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5440" windowHeight="15390" tabRatio="500" activeTab="0"/>
  </bookViews>
  <sheets>
    <sheet name="Rekapitulace" sheetId="1" r:id="rId1"/>
    <sheet name="Pěstitelství" sheetId="2" r:id="rId2"/>
    <sheet name="Výuka v zahradě" sheetId="3" r:id="rId3"/>
    <sheet name="Mobiliář a technické vybavení " sheetId="4" r:id="rId4"/>
  </sheets>
  <definedNames/>
  <calcPr calcId="191029"/>
  <extLst/>
</workbook>
</file>

<file path=xl/sharedStrings.xml><?xml version="1.0" encoding="utf-8"?>
<sst xmlns="http://schemas.openxmlformats.org/spreadsheetml/2006/main" count="178" uniqueCount="148">
  <si>
    <t xml:space="preserve">pěstitelství  </t>
  </si>
  <si>
    <t>položka</t>
  </si>
  <si>
    <t>Počet jednotek</t>
  </si>
  <si>
    <t>Zahradní náčiní a nářadí</t>
  </si>
  <si>
    <t>zahradní kolečko (ks)</t>
  </si>
  <si>
    <t xml:space="preserve"> 100l korba</t>
  </si>
  <si>
    <t>Zahradní nářadí (lopaty, hrábě, kosy, rýče, srpy, apd.)</t>
  </si>
  <si>
    <t>zahradnické nůžky na trvalky a keře 5x, nůžky dvouruční s převodem na silnější větve až 3,5cm 2x, drobné nářadí sada (sázecí lopatka, motyčka srdcová malá, okopávačka drápek) 10x, rycí vidle na kompost 2x, sázecí kolík 5x</t>
  </si>
  <si>
    <t>pomůcky na zpracování dřeva (ruční pily, sekery)</t>
  </si>
  <si>
    <t>1x sekera, 2x zahradní pilka malá, 2x zahradní pilka rámová</t>
  </si>
  <si>
    <t>vodováha (ks)</t>
  </si>
  <si>
    <t>200cm délka, 2 libely</t>
  </si>
  <si>
    <t>vědro (ks)</t>
  </si>
  <si>
    <t>12l, plast</t>
  </si>
  <si>
    <t>zahradní konev (ks)</t>
  </si>
  <si>
    <t>plast, s kropítkem, 10l</t>
  </si>
  <si>
    <t>sadbovač (ks)</t>
  </si>
  <si>
    <t>mix plast různá velikost otvorů</t>
  </si>
  <si>
    <t>minipařeniště 47x34x8cm s víkem</t>
  </si>
  <si>
    <t>postřikovač - rosítko (ks)</t>
  </si>
  <si>
    <t>1l plast rozprašovač</t>
  </si>
  <si>
    <t>prohazovačka (ks)</t>
  </si>
  <si>
    <t>100x80cm, oko 15mm a oko 8mm</t>
  </si>
  <si>
    <t>vak na listí nebo trávu (ks)</t>
  </si>
  <si>
    <t>70x70x90cm otevřený vršek, rovné dno, oka v rozích, polypropylen</t>
  </si>
  <si>
    <t>drobný a spojovací materiál (lana, provaz, hřebíky, pletivo, opěrné tyče a tyčky atd.)</t>
  </si>
  <si>
    <t>materiál pro konstrukci pro vinici a pro minikiwi a ostružiny, drobný materiál (tyčky k rajčatům a plodinám, provázky atd)</t>
  </si>
  <si>
    <t xml:space="preserve">Rostliny </t>
  </si>
  <si>
    <t>bylinka (ks)</t>
  </si>
  <si>
    <t>pouze dodání rostlin, výsadba zajištěna zapojením studentů a veřejnosti</t>
  </si>
  <si>
    <t>trvalka (ks)</t>
  </si>
  <si>
    <t>vodní rostlina ( ks)</t>
  </si>
  <si>
    <t>pouze dodání rostlin a substrátu, výsadba zajištěna zapojením studentů a veřejnosti</t>
  </si>
  <si>
    <t>travní semeno (kg)</t>
  </si>
  <si>
    <t>pro nový trávník po poli a vinice</t>
  </si>
  <si>
    <t>směs semen květnatá louka (kg)</t>
  </si>
  <si>
    <t>pro prostor sadu a před včelínem dosev současného trávníku</t>
  </si>
  <si>
    <t>ovocný strom (ks)</t>
  </si>
  <si>
    <t>ČK, ZK, PK, prostokoř včetně výsadby</t>
  </si>
  <si>
    <t>keř (ks)</t>
  </si>
  <si>
    <t>celkem 189ks, 176 ks keře bobulové a kvetoucí keře významné pro včely a hmyz, 13 ks jehličnany, vel 20-100, kontejner 1-5l, u ovocných keřů příp prostokoř. Pouze dodání materiálu, výsadba zajištěna studenty a veřejností</t>
  </si>
  <si>
    <t>především keře bobulové</t>
  </si>
  <si>
    <t>především kvetoucí keře, některé ovocné druhy (př. maliník)</t>
  </si>
  <si>
    <t>listnatý strom (domácí dřeviny) (ks)</t>
  </si>
  <si>
    <t>velikost 12-14,bal včetně výsadby</t>
  </si>
  <si>
    <t>kotvení stromů (ks - strom)</t>
  </si>
  <si>
    <t>ovocné stromy 1x kůl, listnatý strom 3x kůl, včetně instalace</t>
  </si>
  <si>
    <t>mobilní zavlažovací prvek s postupným (kapkovým) uvolňováním zálivky (ks - strom)</t>
  </si>
  <si>
    <t>Plošné a terénní úpravy</t>
  </si>
  <si>
    <r>
      <rPr>
        <sz val="11"/>
        <rFont val="Calibri"/>
        <family val="2"/>
      </rPr>
      <t>mulč (m</t>
    </r>
    <r>
      <rPr>
        <vertAlign val="superscript"/>
        <sz val="11"/>
        <rFont val="Calibri"/>
        <family val="2"/>
      </rPr>
      <t>2</t>
    </r>
    <r>
      <rPr>
        <sz val="11"/>
        <rFont val="Calibri"/>
        <family val="2"/>
      </rPr>
      <t>) - štěpka, štěrk, sláma (ne rašelina)</t>
    </r>
  </si>
  <si>
    <t>štěrk pro plochu mokřadu, vedle mokřadu a výsadba u skleníku</t>
  </si>
  <si>
    <r>
      <rPr>
        <sz val="11"/>
        <rFont val="Calibri"/>
        <family val="2"/>
      </rPr>
      <t>zemní práce (ručně) (m</t>
    </r>
    <r>
      <rPr>
        <vertAlign val="superscript"/>
        <sz val="11"/>
        <rFont val="Calibri"/>
        <family val="2"/>
      </rPr>
      <t>3</t>
    </r>
    <r>
      <rPr>
        <sz val="11"/>
        <rFont val="Calibri"/>
        <family val="2"/>
      </rPr>
      <t>)</t>
    </r>
  </si>
  <si>
    <t>příprava záhonů pro keře a trvalky (záhon pro množení rostlin, záhon pro bobulové keře a záhon pro stromy a bylinky u včelína - nezapočítáno - zapojení studentů)</t>
  </si>
  <si>
    <r>
      <rPr>
        <sz val="11"/>
        <rFont val="Calibri"/>
        <family val="2"/>
      </rPr>
      <t>zemní práce (strojem) (m</t>
    </r>
    <r>
      <rPr>
        <vertAlign val="superscript"/>
        <sz val="11"/>
        <rFont val="Calibri"/>
        <family val="2"/>
      </rPr>
      <t>3</t>
    </r>
    <r>
      <rPr>
        <sz val="11"/>
        <rFont val="Calibri"/>
        <family val="2"/>
      </rPr>
      <t>)</t>
    </r>
  </si>
  <si>
    <t>pro jezírko a mokřad, pro učební molo a terén u skleníku</t>
  </si>
  <si>
    <r>
      <rPr>
        <sz val="11"/>
        <rFont val="Calibri"/>
        <family val="2"/>
      </rPr>
      <t>založení trávníku bez modelace terénu (m</t>
    </r>
    <r>
      <rPr>
        <vertAlign val="superscript"/>
        <sz val="11"/>
        <rFont val="Calibri"/>
        <family val="2"/>
      </rPr>
      <t>2</t>
    </r>
    <r>
      <rPr>
        <sz val="11"/>
        <rFont val="Calibri"/>
        <family val="2"/>
      </rPr>
      <t>)</t>
    </r>
  </si>
  <si>
    <t>prostor po zmenšení pole</t>
  </si>
  <si>
    <r>
      <rPr>
        <sz val="11"/>
        <rFont val="Calibri"/>
        <family val="2"/>
      </rPr>
      <t>založení trávníku s modelací terénu (m</t>
    </r>
    <r>
      <rPr>
        <vertAlign val="superscript"/>
        <sz val="11"/>
        <rFont val="Calibri"/>
        <family val="2"/>
      </rPr>
      <t>2</t>
    </r>
    <r>
      <rPr>
        <sz val="11"/>
        <rFont val="Calibri"/>
        <family val="2"/>
      </rPr>
      <t>)</t>
    </r>
  </si>
  <si>
    <t>prostor vinice</t>
  </si>
  <si>
    <r>
      <rPr>
        <sz val="11"/>
        <rFont val="Calibri"/>
        <family val="2"/>
      </rPr>
      <t>dosev, úprava založeného trávníku (m</t>
    </r>
    <r>
      <rPr>
        <vertAlign val="superscript"/>
        <sz val="11"/>
        <rFont val="Calibri"/>
        <family val="2"/>
      </rPr>
      <t>2</t>
    </r>
    <r>
      <rPr>
        <sz val="11"/>
        <rFont val="Calibri"/>
        <family val="2"/>
      </rPr>
      <t>)</t>
    </r>
  </si>
  <si>
    <t>poškození stávajícího trávníku 30m2, 400m2 dosev na květnatou louku</t>
  </si>
  <si>
    <t>Voda, kameny a písek</t>
  </si>
  <si>
    <t>sběrač dešťové vody na okap (ks)</t>
  </si>
  <si>
    <t>sud na vodu 200-300 l (ks)</t>
  </si>
  <si>
    <t>nádrž na vodu 1000 l  (ks)</t>
  </si>
  <si>
    <t>rozvody vody - hadice včetně příslušenství (spojky, hubice, kapková závlaha atd.)</t>
  </si>
  <si>
    <t>závlaha pro foliovník a část zeleninového záhonu, napojení sběru vody ze střechy skleníku do jezírka</t>
  </si>
  <si>
    <t>mechanická pumpa včetně příslušenství (ks)</t>
  </si>
  <si>
    <t>čerpadlo (ks)</t>
  </si>
  <si>
    <t>včetně příslušenství</t>
  </si>
  <si>
    <t>solární pohon čerpadla (ks)</t>
  </si>
  <si>
    <r>
      <rPr>
        <sz val="11"/>
        <rFont val="Calibri"/>
        <family val="2"/>
      </rPr>
      <t>jezírko  (m</t>
    </r>
    <r>
      <rPr>
        <vertAlign val="superscript"/>
        <sz val="11"/>
        <rFont val="Calibri"/>
        <family val="2"/>
      </rPr>
      <t>2</t>
    </r>
    <r>
      <rPr>
        <sz val="11"/>
        <rFont val="Calibri"/>
        <family val="2"/>
      </rPr>
      <t xml:space="preserve">) </t>
    </r>
  </si>
  <si>
    <t>jezírko max 1,2m hloubka, po okrajích část pro vodní rostliny (2 stupně, 1/2 plochy) - dál navazuje přirozený mokřad pro vsakování vody, v ceně folie 1mm včetně rozmisteni kameniva do zon s rostlinami</t>
  </si>
  <si>
    <t>kameny velké (t)</t>
  </si>
  <si>
    <t>(3,5m3), cena za práci s kamenem - výstavbu suché zídky, potřeba kamenů na zídku bude pokryta z materiálu, který je aktuálně na zahradě, 30 až 50ks šlapáků (0,5t) - rozmístění studenty v rámci výuky</t>
  </si>
  <si>
    <t>štěrk nebo kačírek (t)</t>
  </si>
  <si>
    <t>kačírek - pouze materiál s dopravou, pro jezírko  pro část s rostlinami (7m2), vrstva 30cm, frakce co nejmenší (ideálně 4/8, max 8/16)</t>
  </si>
  <si>
    <t>písek kopaný (t)</t>
  </si>
  <si>
    <t>pouze materiál s dopravou, pro jezírko a pro mokřad</t>
  </si>
  <si>
    <t>výuka jednotlivých předmětů v zahradě</t>
  </si>
  <si>
    <t>Pomůcky pro výuku v zahradě</t>
  </si>
  <si>
    <t>psací podložka (ks)</t>
  </si>
  <si>
    <t>tvrdá podložka s klipem, jednodeska</t>
  </si>
  <si>
    <t>pásmo  (ks)</t>
  </si>
  <si>
    <t>průměrka na měření stromů (ks)</t>
  </si>
  <si>
    <t>christenovo měřidlo (ks)</t>
  </si>
  <si>
    <t>mincíř, váha, siloměr (ks)</t>
  </si>
  <si>
    <t>srážkoměr (ks)</t>
  </si>
  <si>
    <t>1ks na otevřený prostor, 2ks pod stromy</t>
  </si>
  <si>
    <t>teploměr (minimálně maximální teploměr, půdní teploměr) (ks)</t>
  </si>
  <si>
    <t>vlasový vlhkoměr (ks)</t>
  </si>
  <si>
    <t>anemometr a nebo jiný elektronický přístroj na měření počasí (ks)</t>
  </si>
  <si>
    <t>barometr (ks)</t>
  </si>
  <si>
    <t>meteobudka  (ks)</t>
  </si>
  <si>
    <t>pH metr, včetně kalibrovacích roztoků (ks)</t>
  </si>
  <si>
    <t>kombitester (měří světlost, kyselost a vlhkost půdy) (ks)</t>
  </si>
  <si>
    <t>lupa  (ks)</t>
  </si>
  <si>
    <t>měkká pinzeta, pinzeta (ks)</t>
  </si>
  <si>
    <t>exhaustor na lov hmyzu (ks)</t>
  </si>
  <si>
    <t>planktonka (ks)</t>
  </si>
  <si>
    <t>smykačka (ks)</t>
  </si>
  <si>
    <t>čmelín(ks)</t>
  </si>
  <si>
    <t>včelí úl (ks)</t>
  </si>
  <si>
    <t>dřevo, zateplený, 3 nástavky - 11 rámků, víko pozink, včetně instalace na zahradě</t>
  </si>
  <si>
    <t>včelařská výbava (komplet)</t>
  </si>
  <si>
    <t>sada: odvíčkovací talíř 2x, vidlička 4x, refraktometr na med 1x, spirála na pastování 2x, včelařská kukla 2x, dýmák pocín 2x, plastové krmítko 5l 2x, smetáček 2x</t>
  </si>
  <si>
    <t>ptačí budka, netopýří budka, nebo krmítko (ks)</t>
  </si>
  <si>
    <t>náklady pouze na materiál, zapojení studentů do výroby, 2x budka, 2x krmítko</t>
  </si>
  <si>
    <t>dalekohled ornitologický (ks)</t>
  </si>
  <si>
    <t>binokulární lupa (terénní mikroskop) (ks)</t>
  </si>
  <si>
    <t>zvětšení 1,2x, 1,8x, 2,5x, 3,5x, s osvětlením</t>
  </si>
  <si>
    <t>elektrická sušička na ovoce (ks)</t>
  </si>
  <si>
    <t>mobiliář a technické vybavení</t>
  </si>
  <si>
    <t>lavička (ks)*</t>
  </si>
  <si>
    <t>dřevo akát, min 158cm s opěradlem</t>
  </si>
  <si>
    <t>lavice ke stolu na sezení (ks)*</t>
  </si>
  <si>
    <t>dřevo akát, min 140 cm, bez opěradla</t>
  </si>
  <si>
    <t>stůl (ks)</t>
  </si>
  <si>
    <t>dřevo akát, min 160 x 90 cm</t>
  </si>
  <si>
    <t>fóliovník (ks)</t>
  </si>
  <si>
    <t>školní tabule do zahrady (ks)</t>
  </si>
  <si>
    <t>výška 170cm, šířka 160cm, konstrukce impregnované dřevo, tabule 1stranná</t>
  </si>
  <si>
    <t>interaktivní nebo didaktický prvek (např. hmatový chodník, sluneční hodiny, mlhoviště, pítko, pro vodu propustné podium, pozorovatelna, půdní sonda, model krajiny, xylofon, sluneční pec, sluneční vařič, pec na chleba, tunel, bahniště) (ks)</t>
  </si>
  <si>
    <t>pro vodu rozpustné podium 5x6m v úrovni terénu (zde konstrukce hranol akát/modřín a výplň MZK včetně instalace) 23000Kč, sluneční hodiny litinové na noze 3500 Kč,</t>
  </si>
  <si>
    <t>přesný popis učebního podia v průvodní zprávě</t>
  </si>
  <si>
    <t>biotopový prvek (např. skalka, hadník, ptačník, ježkovník) (ks)</t>
  </si>
  <si>
    <t>1x skalka/suchá zídka - materiál i výroba v části voda, kameny a písek, 2x útočiště pro zvířata - zapojení studentů, materiál dostupný ve škole nebo po údržbě zahrady (pařezy, větve)</t>
  </si>
  <si>
    <t>suchá zídka – výška dle terénu</t>
  </si>
  <si>
    <t>kompostovací toaleta (včetně dřevěné budky) (ks)</t>
  </si>
  <si>
    <t>Kompostovací toaleta - objem 200l, objem nádoby na prosakující kapalinu 25l, budka – 90x100x200/210 cm, stěny palubky 19mm</t>
  </si>
  <si>
    <t>podsedák (ks)</t>
  </si>
  <si>
    <t>pikniková deka 120x190 cm (nebo 135x180cm) pro výuku na trávníku, spodní část alu folie (nebo PVC)</t>
  </si>
  <si>
    <t>síla stěny konstrukce 1mm, rozměr 2x3m, konstrukce z pozinkovanych trubek o prum 26mm, síla steny 1mm. Spojovani dilu srouby. Folie PE, protkani textilii 1x1cm. Vchodove dvere š. 74cm, zavirani na zip</t>
  </si>
  <si>
    <t>délka 30m, š. 12mm, PVC</t>
  </si>
  <si>
    <t>REKAPITULACE</t>
  </si>
  <si>
    <t>Kč bez DPH</t>
  </si>
  <si>
    <t>Oddíl</t>
  </si>
  <si>
    <t>Pěstitelství</t>
  </si>
  <si>
    <t>Výuka v zahradě</t>
  </si>
  <si>
    <t>Mobiliář a technické vybavení</t>
  </si>
  <si>
    <t>Cena celkem bez DPH</t>
  </si>
  <si>
    <t>Cena celkem v Kč bez DPH</t>
  </si>
  <si>
    <t>Cena celkem v Kč s DPH</t>
  </si>
  <si>
    <t>Revitalizace výukové zahrady SZeŠ Čáslav</t>
  </si>
  <si>
    <t>Vysvětlení, specifikace</t>
  </si>
  <si>
    <t>Cena za jednotku v Kč bez DPH</t>
  </si>
  <si>
    <t>Dodavatel vyplňuje žlutě podbarvené buňky</t>
  </si>
  <si>
    <t>maximální cena za jednotku s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</si>
</sst>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K_č"/>
  </numFmts>
  <fonts count="13">
    <font>
      <sz val="11"/>
      <color rgb="FF000000"/>
      <name val="Calibri"/>
      <family val="2"/>
    </font>
    <font>
      <sz val="10"/>
      <name val="Arial"/>
      <family val="2"/>
    </font>
    <font>
      <b/>
      <sz val="11"/>
      <color rgb="FF000000"/>
      <name val="Calibri"/>
      <family val="2"/>
    </font>
    <font>
      <sz val="26"/>
      <name val="Calibri"/>
      <family val="2"/>
    </font>
    <font>
      <b/>
      <sz val="11"/>
      <name val="Calibri"/>
      <family val="2"/>
    </font>
    <font>
      <sz val="11"/>
      <name val="Calibri"/>
      <family val="2"/>
    </font>
    <font>
      <vertAlign val="superscript"/>
      <sz val="11"/>
      <name val="Calibri"/>
      <family val="2"/>
    </font>
    <font>
      <sz val="26"/>
      <color rgb="FF000000"/>
      <name val="Calibri"/>
      <family val="2"/>
    </font>
    <font>
      <sz val="22"/>
      <color rgb="FF000000"/>
      <name val="Calibri"/>
      <family val="2"/>
    </font>
    <font>
      <b/>
      <sz val="14"/>
      <color rgb="FF000000"/>
      <name val="Calibri"/>
      <family val="2"/>
      <scheme val="minor"/>
    </font>
    <font>
      <sz val="11"/>
      <color rgb="FF000000"/>
      <name val="Calibri"/>
      <family val="2"/>
      <scheme val="minor"/>
    </font>
    <font>
      <sz val="14"/>
      <color rgb="FF000000"/>
      <name val="Calibri"/>
      <family val="2"/>
      <scheme val="minor"/>
    </font>
    <font>
      <b/>
      <sz val="11"/>
      <color rgb="FF000000"/>
      <name val="Calibri"/>
      <family val="2"/>
      <scheme val="minor"/>
    </font>
  </fonts>
  <fills count="16">
    <fill>
      <patternFill/>
    </fill>
    <fill>
      <patternFill patternType="gray125"/>
    </fill>
    <fill>
      <patternFill patternType="solid">
        <fgColor rgb="FFDDD9C3"/>
        <bgColor indexed="64"/>
      </patternFill>
    </fill>
    <fill>
      <patternFill patternType="solid">
        <fgColor rgb="FFD7E4BD"/>
        <bgColor indexed="64"/>
      </patternFill>
    </fill>
    <fill>
      <patternFill patternType="solid">
        <fgColor rgb="FFBFBFBF"/>
        <bgColor indexed="64"/>
      </patternFill>
    </fill>
    <fill>
      <patternFill patternType="solid">
        <fgColor rgb="FFDCE6F2"/>
        <bgColor indexed="64"/>
      </patternFill>
    </fill>
    <fill>
      <patternFill patternType="solid">
        <fgColor rgb="FFB9CDE5"/>
        <bgColor indexed="64"/>
      </patternFill>
    </fill>
    <fill>
      <patternFill patternType="solid">
        <fgColor rgb="FFE6E0EC"/>
        <bgColor indexed="64"/>
      </patternFill>
    </fill>
    <fill>
      <patternFill patternType="solid">
        <fgColor rgb="FFD9D9D9"/>
        <bgColor indexed="64"/>
      </patternFill>
    </fill>
    <fill>
      <patternFill patternType="solid">
        <fgColor theme="4" tint="0.7999799847602844"/>
        <bgColor indexed="64"/>
      </patternFill>
    </fill>
    <fill>
      <patternFill patternType="solid">
        <fgColor rgb="FFF2F2F2"/>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s>
  <borders count="27">
    <border>
      <left/>
      <right/>
      <top/>
      <bottom/>
      <diagonal/>
    </border>
    <border>
      <left style="medium"/>
      <right style="thin"/>
      <top/>
      <bottom style="thin"/>
    </border>
    <border>
      <left style="medium"/>
      <right style="thin"/>
      <top style="thin"/>
      <bottom style="thin"/>
    </border>
    <border>
      <left style="medium"/>
      <right/>
      <top/>
      <bottom/>
    </border>
    <border>
      <left/>
      <right style="medium"/>
      <top/>
      <bottom/>
    </border>
    <border>
      <left style="medium"/>
      <right style="thin"/>
      <top style="thin"/>
      <bottom/>
    </border>
    <border>
      <left style="medium"/>
      <right style="thin"/>
      <top style="thin"/>
      <bottom style="medium"/>
    </border>
    <border>
      <left style="medium"/>
      <right/>
      <top/>
      <bottom style="medium"/>
    </border>
    <border>
      <left/>
      <right style="medium"/>
      <top/>
      <bottom style="medium"/>
    </border>
    <border>
      <left style="medium"/>
      <right style="thin"/>
      <top style="medium"/>
      <bottom style="thin"/>
    </border>
    <border>
      <left style="medium"/>
      <right style="medium"/>
      <top style="medium"/>
      <bottom style="medium"/>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top style="thin"/>
      <bottom/>
    </border>
    <border>
      <left style="thin"/>
      <right/>
      <top style="medium"/>
      <bottom style="thin"/>
    </border>
    <border>
      <left/>
      <right style="thin"/>
      <top style="thin"/>
      <bottom/>
    </border>
    <border>
      <left style="thin"/>
      <right/>
      <top/>
      <bottom/>
    </border>
    <border>
      <left/>
      <right style="thin"/>
      <top/>
      <bottom/>
    </border>
    <border>
      <left/>
      <right style="thin"/>
      <top/>
      <bottom style="thin"/>
    </border>
    <border>
      <left style="medium"/>
      <right style="medium"/>
      <top style="medium"/>
      <bottom/>
    </border>
    <border>
      <left style="medium"/>
      <right style="medium"/>
      <top/>
      <bottom style="medium"/>
    </border>
    <border>
      <left/>
      <right/>
      <top/>
      <bottom style="medium"/>
    </border>
    <border>
      <left style="medium"/>
      <right/>
      <top style="medium"/>
      <bottom/>
    </border>
    <border>
      <left style="medium"/>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8">
    <xf numFmtId="0" fontId="0" fillId="0" borderId="0" xfId="0"/>
    <xf numFmtId="0" fontId="0" fillId="0" borderId="0" xfId="0" applyAlignment="1">
      <alignment wrapText="1"/>
    </xf>
    <xf numFmtId="0" fontId="0" fillId="0" borderId="0" xfId="0" applyAlignment="1">
      <alignment vertical="center"/>
    </xf>
    <xf numFmtId="0" fontId="2" fillId="0" borderId="0" xfId="0" applyFont="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5" fillId="2" borderId="4" xfId="0" applyFont="1" applyFill="1" applyBorder="1" applyAlignment="1">
      <alignment vertical="center"/>
    </xf>
    <xf numFmtId="0" fontId="5" fillId="3" borderId="1" xfId="0" applyFont="1" applyFill="1" applyBorder="1" applyAlignment="1">
      <alignment wrapText="1"/>
    </xf>
    <xf numFmtId="0" fontId="5" fillId="3" borderId="2"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vertical="center"/>
    </xf>
    <xf numFmtId="0" fontId="5" fillId="4" borderId="2" xfId="0" applyFont="1"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vertical="center"/>
    </xf>
    <xf numFmtId="0" fontId="5" fillId="5" borderId="1" xfId="0" applyFont="1" applyFill="1" applyBorder="1" applyAlignment="1">
      <alignment horizontal="left" vertical="center" wrapText="1"/>
    </xf>
    <xf numFmtId="0" fontId="5" fillId="5" borderId="2" xfId="0" applyFont="1" applyFill="1" applyBorder="1" applyAlignment="1">
      <alignment wrapText="1"/>
    </xf>
    <xf numFmtId="0" fontId="5" fillId="5" borderId="5" xfId="0" applyFont="1" applyFill="1" applyBorder="1" applyAlignment="1">
      <alignment wrapText="1"/>
    </xf>
    <xf numFmtId="0" fontId="2" fillId="0" borderId="0" xfId="0" applyFont="1" applyAlignment="1">
      <alignment vertical="center"/>
    </xf>
    <xf numFmtId="0" fontId="0" fillId="6" borderId="1" xfId="0" applyFont="1" applyFill="1" applyBorder="1" applyAlignment="1">
      <alignment wrapText="1"/>
    </xf>
    <xf numFmtId="0" fontId="0" fillId="6" borderId="2" xfId="0" applyFont="1" applyFill="1" applyBorder="1" applyAlignment="1">
      <alignment wrapText="1"/>
    </xf>
    <xf numFmtId="0" fontId="0" fillId="0" borderId="0" xfId="0" applyAlignment="1">
      <alignment vertical="center" wrapText="1"/>
    </xf>
    <xf numFmtId="0" fontId="5" fillId="7" borderId="9" xfId="0" applyFont="1" applyFill="1" applyBorder="1" applyAlignment="1">
      <alignment vertical="center" wrapText="1"/>
    </xf>
    <xf numFmtId="0" fontId="5" fillId="7" borderId="2" xfId="0" applyFont="1" applyFill="1" applyBorder="1" applyAlignment="1">
      <alignment vertical="center" wrapText="1"/>
    </xf>
    <xf numFmtId="0" fontId="0" fillId="7" borderId="2" xfId="0" applyFont="1" applyFill="1" applyBorder="1" applyAlignment="1">
      <alignment vertical="center" wrapText="1"/>
    </xf>
    <xf numFmtId="0" fontId="0" fillId="7" borderId="5" xfId="0" applyFont="1" applyFill="1" applyBorder="1" applyAlignment="1">
      <alignment vertical="center" wrapText="1"/>
    </xf>
    <xf numFmtId="0" fontId="0" fillId="8" borderId="2" xfId="0" applyFont="1" applyFill="1" applyBorder="1" applyAlignment="1">
      <alignment vertical="center" wrapText="1"/>
    </xf>
    <xf numFmtId="0" fontId="0" fillId="0" borderId="0" xfId="0" applyFont="1" applyFill="1" applyAlignment="1">
      <alignment vertical="center"/>
    </xf>
    <xf numFmtId="0" fontId="0" fillId="9" borderId="0" xfId="0" applyFill="1" applyAlignment="1">
      <alignment wrapText="1"/>
    </xf>
    <xf numFmtId="0" fontId="2" fillId="9" borderId="0" xfId="0" applyFont="1" applyFill="1" applyAlignment="1">
      <alignment wrapText="1"/>
    </xf>
    <xf numFmtId="0" fontId="0" fillId="9" borderId="0" xfId="0" applyFill="1" applyAlignment="1">
      <alignment vertical="center"/>
    </xf>
    <xf numFmtId="0" fontId="8" fillId="10" borderId="10" xfId="0" applyFont="1" applyFill="1" applyBorder="1" applyAlignment="1">
      <alignment horizontal="center" vertical="center" textRotation="90"/>
    </xf>
    <xf numFmtId="0" fontId="0" fillId="0" borderId="11" xfId="0" applyBorder="1"/>
    <xf numFmtId="0" fontId="0" fillId="0" borderId="11" xfId="0" applyBorder="1" applyAlignment="1">
      <alignment wrapText="1"/>
    </xf>
    <xf numFmtId="0" fontId="0" fillId="0" borderId="11" xfId="0" applyFont="1" applyBorder="1" applyAlignment="1">
      <alignment vertical="center" wrapText="1"/>
    </xf>
    <xf numFmtId="0" fontId="2" fillId="0" borderId="11" xfId="0" applyFont="1" applyBorder="1" applyAlignment="1">
      <alignment horizontal="center" vertical="center" wrapText="1"/>
    </xf>
    <xf numFmtId="0" fontId="5" fillId="2" borderId="12" xfId="0" applyFont="1" applyFill="1" applyBorder="1" applyAlignment="1">
      <alignment vertical="center"/>
    </xf>
    <xf numFmtId="0" fontId="5" fillId="2" borderId="13" xfId="0" applyFont="1" applyFill="1" applyBorder="1" applyAlignment="1">
      <alignment vertical="center"/>
    </xf>
    <xf numFmtId="0" fontId="0" fillId="0" borderId="11" xfId="0" applyBorder="1" applyAlignment="1">
      <alignment horizontal="center" vertical="center" wrapText="1"/>
    </xf>
    <xf numFmtId="164" fontId="0" fillId="11" borderId="11" xfId="0" applyNumberFormat="1" applyFill="1" applyBorder="1" applyAlignment="1">
      <alignment horizontal="right" vertical="center" wrapText="1"/>
    </xf>
    <xf numFmtId="164" fontId="0" fillId="9" borderId="11" xfId="0" applyNumberFormat="1" applyFill="1" applyBorder="1" applyAlignment="1">
      <alignment horizontal="right" vertical="center" wrapText="1"/>
    </xf>
    <xf numFmtId="0" fontId="5" fillId="3" borderId="12" xfId="0" applyFont="1" applyFill="1" applyBorder="1" applyAlignment="1">
      <alignment vertical="center"/>
    </xf>
    <xf numFmtId="0" fontId="5" fillId="3" borderId="13" xfId="0" applyFont="1" applyFill="1" applyBorder="1" applyAlignment="1">
      <alignment vertical="center"/>
    </xf>
    <xf numFmtId="0" fontId="5" fillId="3" borderId="14" xfId="0" applyFont="1" applyFill="1" applyBorder="1" applyAlignment="1">
      <alignment vertical="center"/>
    </xf>
    <xf numFmtId="0" fontId="5" fillId="3" borderId="15" xfId="0" applyFont="1" applyFill="1" applyBorder="1" applyAlignment="1">
      <alignment vertical="center"/>
    </xf>
    <xf numFmtId="0" fontId="5" fillId="4" borderId="13" xfId="0" applyFont="1" applyFill="1" applyBorder="1" applyAlignment="1">
      <alignment vertical="center"/>
    </xf>
    <xf numFmtId="0" fontId="5" fillId="5" borderId="12" xfId="0" applyFont="1" applyFill="1" applyBorder="1" applyAlignment="1">
      <alignment vertical="center"/>
    </xf>
    <xf numFmtId="0" fontId="5" fillId="5" borderId="13" xfId="0" applyFont="1" applyFill="1" applyBorder="1" applyAlignment="1">
      <alignment vertical="center"/>
    </xf>
    <xf numFmtId="0" fontId="5" fillId="5" borderId="14" xfId="0" applyFont="1" applyFill="1" applyBorder="1" applyAlignment="1">
      <alignment vertical="center"/>
    </xf>
    <xf numFmtId="0" fontId="0" fillId="12" borderId="0" xfId="0" applyFill="1" applyAlignment="1">
      <alignment vertical="center"/>
    </xf>
    <xf numFmtId="0" fontId="2" fillId="12" borderId="0" xfId="0" applyFont="1" applyFill="1" applyAlignment="1">
      <alignment vertical="center"/>
    </xf>
    <xf numFmtId="0" fontId="5" fillId="13" borderId="16" xfId="0" applyFont="1" applyFill="1" applyBorder="1" applyAlignment="1">
      <alignment wrapText="1"/>
    </xf>
    <xf numFmtId="0" fontId="5" fillId="13" borderId="16" xfId="0" applyFont="1" applyFill="1" applyBorder="1" applyAlignment="1">
      <alignment vertical="center"/>
    </xf>
    <xf numFmtId="4" fontId="0" fillId="0" borderId="11" xfId="0" applyNumberFormat="1" applyBorder="1" applyAlignment="1">
      <alignment wrapText="1"/>
    </xf>
    <xf numFmtId="0" fontId="0" fillId="6" borderId="12" xfId="0" applyFill="1" applyBorder="1" applyAlignment="1">
      <alignment vertical="center"/>
    </xf>
    <xf numFmtId="0" fontId="0" fillId="6" borderId="13" xfId="0" applyFill="1" applyBorder="1" applyAlignment="1">
      <alignment vertical="center"/>
    </xf>
    <xf numFmtId="0" fontId="0" fillId="9" borderId="11" xfId="0" applyFill="1" applyBorder="1"/>
    <xf numFmtId="164" fontId="0" fillId="11" borderId="11" xfId="0" applyNumberFormat="1" applyFill="1" applyBorder="1" applyAlignment="1">
      <alignment horizontal="right" vertical="center"/>
    </xf>
    <xf numFmtId="164" fontId="0" fillId="9" borderId="11" xfId="0" applyNumberFormat="1" applyFill="1" applyBorder="1" applyAlignment="1">
      <alignment horizontal="right" vertical="center"/>
    </xf>
    <xf numFmtId="0" fontId="5" fillId="7" borderId="17" xfId="0" applyFont="1" applyFill="1" applyBorder="1" applyAlignment="1">
      <alignment vertical="center"/>
    </xf>
    <xf numFmtId="0" fontId="5" fillId="7" borderId="13" xfId="0" applyFont="1" applyFill="1" applyBorder="1" applyAlignment="1">
      <alignment vertical="center"/>
    </xf>
    <xf numFmtId="0" fontId="0" fillId="7" borderId="13" xfId="0" applyFill="1" applyBorder="1" applyAlignment="1">
      <alignment vertical="center"/>
    </xf>
    <xf numFmtId="0" fontId="0" fillId="7" borderId="14" xfId="0" applyFill="1" applyBorder="1" applyAlignment="1">
      <alignment vertical="center"/>
    </xf>
    <xf numFmtId="0" fontId="0" fillId="8" borderId="13" xfId="0" applyFill="1" applyBorder="1" applyAlignment="1">
      <alignment vertical="center"/>
    </xf>
    <xf numFmtId="0" fontId="0" fillId="0" borderId="11" xfId="0" applyBorder="1" applyAlignment="1">
      <alignment vertical="center"/>
    </xf>
    <xf numFmtId="0" fontId="0" fillId="0" borderId="11" xfId="0" applyFont="1" applyFill="1" applyBorder="1" applyAlignment="1">
      <alignment vertical="center" wrapText="1"/>
    </xf>
    <xf numFmtId="0" fontId="0" fillId="0" borderId="11" xfId="0" applyBorder="1" applyAlignment="1">
      <alignment vertical="center" wrapText="1"/>
    </xf>
    <xf numFmtId="0" fontId="10" fillId="0" borderId="0" xfId="0" applyFont="1"/>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0" fillId="0" borderId="11" xfId="0" applyFont="1" applyBorder="1" applyAlignment="1">
      <alignment wrapText="1"/>
    </xf>
    <xf numFmtId="164" fontId="10" fillId="0" borderId="11" xfId="0" applyNumberFormat="1" applyFont="1" applyBorder="1"/>
    <xf numFmtId="0" fontId="9" fillId="0" borderId="0" xfId="0" applyFont="1"/>
    <xf numFmtId="164" fontId="10" fillId="0" borderId="0" xfId="0" applyNumberFormat="1" applyFont="1"/>
    <xf numFmtId="0" fontId="9" fillId="0" borderId="11" xfId="0" applyFont="1" applyBorder="1"/>
    <xf numFmtId="0" fontId="9" fillId="14" borderId="14" xfId="0" applyFont="1" applyFill="1" applyBorder="1" applyAlignment="1">
      <alignment horizontal="center" vertical="center"/>
    </xf>
    <xf numFmtId="0" fontId="9" fillId="14" borderId="18" xfId="0" applyFont="1" applyFill="1" applyBorder="1" applyAlignment="1">
      <alignment horizontal="center" vertical="center"/>
    </xf>
    <xf numFmtId="0" fontId="9" fillId="14" borderId="19" xfId="0" applyFont="1" applyFill="1" applyBorder="1" applyAlignment="1">
      <alignment horizontal="center" vertical="center"/>
    </xf>
    <xf numFmtId="0" fontId="9" fillId="14" borderId="20" xfId="0" applyFont="1" applyFill="1" applyBorder="1" applyAlignment="1">
      <alignment horizontal="center" vertical="center"/>
    </xf>
    <xf numFmtId="0" fontId="9" fillId="14" borderId="12" xfId="0" applyFont="1" applyFill="1" applyBorder="1" applyAlignment="1">
      <alignment horizontal="center" vertical="center"/>
    </xf>
    <xf numFmtId="0" fontId="9" fillId="14" borderId="21" xfId="0" applyFont="1" applyFill="1" applyBorder="1" applyAlignment="1">
      <alignment horizontal="center" vertical="center"/>
    </xf>
    <xf numFmtId="0" fontId="11" fillId="15" borderId="14" xfId="0" applyFont="1" applyFill="1" applyBorder="1" applyAlignment="1">
      <alignment horizontal="left" vertical="center"/>
    </xf>
    <xf numFmtId="0" fontId="11" fillId="15" borderId="18" xfId="0" applyFont="1" applyFill="1" applyBorder="1" applyAlignment="1">
      <alignment horizontal="left" vertical="center"/>
    </xf>
    <xf numFmtId="0" fontId="11" fillId="15" borderId="19" xfId="0" applyFont="1" applyFill="1" applyBorder="1" applyAlignment="1">
      <alignment horizontal="left" vertical="center"/>
    </xf>
    <xf numFmtId="0" fontId="11" fillId="15" borderId="20" xfId="0" applyFont="1" applyFill="1" applyBorder="1" applyAlignment="1">
      <alignment horizontal="left" vertical="center"/>
    </xf>
    <xf numFmtId="0" fontId="11" fillId="15" borderId="12" xfId="0" applyFont="1" applyFill="1" applyBorder="1" applyAlignment="1">
      <alignment horizontal="left" vertical="center"/>
    </xf>
    <xf numFmtId="0" fontId="11" fillId="15" borderId="21" xfId="0" applyFont="1" applyFill="1" applyBorder="1" applyAlignment="1">
      <alignment horizontal="left" vertical="center"/>
    </xf>
    <xf numFmtId="0" fontId="0" fillId="0" borderId="11" xfId="0" applyBorder="1" applyAlignment="1">
      <alignment horizontal="left" wrapText="1"/>
    </xf>
    <xf numFmtId="0" fontId="4" fillId="10" borderId="22"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3" fillId="10" borderId="3" xfId="0" applyFont="1" applyFill="1" applyBorder="1" applyAlignment="1">
      <alignment horizontal="center" vertical="center" textRotation="90"/>
    </xf>
    <xf numFmtId="0" fontId="0" fillId="0" borderId="24" xfId="0" applyBorder="1" applyAlignment="1">
      <alignment horizontal="right" wrapText="1"/>
    </xf>
    <xf numFmtId="0" fontId="3" fillId="10" borderId="25" xfId="0" applyFont="1" applyFill="1" applyBorder="1" applyAlignment="1">
      <alignment horizontal="center" vertical="center" textRotation="90"/>
    </xf>
    <xf numFmtId="0" fontId="4" fillId="10" borderId="2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10" xfId="0" applyFont="1" applyFill="1" applyBorder="1" applyAlignment="1">
      <alignment horizontal="center" wrapText="1"/>
    </xf>
    <xf numFmtId="0" fontId="4" fillId="3" borderId="26" xfId="0" applyFont="1" applyFill="1" applyBorder="1" applyAlignment="1">
      <alignment horizontal="center" wrapText="1"/>
    </xf>
    <xf numFmtId="0" fontId="4" fillId="4" borderId="10" xfId="0" applyFont="1" applyFill="1" applyBorder="1" applyAlignment="1">
      <alignment horizontal="center" wrapText="1"/>
    </xf>
    <xf numFmtId="0" fontId="4" fillId="5" borderId="10" xfId="0" applyFont="1" applyFill="1" applyBorder="1" applyAlignment="1">
      <alignment horizontal="center" vertical="center" wrapText="1"/>
    </xf>
    <xf numFmtId="0" fontId="7" fillId="10" borderId="10" xfId="0" applyFont="1" applyFill="1" applyBorder="1" applyAlignment="1">
      <alignment horizontal="right" vertical="center" textRotation="90"/>
    </xf>
    <xf numFmtId="0" fontId="2" fillId="10" borderId="26"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26" xfId="0" applyFont="1" applyFill="1" applyBorder="1" applyAlignment="1">
      <alignment horizontal="center" vertical="center"/>
    </xf>
    <xf numFmtId="0" fontId="0" fillId="0" borderId="24" xfId="0" applyBorder="1" applyAlignment="1">
      <alignment horizontal="right" vertical="center" wrapText="1"/>
    </xf>
    <xf numFmtId="0" fontId="8" fillId="10" borderId="10" xfId="0" applyFont="1" applyFill="1" applyBorder="1" applyAlignment="1">
      <alignment horizontal="center" vertical="center" textRotation="9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CD5B5"/>
      <rgbColor rgb="00DCE6F2"/>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E6E0EC"/>
      <rgbColor rgb="00D7E4BD"/>
      <rgbColor rgb="00DDD9C3"/>
      <rgbColor rgb="00D9D9D9"/>
      <rgbColor rgb="00FF99CC"/>
      <rgbColor rgb="00CC99FF"/>
      <rgbColor rgb="00FAC090"/>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tabSelected="1" workbookViewId="0" topLeftCell="A1">
      <selection activeCell="D13" sqref="D13"/>
    </sheetView>
  </sheetViews>
  <sheetFormatPr defaultColWidth="9.140625" defaultRowHeight="15"/>
  <cols>
    <col min="1" max="1" width="30.57421875" style="74" customWidth="1"/>
    <col min="2" max="2" width="19.7109375" style="69" customWidth="1"/>
    <col min="3" max="1025" width="8.7109375" style="69" customWidth="1"/>
    <col min="1026" max="16384" width="9.140625" style="69" customWidth="1"/>
  </cols>
  <sheetData>
    <row r="1" spans="1:2" ht="15" customHeight="1">
      <c r="A1" s="77" t="s">
        <v>134</v>
      </c>
      <c r="B1" s="78"/>
    </row>
    <row r="2" spans="1:2" ht="15" customHeight="1">
      <c r="A2" s="79"/>
      <c r="B2" s="80"/>
    </row>
    <row r="3" spans="1:2" ht="15.75" customHeight="1">
      <c r="A3" s="81"/>
      <c r="B3" s="82"/>
    </row>
    <row r="4" spans="1:2" ht="15.75" customHeight="1">
      <c r="A4" s="83" t="s">
        <v>143</v>
      </c>
      <c r="B4" s="84"/>
    </row>
    <row r="5" spans="1:2" ht="15.75" customHeight="1">
      <c r="A5" s="85"/>
      <c r="B5" s="86"/>
    </row>
    <row r="6" spans="1:2" ht="15.75" customHeight="1">
      <c r="A6" s="87"/>
      <c r="B6" s="88"/>
    </row>
    <row r="7" spans="1:2" ht="42.75" customHeight="1">
      <c r="A7" s="70" t="s">
        <v>136</v>
      </c>
      <c r="B7" s="71" t="s">
        <v>135</v>
      </c>
    </row>
    <row r="8" spans="1:2" ht="15">
      <c r="A8" s="72" t="s">
        <v>137</v>
      </c>
      <c r="B8" s="73">
        <f>Pěstitelství!F55</f>
        <v>0</v>
      </c>
    </row>
    <row r="9" spans="1:2" ht="15">
      <c r="A9" s="72" t="s">
        <v>138</v>
      </c>
      <c r="B9" s="73">
        <f>'Výuka v zahradě'!F33</f>
        <v>0</v>
      </c>
    </row>
    <row r="10" spans="1:2" ht="20.25" customHeight="1">
      <c r="A10" s="72" t="s">
        <v>139</v>
      </c>
      <c r="B10" s="73">
        <f>'Mobiliář a technické vybavení '!F16</f>
        <v>0</v>
      </c>
    </row>
    <row r="11" ht="15">
      <c r="B11" s="75"/>
    </row>
    <row r="12" spans="1:2" ht="15">
      <c r="A12" s="76" t="s">
        <v>141</v>
      </c>
      <c r="B12" s="73">
        <f>B10+B9+B8</f>
        <v>0</v>
      </c>
    </row>
    <row r="13" spans="1:2" ht="15">
      <c r="A13" s="76" t="s">
        <v>142</v>
      </c>
      <c r="B13" s="73">
        <f>B12*1.21</f>
        <v>0</v>
      </c>
    </row>
  </sheetData>
  <mergeCells count="2">
    <mergeCell ref="A1:B3"/>
    <mergeCell ref="A4:B6"/>
  </mergeCells>
  <printOptions/>
  <pageMargins left="0.7" right="0.7" top="0.7875" bottom="0.7875" header="0.3" footer="0.511805555555555"/>
  <pageSetup horizontalDpi="600" verticalDpi="600" orientation="portrait" paperSize="9" r:id="rId1"/>
  <headerFooter>
    <oddHeader>&amp;RPříloha č.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workbookViewId="0" topLeftCell="A7">
      <selection activeCell="M8" sqref="M8"/>
    </sheetView>
  </sheetViews>
  <sheetFormatPr defaultColWidth="9.140625" defaultRowHeight="15"/>
  <cols>
    <col min="1" max="1" width="8.7109375" style="0" customWidth="1"/>
    <col min="2" max="2" width="42.421875" style="1" customWidth="1"/>
    <col min="3" max="3" width="12.28125" style="2" customWidth="1"/>
    <col min="4" max="4" width="15.28125" style="1" customWidth="1"/>
    <col min="5" max="6" width="11.7109375" style="1" customWidth="1"/>
    <col min="7" max="7" width="48.7109375" style="1" customWidth="1"/>
    <col min="8" max="8" width="18.00390625" style="0" customWidth="1"/>
    <col min="9" max="1025" width="8.7109375" style="0" customWidth="1"/>
  </cols>
  <sheetData>
    <row r="1" ht="15">
      <c r="B1" s="1" t="s">
        <v>146</v>
      </c>
    </row>
    <row r="2" spans="2:3" ht="18.75" customHeight="1" thickBot="1">
      <c r="B2" s="93"/>
      <c r="C2" s="93"/>
    </row>
    <row r="3" spans="1:7" ht="48" customHeight="1" thickBot="1">
      <c r="A3" s="94" t="s">
        <v>0</v>
      </c>
      <c r="B3" s="95" t="s">
        <v>1</v>
      </c>
      <c r="C3" s="90" t="s">
        <v>147</v>
      </c>
      <c r="E3" s="3"/>
      <c r="F3" s="3"/>
      <c r="G3" s="3"/>
    </row>
    <row r="4" spans="1:3" ht="44.25" customHeight="1" thickBot="1">
      <c r="A4" s="94"/>
      <c r="B4" s="95"/>
      <c r="C4" s="91"/>
    </row>
    <row r="5" spans="1:7" ht="48" customHeight="1" thickBot="1">
      <c r="A5" s="94"/>
      <c r="B5" s="96" t="s">
        <v>3</v>
      </c>
      <c r="C5" s="97"/>
      <c r="D5" s="37" t="s">
        <v>145</v>
      </c>
      <c r="E5" s="37" t="s">
        <v>2</v>
      </c>
      <c r="F5" s="37" t="s">
        <v>140</v>
      </c>
      <c r="G5" s="37" t="s">
        <v>144</v>
      </c>
    </row>
    <row r="6" spans="1:7" ht="15">
      <c r="A6" s="94"/>
      <c r="B6" s="4" t="s">
        <v>4</v>
      </c>
      <c r="C6" s="38">
        <v>3000</v>
      </c>
      <c r="D6" s="41"/>
      <c r="E6" s="40">
        <v>3</v>
      </c>
      <c r="F6" s="42">
        <f>D6*E6</f>
        <v>0</v>
      </c>
      <c r="G6" s="35" t="s">
        <v>5</v>
      </c>
    </row>
    <row r="7" spans="1:7" ht="81" customHeight="1">
      <c r="A7" s="94"/>
      <c r="B7" s="5" t="s">
        <v>6</v>
      </c>
      <c r="C7" s="39">
        <v>5000</v>
      </c>
      <c r="D7" s="41"/>
      <c r="E7" s="40">
        <v>1</v>
      </c>
      <c r="F7" s="42">
        <f aca="true" t="shared" si="0" ref="F7:F17">D7*E7</f>
        <v>0</v>
      </c>
      <c r="G7" s="35" t="s">
        <v>7</v>
      </c>
    </row>
    <row r="8" spans="1:7" ht="30" customHeight="1">
      <c r="A8" s="94"/>
      <c r="B8" s="5" t="s">
        <v>8</v>
      </c>
      <c r="C8" s="39">
        <v>1500</v>
      </c>
      <c r="D8" s="41"/>
      <c r="E8" s="40">
        <v>2</v>
      </c>
      <c r="F8" s="42">
        <f t="shared" si="0"/>
        <v>0</v>
      </c>
      <c r="G8" s="35" t="s">
        <v>9</v>
      </c>
    </row>
    <row r="9" spans="1:7" ht="15">
      <c r="A9" s="94"/>
      <c r="B9" s="5" t="s">
        <v>10</v>
      </c>
      <c r="C9" s="39">
        <v>1000</v>
      </c>
      <c r="D9" s="41"/>
      <c r="E9" s="40">
        <v>2</v>
      </c>
      <c r="F9" s="42">
        <f t="shared" si="0"/>
        <v>0</v>
      </c>
      <c r="G9" s="35" t="s">
        <v>11</v>
      </c>
    </row>
    <row r="10" spans="1:7" ht="15">
      <c r="A10" s="94"/>
      <c r="B10" s="5" t="s">
        <v>12</v>
      </c>
      <c r="C10" s="39">
        <v>50</v>
      </c>
      <c r="D10" s="41"/>
      <c r="E10" s="40">
        <v>5</v>
      </c>
      <c r="F10" s="42">
        <f t="shared" si="0"/>
        <v>0</v>
      </c>
      <c r="G10" s="35" t="s">
        <v>13</v>
      </c>
    </row>
    <row r="11" spans="1:7" ht="15">
      <c r="A11" s="94"/>
      <c r="B11" s="5" t="s">
        <v>14</v>
      </c>
      <c r="C11" s="39">
        <v>100</v>
      </c>
      <c r="D11" s="41"/>
      <c r="E11" s="40">
        <v>10</v>
      </c>
      <c r="F11" s="42">
        <f t="shared" si="0"/>
        <v>0</v>
      </c>
      <c r="G11" s="35" t="s">
        <v>15</v>
      </c>
    </row>
    <row r="12" spans="1:7" ht="15">
      <c r="A12" s="94"/>
      <c r="B12" s="5" t="s">
        <v>16</v>
      </c>
      <c r="C12" s="39">
        <v>300</v>
      </c>
      <c r="D12" s="41"/>
      <c r="E12" s="40">
        <v>20</v>
      </c>
      <c r="F12" s="42">
        <f t="shared" si="0"/>
        <v>0</v>
      </c>
      <c r="G12" s="35" t="s">
        <v>17</v>
      </c>
    </row>
    <row r="13" spans="1:7" ht="15">
      <c r="A13" s="94"/>
      <c r="B13" s="5"/>
      <c r="C13" s="39">
        <v>300</v>
      </c>
      <c r="D13" s="41"/>
      <c r="E13" s="40">
        <v>5</v>
      </c>
      <c r="F13" s="42">
        <f t="shared" si="0"/>
        <v>0</v>
      </c>
      <c r="G13" s="35" t="s">
        <v>18</v>
      </c>
    </row>
    <row r="14" spans="1:7" ht="15">
      <c r="A14" s="94"/>
      <c r="B14" s="5" t="s">
        <v>19</v>
      </c>
      <c r="C14" s="39">
        <v>400</v>
      </c>
      <c r="D14" s="41"/>
      <c r="E14" s="40">
        <v>2</v>
      </c>
      <c r="F14" s="42">
        <f t="shared" si="0"/>
        <v>0</v>
      </c>
      <c r="G14" s="35" t="s">
        <v>20</v>
      </c>
    </row>
    <row r="15" spans="1:7" ht="15">
      <c r="A15" s="94"/>
      <c r="B15" s="5" t="s">
        <v>21</v>
      </c>
      <c r="C15" s="39">
        <v>600</v>
      </c>
      <c r="D15" s="41"/>
      <c r="E15" s="40">
        <v>2</v>
      </c>
      <c r="F15" s="42">
        <f t="shared" si="0"/>
        <v>0</v>
      </c>
      <c r="G15" s="35" t="s">
        <v>22</v>
      </c>
    </row>
    <row r="16" spans="1:7" ht="30">
      <c r="A16" s="94"/>
      <c r="B16" s="5" t="s">
        <v>23</v>
      </c>
      <c r="C16" s="39">
        <v>200</v>
      </c>
      <c r="D16" s="41"/>
      <c r="E16" s="40">
        <v>5</v>
      </c>
      <c r="F16" s="42">
        <f t="shared" si="0"/>
        <v>0</v>
      </c>
      <c r="G16" s="35" t="s">
        <v>24</v>
      </c>
    </row>
    <row r="17" spans="1:7" ht="45">
      <c r="A17" s="94"/>
      <c r="B17" s="5" t="s">
        <v>25</v>
      </c>
      <c r="C17" s="39">
        <v>5000</v>
      </c>
      <c r="D17" s="41"/>
      <c r="E17" s="40">
        <v>1</v>
      </c>
      <c r="F17" s="42">
        <f t="shared" si="0"/>
        <v>0</v>
      </c>
      <c r="G17" s="35" t="s">
        <v>26</v>
      </c>
    </row>
    <row r="18" spans="1:6" ht="15">
      <c r="A18" s="94"/>
      <c r="B18" s="6"/>
      <c r="C18" s="7"/>
      <c r="F18" s="31"/>
    </row>
    <row r="19" spans="1:7" ht="45.75" customHeight="1">
      <c r="A19" s="94"/>
      <c r="B19" s="98" t="s">
        <v>27</v>
      </c>
      <c r="C19" s="99"/>
      <c r="D19" s="37" t="s">
        <v>145</v>
      </c>
      <c r="E19" s="37" t="s">
        <v>2</v>
      </c>
      <c r="F19" s="37" t="s">
        <v>140</v>
      </c>
      <c r="G19" s="37" t="s">
        <v>144</v>
      </c>
    </row>
    <row r="20" spans="1:7" ht="30">
      <c r="A20" s="94"/>
      <c r="B20" s="8" t="s">
        <v>28</v>
      </c>
      <c r="C20" s="43">
        <v>80</v>
      </c>
      <c r="D20" s="41"/>
      <c r="E20" s="40">
        <v>256</v>
      </c>
      <c r="F20" s="42">
        <f>D20*E20</f>
        <v>0</v>
      </c>
      <c r="G20" s="35" t="s">
        <v>29</v>
      </c>
    </row>
    <row r="21" spans="1:7" ht="30">
      <c r="A21" s="94"/>
      <c r="B21" s="9" t="s">
        <v>30</v>
      </c>
      <c r="C21" s="44">
        <v>250</v>
      </c>
      <c r="D21" s="41"/>
      <c r="E21" s="40">
        <v>926</v>
      </c>
      <c r="F21" s="42">
        <f aca="true" t="shared" si="1" ref="F21:F31">D21*E21</f>
        <v>0</v>
      </c>
      <c r="G21" s="35" t="s">
        <v>29</v>
      </c>
    </row>
    <row r="22" spans="1:7" ht="30">
      <c r="A22" s="94"/>
      <c r="B22" s="9" t="s">
        <v>31</v>
      </c>
      <c r="C22" s="44">
        <v>250</v>
      </c>
      <c r="D22" s="41"/>
      <c r="E22" s="40">
        <v>7</v>
      </c>
      <c r="F22" s="42">
        <f t="shared" si="1"/>
        <v>0</v>
      </c>
      <c r="G22" s="35" t="s">
        <v>32</v>
      </c>
    </row>
    <row r="23" spans="1:7" ht="15">
      <c r="A23" s="94"/>
      <c r="B23" s="9" t="s">
        <v>33</v>
      </c>
      <c r="C23" s="44">
        <v>200</v>
      </c>
      <c r="D23" s="41"/>
      <c r="E23" s="40">
        <v>17.4</v>
      </c>
      <c r="F23" s="42">
        <f t="shared" si="1"/>
        <v>0</v>
      </c>
      <c r="G23" s="35" t="s">
        <v>34</v>
      </c>
    </row>
    <row r="24" spans="1:7" ht="15" customHeight="1">
      <c r="A24" s="94"/>
      <c r="B24" s="9" t="s">
        <v>35</v>
      </c>
      <c r="C24" s="44">
        <v>600</v>
      </c>
      <c r="D24" s="41"/>
      <c r="E24" s="40">
        <v>2</v>
      </c>
      <c r="F24" s="42">
        <f t="shared" si="1"/>
        <v>0</v>
      </c>
      <c r="G24" s="35" t="s">
        <v>36</v>
      </c>
    </row>
    <row r="25" spans="1:7" ht="15">
      <c r="A25" s="94"/>
      <c r="B25" s="9" t="s">
        <v>37</v>
      </c>
      <c r="C25" s="44">
        <v>1500</v>
      </c>
      <c r="D25" s="41"/>
      <c r="E25" s="40">
        <v>19</v>
      </c>
      <c r="F25" s="42">
        <f t="shared" si="1"/>
        <v>0</v>
      </c>
      <c r="G25" s="35" t="s">
        <v>38</v>
      </c>
    </row>
    <row r="26" spans="1:7" ht="75">
      <c r="A26" s="94"/>
      <c r="B26" s="9" t="s">
        <v>39</v>
      </c>
      <c r="C26" s="44">
        <v>400</v>
      </c>
      <c r="D26" s="41"/>
      <c r="E26" s="40">
        <v>12</v>
      </c>
      <c r="F26" s="42">
        <f t="shared" si="1"/>
        <v>0</v>
      </c>
      <c r="G26" s="35" t="s">
        <v>40</v>
      </c>
    </row>
    <row r="27" spans="1:7" ht="15">
      <c r="A27" s="94"/>
      <c r="B27" s="10"/>
      <c r="C27" s="45">
        <v>400</v>
      </c>
      <c r="D27" s="41"/>
      <c r="E27" s="40">
        <v>72</v>
      </c>
      <c r="F27" s="42">
        <f t="shared" si="1"/>
        <v>0</v>
      </c>
      <c r="G27" s="35" t="s">
        <v>41</v>
      </c>
    </row>
    <row r="28" spans="1:7" ht="30">
      <c r="A28" s="94"/>
      <c r="B28" s="10"/>
      <c r="C28" s="45">
        <v>400</v>
      </c>
      <c r="D28" s="41"/>
      <c r="E28" s="40">
        <v>105</v>
      </c>
      <c r="F28" s="42">
        <f t="shared" si="1"/>
        <v>0</v>
      </c>
      <c r="G28" s="35" t="s">
        <v>42</v>
      </c>
    </row>
    <row r="29" spans="1:7" ht="15">
      <c r="A29" s="94"/>
      <c r="B29" s="10" t="s">
        <v>43</v>
      </c>
      <c r="C29" s="45">
        <v>3000</v>
      </c>
      <c r="D29" s="41"/>
      <c r="E29" s="40">
        <v>1</v>
      </c>
      <c r="F29" s="42">
        <f t="shared" si="1"/>
        <v>0</v>
      </c>
      <c r="G29" s="35" t="s">
        <v>44</v>
      </c>
    </row>
    <row r="30" spans="1:7" ht="30">
      <c r="A30" s="94"/>
      <c r="B30" s="9" t="s">
        <v>45</v>
      </c>
      <c r="C30" s="44">
        <v>300</v>
      </c>
      <c r="D30" s="41"/>
      <c r="E30" s="40">
        <v>20</v>
      </c>
      <c r="F30" s="42">
        <f t="shared" si="1"/>
        <v>0</v>
      </c>
      <c r="G30" s="35" t="s">
        <v>46</v>
      </c>
    </row>
    <row r="31" spans="1:7" ht="30">
      <c r="A31" s="94"/>
      <c r="B31" s="11" t="s">
        <v>47</v>
      </c>
      <c r="C31" s="46">
        <v>600</v>
      </c>
      <c r="D31" s="41"/>
      <c r="E31" s="40">
        <v>1</v>
      </c>
      <c r="F31" s="42">
        <f t="shared" si="1"/>
        <v>0</v>
      </c>
      <c r="G31" s="35"/>
    </row>
    <row r="32" spans="1:3" ht="15">
      <c r="A32" s="94"/>
      <c r="B32" s="12"/>
      <c r="C32" s="13"/>
    </row>
    <row r="33" spans="1:7" ht="45.75" customHeight="1">
      <c r="A33" s="94"/>
      <c r="B33" s="100" t="s">
        <v>48</v>
      </c>
      <c r="C33" s="100"/>
      <c r="D33" s="37" t="s">
        <v>145</v>
      </c>
      <c r="E33" s="37" t="s">
        <v>2</v>
      </c>
      <c r="F33" s="37" t="s">
        <v>140</v>
      </c>
      <c r="G33" s="37" t="s">
        <v>144</v>
      </c>
    </row>
    <row r="34" spans="1:7" ht="36.75" customHeight="1">
      <c r="A34" s="94"/>
      <c r="B34" s="14" t="s">
        <v>49</v>
      </c>
      <c r="C34" s="47">
        <v>100</v>
      </c>
      <c r="D34" s="41"/>
      <c r="E34" s="40">
        <v>119</v>
      </c>
      <c r="F34" s="42">
        <f aca="true" t="shared" si="2" ref="F34:F39">D34*E34</f>
        <v>0</v>
      </c>
      <c r="G34" s="35" t="s">
        <v>50</v>
      </c>
    </row>
    <row r="35" spans="1:7" ht="60">
      <c r="A35" s="94"/>
      <c r="B35" s="14" t="s">
        <v>51</v>
      </c>
      <c r="C35" s="47">
        <v>750</v>
      </c>
      <c r="D35" s="41"/>
      <c r="E35" s="40">
        <v>44</v>
      </c>
      <c r="F35" s="42">
        <f t="shared" si="2"/>
        <v>0</v>
      </c>
      <c r="G35" s="35" t="s">
        <v>52</v>
      </c>
    </row>
    <row r="36" spans="1:7" ht="30">
      <c r="A36" s="94"/>
      <c r="B36" s="14" t="s">
        <v>53</v>
      </c>
      <c r="C36" s="47">
        <v>200</v>
      </c>
      <c r="D36" s="41"/>
      <c r="E36" s="40">
        <v>30</v>
      </c>
      <c r="F36" s="42">
        <f t="shared" si="2"/>
        <v>0</v>
      </c>
      <c r="G36" s="35" t="s">
        <v>54</v>
      </c>
    </row>
    <row r="37" spans="1:7" ht="17.25">
      <c r="A37" s="94"/>
      <c r="B37" s="14" t="s">
        <v>55</v>
      </c>
      <c r="C37" s="47">
        <v>23</v>
      </c>
      <c r="D37" s="41"/>
      <c r="E37" s="40">
        <v>382</v>
      </c>
      <c r="F37" s="42">
        <f t="shared" si="2"/>
        <v>0</v>
      </c>
      <c r="G37" s="35" t="s">
        <v>56</v>
      </c>
    </row>
    <row r="38" spans="1:7" ht="20.25" customHeight="1">
      <c r="A38" s="94"/>
      <c r="B38" s="14" t="s">
        <v>57</v>
      </c>
      <c r="C38" s="47">
        <v>60</v>
      </c>
      <c r="D38" s="41"/>
      <c r="E38" s="40">
        <v>167</v>
      </c>
      <c r="F38" s="42">
        <f t="shared" si="2"/>
        <v>0</v>
      </c>
      <c r="G38" s="35" t="s">
        <v>58</v>
      </c>
    </row>
    <row r="39" spans="1:7" ht="38.25" customHeight="1">
      <c r="A39" s="94"/>
      <c r="B39" s="14" t="s">
        <v>59</v>
      </c>
      <c r="C39" s="47">
        <v>8</v>
      </c>
      <c r="D39" s="41"/>
      <c r="E39" s="40">
        <v>430</v>
      </c>
      <c r="F39" s="42">
        <f t="shared" si="2"/>
        <v>0</v>
      </c>
      <c r="G39" s="35" t="s">
        <v>60</v>
      </c>
    </row>
    <row r="40" spans="1:6" ht="38.25" customHeight="1">
      <c r="A40" s="94"/>
      <c r="B40" s="15"/>
      <c r="C40" s="16"/>
      <c r="F40" s="30"/>
    </row>
    <row r="41" spans="1:7" ht="48" customHeight="1">
      <c r="A41" s="94"/>
      <c r="B41" s="101" t="s">
        <v>61</v>
      </c>
      <c r="C41" s="101"/>
      <c r="D41" s="37" t="s">
        <v>145</v>
      </c>
      <c r="E41" s="37" t="s">
        <v>2</v>
      </c>
      <c r="F41" s="37" t="s">
        <v>140</v>
      </c>
      <c r="G41" s="37" t="s">
        <v>144</v>
      </c>
    </row>
    <row r="42" spans="1:7" ht="15">
      <c r="A42" s="94"/>
      <c r="B42" s="17" t="s">
        <v>62</v>
      </c>
      <c r="C42" s="48">
        <v>500</v>
      </c>
      <c r="D42" s="41"/>
      <c r="E42" s="40">
        <v>2</v>
      </c>
      <c r="F42" s="42">
        <f>D42*E42</f>
        <v>0</v>
      </c>
      <c r="G42" s="35"/>
    </row>
    <row r="43" spans="1:7" ht="15">
      <c r="A43" s="94"/>
      <c r="B43" s="18" t="s">
        <v>63</v>
      </c>
      <c r="C43" s="49">
        <v>1000</v>
      </c>
      <c r="D43" s="41"/>
      <c r="E43" s="40">
        <v>2</v>
      </c>
      <c r="F43" s="42">
        <f aca="true" t="shared" si="3" ref="F43:F52">D43*E43</f>
        <v>0</v>
      </c>
      <c r="G43" s="35"/>
    </row>
    <row r="44" spans="1:7" ht="15">
      <c r="A44" s="92"/>
      <c r="B44" s="18" t="s">
        <v>64</v>
      </c>
      <c r="C44" s="49">
        <v>2000</v>
      </c>
      <c r="D44" s="41"/>
      <c r="E44" s="40">
        <v>2</v>
      </c>
      <c r="F44" s="42">
        <f t="shared" si="3"/>
        <v>0</v>
      </c>
      <c r="G44" s="35"/>
    </row>
    <row r="45" spans="1:7" ht="30">
      <c r="A45" s="92"/>
      <c r="B45" s="18" t="s">
        <v>65</v>
      </c>
      <c r="C45" s="49">
        <v>10000</v>
      </c>
      <c r="D45" s="41"/>
      <c r="E45" s="40">
        <v>1</v>
      </c>
      <c r="F45" s="42">
        <f t="shared" si="3"/>
        <v>0</v>
      </c>
      <c r="G45" s="35" t="s">
        <v>66</v>
      </c>
    </row>
    <row r="46" spans="1:7" ht="26.25" customHeight="1">
      <c r="A46" s="92"/>
      <c r="B46" s="18" t="s">
        <v>67</v>
      </c>
      <c r="C46" s="49">
        <v>12000</v>
      </c>
      <c r="D46" s="41"/>
      <c r="E46" s="40">
        <v>0</v>
      </c>
      <c r="F46" s="42">
        <f t="shared" si="3"/>
        <v>0</v>
      </c>
      <c r="G46" s="35"/>
    </row>
    <row r="47" spans="1:7" ht="20.25" customHeight="1">
      <c r="A47" s="92"/>
      <c r="B47" s="18" t="s">
        <v>68</v>
      </c>
      <c r="C47" s="49">
        <v>5000</v>
      </c>
      <c r="D47" s="41"/>
      <c r="E47" s="40">
        <v>1</v>
      </c>
      <c r="F47" s="42">
        <f t="shared" si="3"/>
        <v>0</v>
      </c>
      <c r="G47" s="35" t="s">
        <v>69</v>
      </c>
    </row>
    <row r="48" spans="1:7" ht="15">
      <c r="A48" s="92"/>
      <c r="B48" s="19" t="s">
        <v>70</v>
      </c>
      <c r="C48" s="50">
        <v>3000</v>
      </c>
      <c r="D48" s="41"/>
      <c r="E48" s="40">
        <v>0</v>
      </c>
      <c r="F48" s="42">
        <f t="shared" si="3"/>
        <v>0</v>
      </c>
      <c r="G48" s="35"/>
    </row>
    <row r="49" spans="1:7" ht="75">
      <c r="A49" s="92"/>
      <c r="B49" s="18" t="s">
        <v>71</v>
      </c>
      <c r="C49" s="49">
        <v>2000</v>
      </c>
      <c r="D49" s="41"/>
      <c r="E49" s="40">
        <v>15</v>
      </c>
      <c r="F49" s="42">
        <f t="shared" si="3"/>
        <v>0</v>
      </c>
      <c r="G49" s="35" t="s">
        <v>72</v>
      </c>
    </row>
    <row r="50" spans="1:7" ht="60">
      <c r="A50" s="92"/>
      <c r="B50" s="18" t="s">
        <v>73</v>
      </c>
      <c r="C50" s="49">
        <v>5000</v>
      </c>
      <c r="D50" s="41"/>
      <c r="E50" s="40">
        <v>4.5</v>
      </c>
      <c r="F50" s="42">
        <f t="shared" si="3"/>
        <v>0</v>
      </c>
      <c r="G50" s="35" t="s">
        <v>74</v>
      </c>
    </row>
    <row r="51" spans="1:7" ht="45">
      <c r="A51" s="92"/>
      <c r="B51" s="18" t="s">
        <v>75</v>
      </c>
      <c r="C51" s="49">
        <v>3000</v>
      </c>
      <c r="D51" s="41"/>
      <c r="E51" s="40">
        <v>3</v>
      </c>
      <c r="F51" s="42">
        <f t="shared" si="3"/>
        <v>0</v>
      </c>
      <c r="G51" s="35" t="s">
        <v>76</v>
      </c>
    </row>
    <row r="52" spans="1:7" ht="15">
      <c r="A52" s="92"/>
      <c r="B52" s="19" t="s">
        <v>77</v>
      </c>
      <c r="C52" s="50">
        <v>300</v>
      </c>
      <c r="D52" s="41"/>
      <c r="E52" s="40">
        <v>8</v>
      </c>
      <c r="F52" s="42">
        <f t="shared" si="3"/>
        <v>0</v>
      </c>
      <c r="G52" s="35" t="s">
        <v>78</v>
      </c>
    </row>
    <row r="53" spans="1:3" ht="15">
      <c r="A53" s="92"/>
      <c r="B53" s="53"/>
      <c r="C53" s="54"/>
    </row>
    <row r="55" spans="2:6" ht="15">
      <c r="B55" s="89" t="s">
        <v>140</v>
      </c>
      <c r="C55" s="89"/>
      <c r="D55" s="89"/>
      <c r="E55" s="89"/>
      <c r="F55" s="55">
        <f>F52+F51+F50+F49+F48+F47+F46+F45+F44+F43+F42+F39+F37+F38+F36+F35+F34+F31+F30+F29+F28+F27+F26+F25+F24+F23+F22+F21+F20+F17+F16+F15+F14+F13+F12+F11+F10+F9+F8+F7+F6</f>
        <v>0</v>
      </c>
    </row>
    <row r="57" ht="15">
      <c r="C57" s="51"/>
    </row>
    <row r="58" ht="15">
      <c r="C58" s="51"/>
    </row>
    <row r="59" ht="15">
      <c r="C59" s="51"/>
    </row>
    <row r="60" ht="15">
      <c r="C60" s="51"/>
    </row>
    <row r="61" ht="15">
      <c r="C61" s="52"/>
    </row>
    <row r="62" ht="15">
      <c r="C62" s="51"/>
    </row>
    <row r="63" ht="15">
      <c r="C63" s="52"/>
    </row>
    <row r="64" ht="15">
      <c r="C64" s="52"/>
    </row>
  </sheetData>
  <mergeCells count="10">
    <mergeCell ref="B55:E55"/>
    <mergeCell ref="C3:C4"/>
    <mergeCell ref="A44:A53"/>
    <mergeCell ref="B2:C2"/>
    <mergeCell ref="A3:A43"/>
    <mergeCell ref="B3:B4"/>
    <mergeCell ref="B5:C5"/>
    <mergeCell ref="B19:C19"/>
    <mergeCell ref="B33:C33"/>
    <mergeCell ref="B41:C41"/>
  </mergeCells>
  <printOptions/>
  <pageMargins left="0.7" right="0.7" top="0.7875" bottom="0.7875" header="0.3" footer="0.511805555555555"/>
  <pageSetup horizontalDpi="300" verticalDpi="300" orientation="landscape" paperSize="9" r:id="rId1"/>
  <headerFooter>
    <oddHeader>&amp;RPříloha č.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workbookViewId="0" topLeftCell="A1">
      <selection activeCell="D19" sqref="D19"/>
    </sheetView>
  </sheetViews>
  <sheetFormatPr defaultColWidth="9.140625" defaultRowHeight="15"/>
  <cols>
    <col min="1" max="1" width="8.7109375" style="0" customWidth="1"/>
    <col min="2" max="2" width="42.421875" style="1" customWidth="1"/>
    <col min="3" max="3" width="11.57421875" style="2" customWidth="1"/>
    <col min="4" max="4" width="13.140625" style="0" customWidth="1"/>
    <col min="5" max="5" width="10.8515625" style="0" customWidth="1"/>
    <col min="6" max="6" width="13.57421875" style="0" customWidth="1"/>
    <col min="7" max="7" width="41.8515625" style="1" customWidth="1"/>
    <col min="8" max="1025" width="8.7109375" style="0" customWidth="1"/>
  </cols>
  <sheetData>
    <row r="1" ht="15">
      <c r="B1" s="1" t="s">
        <v>146</v>
      </c>
    </row>
    <row r="2" spans="2:3" ht="15.75" thickBot="1">
      <c r="B2" s="93"/>
      <c r="C2" s="93"/>
    </row>
    <row r="3" spans="1:7" ht="43.5" customHeight="1" thickBot="1">
      <c r="A3" s="102" t="s">
        <v>79</v>
      </c>
      <c r="B3" s="103" t="s">
        <v>1</v>
      </c>
      <c r="C3" s="90" t="s">
        <v>147</v>
      </c>
      <c r="D3" s="3"/>
      <c r="E3" s="3"/>
      <c r="F3" s="3"/>
      <c r="G3" s="3"/>
    </row>
    <row r="4" spans="1:7" ht="42.75" customHeight="1" thickBot="1">
      <c r="A4" s="102"/>
      <c r="B4" s="103"/>
      <c r="C4" s="91"/>
      <c r="D4" s="37" t="s">
        <v>145</v>
      </c>
      <c r="E4" s="37" t="s">
        <v>2</v>
      </c>
      <c r="F4" s="37" t="s">
        <v>140</v>
      </c>
      <c r="G4" s="37" t="s">
        <v>144</v>
      </c>
    </row>
    <row r="5" spans="1:7" ht="21.75" customHeight="1" thickBot="1">
      <c r="A5" s="102"/>
      <c r="B5" s="104" t="s">
        <v>80</v>
      </c>
      <c r="C5" s="105"/>
      <c r="D5" s="34"/>
      <c r="E5" s="34"/>
      <c r="F5" s="58"/>
      <c r="G5" s="35"/>
    </row>
    <row r="6" spans="1:7" ht="15.75" thickBot="1">
      <c r="A6" s="102"/>
      <c r="B6" s="21" t="s">
        <v>81</v>
      </c>
      <c r="C6" s="56">
        <v>150</v>
      </c>
      <c r="D6" s="59"/>
      <c r="E6" s="34">
        <v>25</v>
      </c>
      <c r="F6" s="60">
        <f>D6*E6</f>
        <v>0</v>
      </c>
      <c r="G6" s="35" t="s">
        <v>82</v>
      </c>
    </row>
    <row r="7" spans="1:7" ht="15.75" thickBot="1">
      <c r="A7" s="102"/>
      <c r="B7" s="22" t="s">
        <v>83</v>
      </c>
      <c r="C7" s="57">
        <v>200</v>
      </c>
      <c r="D7" s="59"/>
      <c r="E7" s="34">
        <v>10</v>
      </c>
      <c r="F7" s="60">
        <f aca="true" t="shared" si="0" ref="F7:F30">D7*E7</f>
        <v>0</v>
      </c>
      <c r="G7" s="35" t="s">
        <v>133</v>
      </c>
    </row>
    <row r="8" spans="1:7" ht="15.75" thickBot="1">
      <c r="A8" s="102"/>
      <c r="B8" s="22" t="s">
        <v>84</v>
      </c>
      <c r="C8" s="57">
        <v>1200</v>
      </c>
      <c r="D8" s="59"/>
      <c r="E8" s="34">
        <v>5</v>
      </c>
      <c r="F8" s="60">
        <f t="shared" si="0"/>
        <v>0</v>
      </c>
      <c r="G8" s="35"/>
    </row>
    <row r="9" spans="1:7" ht="15.75" thickBot="1">
      <c r="A9" s="102"/>
      <c r="B9" s="22" t="s">
        <v>85</v>
      </c>
      <c r="C9" s="57">
        <v>100</v>
      </c>
      <c r="D9" s="59"/>
      <c r="E9" s="34">
        <v>1</v>
      </c>
      <c r="F9" s="60">
        <f t="shared" si="0"/>
        <v>0</v>
      </c>
      <c r="G9" s="35"/>
    </row>
    <row r="10" spans="1:7" ht="15.75" thickBot="1">
      <c r="A10" s="102"/>
      <c r="B10" s="22" t="s">
        <v>86</v>
      </c>
      <c r="C10" s="57">
        <v>600</v>
      </c>
      <c r="D10" s="59"/>
      <c r="E10" s="34">
        <v>3</v>
      </c>
      <c r="F10" s="60">
        <f t="shared" si="0"/>
        <v>0</v>
      </c>
      <c r="G10" s="35"/>
    </row>
    <row r="11" spans="1:7" ht="15.75" thickBot="1">
      <c r="A11" s="102"/>
      <c r="B11" s="22" t="s">
        <v>87</v>
      </c>
      <c r="C11" s="57">
        <v>260</v>
      </c>
      <c r="D11" s="59"/>
      <c r="E11" s="34">
        <v>3</v>
      </c>
      <c r="F11" s="60">
        <f t="shared" si="0"/>
        <v>0</v>
      </c>
      <c r="G11" s="35" t="s">
        <v>88</v>
      </c>
    </row>
    <row r="12" spans="1:7" ht="30.75" thickBot="1">
      <c r="A12" s="102"/>
      <c r="B12" s="22" t="s">
        <v>89</v>
      </c>
      <c r="C12" s="57">
        <v>300</v>
      </c>
      <c r="D12" s="59"/>
      <c r="E12" s="34">
        <v>3</v>
      </c>
      <c r="F12" s="60">
        <f t="shared" si="0"/>
        <v>0</v>
      </c>
      <c r="G12" s="35"/>
    </row>
    <row r="13" spans="1:7" ht="15.75" thickBot="1">
      <c r="A13" s="102"/>
      <c r="B13" s="22" t="s">
        <v>90</v>
      </c>
      <c r="C13" s="57">
        <v>300</v>
      </c>
      <c r="D13" s="59"/>
      <c r="E13" s="34">
        <v>1</v>
      </c>
      <c r="F13" s="60">
        <f t="shared" si="0"/>
        <v>0</v>
      </c>
      <c r="G13" s="35"/>
    </row>
    <row r="14" spans="1:7" ht="30.75" thickBot="1">
      <c r="A14" s="102"/>
      <c r="B14" s="22" t="s">
        <v>91</v>
      </c>
      <c r="C14" s="57">
        <v>500</v>
      </c>
      <c r="D14" s="59"/>
      <c r="E14" s="34">
        <v>1</v>
      </c>
      <c r="F14" s="60">
        <f t="shared" si="0"/>
        <v>0</v>
      </c>
      <c r="G14" s="35"/>
    </row>
    <row r="15" spans="1:7" ht="15.75" thickBot="1">
      <c r="A15" s="102"/>
      <c r="B15" s="22" t="s">
        <v>92</v>
      </c>
      <c r="C15" s="57">
        <v>500</v>
      </c>
      <c r="D15" s="59"/>
      <c r="E15" s="34">
        <v>1</v>
      </c>
      <c r="F15" s="60">
        <f t="shared" si="0"/>
        <v>0</v>
      </c>
      <c r="G15" s="35"/>
    </row>
    <row r="16" spans="1:7" ht="15.75" thickBot="1">
      <c r="A16" s="102"/>
      <c r="B16" s="22" t="s">
        <v>93</v>
      </c>
      <c r="C16" s="57">
        <v>4200</v>
      </c>
      <c r="D16" s="59"/>
      <c r="E16" s="34">
        <v>1</v>
      </c>
      <c r="F16" s="60">
        <f t="shared" si="0"/>
        <v>0</v>
      </c>
      <c r="G16" s="35"/>
    </row>
    <row r="17" spans="1:7" ht="15.75" thickBot="1">
      <c r="A17" s="102"/>
      <c r="B17" s="22" t="s">
        <v>94</v>
      </c>
      <c r="C17" s="57">
        <v>500</v>
      </c>
      <c r="D17" s="59"/>
      <c r="E17" s="34">
        <v>2</v>
      </c>
      <c r="F17" s="60">
        <f t="shared" si="0"/>
        <v>0</v>
      </c>
      <c r="G17" s="35"/>
    </row>
    <row r="18" spans="1:7" ht="30.75" thickBot="1">
      <c r="A18" s="102"/>
      <c r="B18" s="22" t="s">
        <v>95</v>
      </c>
      <c r="C18" s="57">
        <v>350</v>
      </c>
      <c r="D18" s="59"/>
      <c r="E18" s="34">
        <v>2</v>
      </c>
      <c r="F18" s="60">
        <f t="shared" si="0"/>
        <v>0</v>
      </c>
      <c r="G18" s="35"/>
    </row>
    <row r="19" spans="1:7" ht="15.75" thickBot="1">
      <c r="A19" s="102"/>
      <c r="B19" s="22" t="s">
        <v>96</v>
      </c>
      <c r="C19" s="57">
        <v>200</v>
      </c>
      <c r="D19" s="59"/>
      <c r="E19" s="34">
        <v>20</v>
      </c>
      <c r="F19" s="60">
        <f t="shared" si="0"/>
        <v>0</v>
      </c>
      <c r="G19" s="35"/>
    </row>
    <row r="20" spans="1:7" ht="15.75" thickBot="1">
      <c r="A20" s="102"/>
      <c r="B20" s="22" t="s">
        <v>97</v>
      </c>
      <c r="C20" s="57">
        <v>150</v>
      </c>
      <c r="D20" s="59"/>
      <c r="E20" s="34">
        <v>20</v>
      </c>
      <c r="F20" s="60">
        <f t="shared" si="0"/>
        <v>0</v>
      </c>
      <c r="G20" s="35"/>
    </row>
    <row r="21" spans="1:7" ht="15.75" thickBot="1">
      <c r="A21" s="102"/>
      <c r="B21" s="22" t="s">
        <v>98</v>
      </c>
      <c r="C21" s="57">
        <v>350</v>
      </c>
      <c r="D21" s="59"/>
      <c r="E21" s="34">
        <v>5</v>
      </c>
      <c r="F21" s="60">
        <f t="shared" si="0"/>
        <v>0</v>
      </c>
      <c r="G21" s="35"/>
    </row>
    <row r="22" spans="1:7" ht="15.75" thickBot="1">
      <c r="A22" s="102"/>
      <c r="B22" s="22" t="s">
        <v>99</v>
      </c>
      <c r="C22" s="57">
        <v>750</v>
      </c>
      <c r="D22" s="59"/>
      <c r="E22" s="34">
        <v>5</v>
      </c>
      <c r="F22" s="60">
        <f t="shared" si="0"/>
        <v>0</v>
      </c>
      <c r="G22" s="35"/>
    </row>
    <row r="23" spans="1:7" ht="15.75" thickBot="1">
      <c r="A23" s="102"/>
      <c r="B23" s="22" t="s">
        <v>100</v>
      </c>
      <c r="C23" s="57">
        <v>1500</v>
      </c>
      <c r="D23" s="59"/>
      <c r="E23" s="34">
        <v>10</v>
      </c>
      <c r="F23" s="60">
        <f t="shared" si="0"/>
        <v>0</v>
      </c>
      <c r="G23" s="35"/>
    </row>
    <row r="24" spans="1:7" ht="15.75" thickBot="1">
      <c r="A24" s="102"/>
      <c r="B24" s="22" t="s">
        <v>101</v>
      </c>
      <c r="C24" s="57">
        <v>1000</v>
      </c>
      <c r="D24" s="59"/>
      <c r="E24" s="34">
        <v>3</v>
      </c>
      <c r="F24" s="60">
        <f t="shared" si="0"/>
        <v>0</v>
      </c>
      <c r="G24" s="35"/>
    </row>
    <row r="25" spans="1:7" ht="30.75" thickBot="1">
      <c r="A25" s="102"/>
      <c r="B25" s="22" t="s">
        <v>102</v>
      </c>
      <c r="C25" s="57">
        <v>6000</v>
      </c>
      <c r="D25" s="59"/>
      <c r="E25" s="34">
        <v>10</v>
      </c>
      <c r="F25" s="60">
        <f t="shared" si="0"/>
        <v>0</v>
      </c>
      <c r="G25" s="35" t="s">
        <v>103</v>
      </c>
    </row>
    <row r="26" spans="1:7" ht="60.75" thickBot="1">
      <c r="A26" s="102"/>
      <c r="B26" s="22" t="s">
        <v>104</v>
      </c>
      <c r="C26" s="57">
        <v>10000</v>
      </c>
      <c r="D26" s="59"/>
      <c r="E26" s="34">
        <v>2</v>
      </c>
      <c r="F26" s="60">
        <f t="shared" si="0"/>
        <v>0</v>
      </c>
      <c r="G26" s="35" t="s">
        <v>105</v>
      </c>
    </row>
    <row r="27" spans="1:7" ht="15.75" customHeight="1" thickBot="1">
      <c r="A27" s="102"/>
      <c r="B27" s="22" t="s">
        <v>106</v>
      </c>
      <c r="C27" s="57">
        <v>400</v>
      </c>
      <c r="D27" s="59"/>
      <c r="E27" s="34">
        <v>4</v>
      </c>
      <c r="F27" s="60">
        <f t="shared" si="0"/>
        <v>0</v>
      </c>
      <c r="G27" s="35" t="s">
        <v>107</v>
      </c>
    </row>
    <row r="28" spans="1:7" ht="15.75" thickBot="1">
      <c r="A28" s="102"/>
      <c r="B28" s="22" t="s">
        <v>108</v>
      </c>
      <c r="C28" s="57">
        <v>2000</v>
      </c>
      <c r="D28" s="59"/>
      <c r="E28" s="34">
        <v>2</v>
      </c>
      <c r="F28" s="60">
        <f t="shared" si="0"/>
        <v>0</v>
      </c>
      <c r="G28" s="35"/>
    </row>
    <row r="29" spans="1:7" ht="15.75" customHeight="1" thickBot="1">
      <c r="A29" s="102"/>
      <c r="B29" s="22" t="s">
        <v>109</v>
      </c>
      <c r="C29" s="57">
        <v>4000</v>
      </c>
      <c r="D29" s="59"/>
      <c r="E29" s="34">
        <v>2</v>
      </c>
      <c r="F29" s="60">
        <f t="shared" si="0"/>
        <v>0</v>
      </c>
      <c r="G29" s="35" t="s">
        <v>110</v>
      </c>
    </row>
    <row r="30" spans="1:7" ht="15.75" thickBot="1">
      <c r="A30" s="102"/>
      <c r="B30" s="22" t="s">
        <v>111</v>
      </c>
      <c r="C30" s="57">
        <v>2000</v>
      </c>
      <c r="D30" s="59"/>
      <c r="E30" s="34">
        <v>1</v>
      </c>
      <c r="F30" s="60">
        <f t="shared" si="0"/>
        <v>0</v>
      </c>
      <c r="G30" s="35"/>
    </row>
    <row r="31" spans="2:3" ht="15">
      <c r="B31" s="3"/>
      <c r="C31" s="20"/>
    </row>
    <row r="32" spans="2:3" ht="15">
      <c r="B32" s="3"/>
      <c r="C32" s="20"/>
    </row>
    <row r="33" spans="2:6" ht="15">
      <c r="B33" s="89" t="s">
        <v>140</v>
      </c>
      <c r="C33" s="89"/>
      <c r="D33" s="89"/>
      <c r="E33" s="89"/>
      <c r="F33" s="55">
        <f>SUM(F6:F30)</f>
        <v>0</v>
      </c>
    </row>
  </sheetData>
  <mergeCells count="6">
    <mergeCell ref="B33:E33"/>
    <mergeCell ref="B2:C2"/>
    <mergeCell ref="A3:A30"/>
    <mergeCell ref="B3:B4"/>
    <mergeCell ref="B5:C5"/>
    <mergeCell ref="C3:C4"/>
  </mergeCells>
  <printOptions/>
  <pageMargins left="0.7" right="0.7" top="0.7875" bottom="0.7875" header="0.3" footer="0.511805555555555"/>
  <pageSetup horizontalDpi="300" verticalDpi="300" orientation="portrait" paperSize="9"/>
  <headerFooter>
    <oddHeader>&amp;RPříloha č. 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6"/>
  <sheetViews>
    <sheetView workbookViewId="0" topLeftCell="A1">
      <selection activeCell="G18" sqref="G18"/>
    </sheetView>
  </sheetViews>
  <sheetFormatPr defaultColWidth="9.140625" defaultRowHeight="15"/>
  <cols>
    <col min="1" max="1" width="9.140625" style="2" customWidth="1"/>
    <col min="2" max="2" width="42.57421875" style="23" customWidth="1"/>
    <col min="3" max="3" width="11.7109375" style="2" customWidth="1"/>
    <col min="4" max="4" width="17.421875" style="2" customWidth="1"/>
    <col min="5" max="5" width="11.57421875" style="2" customWidth="1"/>
    <col min="6" max="6" width="11.8515625" style="2" customWidth="1"/>
    <col min="7" max="7" width="42.00390625" style="23" customWidth="1"/>
    <col min="8" max="8" width="39.28125" style="2" customWidth="1"/>
    <col min="9" max="1025" width="9.140625" style="2" customWidth="1"/>
  </cols>
  <sheetData>
    <row r="1" ht="15">
      <c r="B1" s="1" t="s">
        <v>146</v>
      </c>
    </row>
    <row r="2" spans="2:3" ht="15.75" thickBot="1">
      <c r="B2" s="106"/>
      <c r="C2" s="106"/>
    </row>
    <row r="3" spans="1:7" ht="45" customHeight="1" thickBot="1">
      <c r="A3" s="107" t="s">
        <v>112</v>
      </c>
      <c r="B3" s="103" t="s">
        <v>1</v>
      </c>
      <c r="C3" s="90" t="s">
        <v>147</v>
      </c>
      <c r="D3" s="3"/>
      <c r="E3" s="3"/>
      <c r="F3" s="3"/>
      <c r="G3" s="3"/>
    </row>
    <row r="4" spans="1:7" ht="44.25" customHeight="1" thickBot="1">
      <c r="A4" s="107"/>
      <c r="B4" s="103"/>
      <c r="C4" s="91"/>
      <c r="D4" s="37" t="s">
        <v>145</v>
      </c>
      <c r="E4" s="37" t="s">
        <v>2</v>
      </c>
      <c r="F4" s="37" t="s">
        <v>140</v>
      </c>
      <c r="G4" s="37" t="s">
        <v>144</v>
      </c>
    </row>
    <row r="5" spans="1:7" ht="15.75" thickBot="1">
      <c r="A5" s="107"/>
      <c r="B5" s="24" t="s">
        <v>113</v>
      </c>
      <c r="C5" s="61">
        <v>5500</v>
      </c>
      <c r="D5" s="59"/>
      <c r="E5" s="66">
        <v>4</v>
      </c>
      <c r="F5" s="60">
        <f>D5*E5</f>
        <v>0</v>
      </c>
      <c r="G5" s="67" t="s">
        <v>114</v>
      </c>
    </row>
    <row r="6" spans="1:7" ht="15.75" thickBot="1">
      <c r="A6" s="107"/>
      <c r="B6" s="25" t="s">
        <v>115</v>
      </c>
      <c r="C6" s="62">
        <v>4000</v>
      </c>
      <c r="D6" s="59"/>
      <c r="E6" s="66">
        <v>6</v>
      </c>
      <c r="F6" s="60">
        <f aca="true" t="shared" si="0" ref="F6:F13">D6*E6</f>
        <v>0</v>
      </c>
      <c r="G6" s="68" t="s">
        <v>116</v>
      </c>
    </row>
    <row r="7" spans="1:7" ht="15.75" thickBot="1">
      <c r="A7" s="107"/>
      <c r="B7" s="25" t="s">
        <v>117</v>
      </c>
      <c r="C7" s="62">
        <v>5000</v>
      </c>
      <c r="D7" s="59"/>
      <c r="E7" s="66">
        <v>3</v>
      </c>
      <c r="F7" s="60">
        <f t="shared" si="0"/>
        <v>0</v>
      </c>
      <c r="G7" s="67" t="s">
        <v>118</v>
      </c>
    </row>
    <row r="8" spans="1:8" ht="75.75" thickBot="1">
      <c r="A8" s="107"/>
      <c r="B8" s="25" t="s">
        <v>119</v>
      </c>
      <c r="C8" s="62">
        <v>7000</v>
      </c>
      <c r="D8" s="59"/>
      <c r="E8" s="66">
        <v>1</v>
      </c>
      <c r="F8" s="60">
        <f t="shared" si="0"/>
        <v>0</v>
      </c>
      <c r="G8" s="68" t="s">
        <v>132</v>
      </c>
      <c r="H8" s="29"/>
    </row>
    <row r="9" spans="1:7" ht="30.75" thickBot="1">
      <c r="A9" s="107"/>
      <c r="B9" s="26" t="s">
        <v>120</v>
      </c>
      <c r="C9" s="63">
        <v>10000</v>
      </c>
      <c r="D9" s="59"/>
      <c r="E9" s="66">
        <v>1</v>
      </c>
      <c r="F9" s="60">
        <f t="shared" si="0"/>
        <v>0</v>
      </c>
      <c r="G9" s="67" t="s">
        <v>121</v>
      </c>
    </row>
    <row r="10" spans="1:8" ht="91.5" customHeight="1" thickBot="1">
      <c r="A10" s="107"/>
      <c r="B10" s="26" t="s">
        <v>122</v>
      </c>
      <c r="C10" s="63">
        <v>30000</v>
      </c>
      <c r="D10" s="41"/>
      <c r="E10" s="66">
        <v>1</v>
      </c>
      <c r="F10" s="60">
        <f t="shared" si="0"/>
        <v>0</v>
      </c>
      <c r="G10" s="68" t="s">
        <v>123</v>
      </c>
      <c r="H10" s="29" t="s">
        <v>124</v>
      </c>
    </row>
    <row r="11" spans="1:8" ht="75.75" thickBot="1">
      <c r="A11" s="107"/>
      <c r="B11" s="26" t="s">
        <v>125</v>
      </c>
      <c r="C11" s="63">
        <v>5000</v>
      </c>
      <c r="D11" s="41"/>
      <c r="E11" s="66">
        <v>3</v>
      </c>
      <c r="F11" s="60">
        <f t="shared" si="0"/>
        <v>0</v>
      </c>
      <c r="G11" s="36" t="s">
        <v>126</v>
      </c>
      <c r="H11" s="29" t="s">
        <v>127</v>
      </c>
    </row>
    <row r="12" spans="1:7" ht="45.75" thickBot="1">
      <c r="A12" s="107"/>
      <c r="B12" s="27" t="s">
        <v>128</v>
      </c>
      <c r="C12" s="64">
        <v>40000</v>
      </c>
      <c r="D12" s="59"/>
      <c r="E12" s="66">
        <v>1</v>
      </c>
      <c r="F12" s="60">
        <f t="shared" si="0"/>
        <v>0</v>
      </c>
      <c r="G12" s="67" t="s">
        <v>129</v>
      </c>
    </row>
    <row r="13" spans="1:7" ht="45.75" thickBot="1">
      <c r="A13" s="33"/>
      <c r="B13" s="28" t="s">
        <v>130</v>
      </c>
      <c r="C13" s="65">
        <v>200</v>
      </c>
      <c r="D13" s="59"/>
      <c r="E13" s="66">
        <v>10</v>
      </c>
      <c r="F13" s="60">
        <f t="shared" si="0"/>
        <v>0</v>
      </c>
      <c r="G13" s="67" t="s">
        <v>131</v>
      </c>
    </row>
    <row r="14" ht="15">
      <c r="F14" s="32"/>
    </row>
    <row r="16" spans="2:6" ht="15">
      <c r="B16" s="89" t="s">
        <v>140</v>
      </c>
      <c r="C16" s="89"/>
      <c r="D16" s="89"/>
      <c r="E16" s="89"/>
      <c r="F16" s="55">
        <f>SUM(F5:F15)</f>
        <v>0</v>
      </c>
    </row>
  </sheetData>
  <mergeCells count="5">
    <mergeCell ref="B16:E16"/>
    <mergeCell ref="B2:C2"/>
    <mergeCell ref="A3:A12"/>
    <mergeCell ref="B3:B4"/>
    <mergeCell ref="C3:C4"/>
  </mergeCells>
  <printOptions/>
  <pageMargins left="0.7" right="0.7" top="0.7875" bottom="0.7875" header="0.3" footer="0.511805555555555"/>
  <pageSetup horizontalDpi="300" verticalDpi="300" orientation="portrait" paperSize="9"/>
  <headerFooter>
    <oddHeader>&amp;RPříloha č.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Kříž</dc:creator>
  <cp:keywords/>
  <dc:description/>
  <cp:lastModifiedBy>Křivánková</cp:lastModifiedBy>
  <cp:lastPrinted>2020-06-16T20:38:19Z</cp:lastPrinted>
  <dcterms:created xsi:type="dcterms:W3CDTF">2017-10-06T06:34:38Z</dcterms:created>
  <dcterms:modified xsi:type="dcterms:W3CDTF">2020-06-18T06:33:53Z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