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 activeTab="1"/>
  </bookViews>
  <sheets>
    <sheet name="Rozpočet" sheetId="1" r:id="rId1"/>
    <sheet name="Krycí_list" sheetId="2" r:id="rId2"/>
  </sheets>
  <definedNames>
    <definedName name="_xlnm._FilterDatabase" localSheetId="0" hidden="1">Rozpočet!$A$11:$G$36</definedName>
    <definedName name="_xlnm.Print_Area" localSheetId="0">Rozpočet!$A$1:$G$31</definedName>
  </definedNames>
  <calcPr calcId="125725"/>
</workbook>
</file>

<file path=xl/calcChain.xml><?xml version="1.0" encoding="utf-8"?>
<calcChain xmlns="http://schemas.openxmlformats.org/spreadsheetml/2006/main">
  <c r="G28" i="1"/>
  <c r="G27"/>
  <c r="G26"/>
  <c r="G25"/>
  <c r="G24"/>
  <c r="G23"/>
  <c r="G22"/>
  <c r="G21"/>
  <c r="G20"/>
  <c r="G19"/>
  <c r="G18"/>
  <c r="G17"/>
  <c r="G16"/>
  <c r="G15"/>
  <c r="G14"/>
  <c r="G13"/>
  <c r="G30" l="1"/>
  <c r="G31" s="1"/>
  <c r="G29" l="1"/>
  <c r="C9" i="2"/>
  <c r="C17" s="1"/>
  <c r="C21" s="1"/>
  <c r="G21" s="1"/>
  <c r="K21" s="1"/>
</calcChain>
</file>

<file path=xl/sharedStrings.xml><?xml version="1.0" encoding="utf-8"?>
<sst xmlns="http://schemas.openxmlformats.org/spreadsheetml/2006/main" count="127" uniqueCount="97">
  <si>
    <t>Stavba:</t>
  </si>
  <si>
    <t>II/603 Vestec, oprava povrchu</t>
  </si>
  <si>
    <t>Zadavatel:</t>
  </si>
  <si>
    <t>KSÚS Středočeského kraje, Zborovská 11, Praha 5</t>
  </si>
  <si>
    <t>Uchazeč:</t>
  </si>
  <si>
    <t xml:space="preserve"> </t>
  </si>
  <si>
    <t>Objekt:</t>
  </si>
  <si>
    <t>sil.č. II/603 v průtahu obcí Vestec</t>
  </si>
  <si>
    <t>Poř.</t>
  </si>
  <si>
    <t>Název položky</t>
  </si>
  <si>
    <t>Jednotka</t>
  </si>
  <si>
    <t>Počet</t>
  </si>
  <si>
    <t>Cena</t>
  </si>
  <si>
    <t>č.pol.</t>
  </si>
  <si>
    <t>kódy</t>
  </si>
  <si>
    <t>jednotek</t>
  </si>
  <si>
    <t>jednotková</t>
  </si>
  <si>
    <t>celkem</t>
  </si>
  <si>
    <t>Frézování do hloubky 6 cm</t>
  </si>
  <si>
    <t>m2</t>
  </si>
  <si>
    <t>Výšková úprava revizní šachty a kan.vpusti</t>
  </si>
  <si>
    <t>ks</t>
  </si>
  <si>
    <t>Výšková úprava vodovodních armatur</t>
  </si>
  <si>
    <t>Odstranění podkladních vrstev tl.350 mm vč. dopravy a skládkovného</t>
  </si>
  <si>
    <t>m3</t>
  </si>
  <si>
    <t>Oprava poškozených míst Acp 22 + tl. 15cm</t>
  </si>
  <si>
    <t>Oprava poškozených míst Acp 16 + tl. 5cm</t>
  </si>
  <si>
    <t>Zalévání spár asfaltovou zálivkou</t>
  </si>
  <si>
    <t>bm</t>
  </si>
  <si>
    <t>t</t>
  </si>
  <si>
    <t>kpl</t>
  </si>
  <si>
    <t>DIO</t>
  </si>
  <si>
    <t>Řezání asfaltového krytu vozovek hloubky 5 – 10 cm</t>
  </si>
  <si>
    <t>Číštění příkopů strojně - příkopovou frézou</t>
  </si>
  <si>
    <t>Krajnice nezpevněná - seřezávaní s odhozem do příkopu</t>
  </si>
  <si>
    <t>Dosyp krajnice</t>
  </si>
  <si>
    <t>DPH 21%</t>
  </si>
  <si>
    <t>Cena celkem bez DPH</t>
  </si>
  <si>
    <t>Cena celkem s DPH</t>
  </si>
  <si>
    <t>Krycí list rozpočtu</t>
  </si>
  <si>
    <t>Název stavby:</t>
  </si>
  <si>
    <t>Objednatel:</t>
  </si>
  <si>
    <t>KSÚSK</t>
  </si>
  <si>
    <t>IČ/DIČ:</t>
  </si>
  <si>
    <t>Druh stavby a účel:</t>
  </si>
  <si>
    <t>oprava povrchu silnice</t>
  </si>
  <si>
    <t>Projektant:</t>
  </si>
  <si>
    <t>Lokalita:</t>
  </si>
  <si>
    <t>Cestmistrovství Zbraslav, okres Praha-západ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</si>
  <si>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</si>
  <si>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</si>
  <si>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</si>
  <si>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</si>
  <si>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</si>
  <si>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</si>
  <si>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</si>
  <si>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</si>
  <si>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</si>
  <si>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</si>
  <si>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</si>
  <si>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</si>
  <si>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</si>
  <si>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</si>
  <si>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</si>
  <si>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</si>
  <si>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 čas</t>
  </si>
  <si>
    <t>Zařízení staveniště</t>
  </si>
  <si>
    <t>Montáž</t>
  </si>
  <si>
    <t>Bez pevné podl.</t>
  </si>
  <si>
    <t>Mimostav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</si>
  <si>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</si>
  <si>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</si>
  <si>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</si>
  <si>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</si>
  <si>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</si>
  <si>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</si>
  <si>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</si>
  <si>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</si>
  <si>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suti</t>
  </si>
  <si>
    <t>ZRN celkem</t>
  </si>
  <si>
    <t>DN celkem</t>
  </si>
  <si>
    <t>NUS cellekm</t>
  </si>
  <si>
    <t>Základ 0%</t>
  </si>
  <si>
    <t>Základ 15%</t>
  </si>
  <si>
    <t>DPH 15%</t>
  </si>
  <si>
    <t>Celkem bez DPH</t>
  </si>
  <si>
    <t>Základ 21%</t>
  </si>
  <si>
    <t>Celkem s DPH</t>
  </si>
  <si>
    <t>Objednatel</t>
  </si>
  <si>
    <t>Zhotovitel</t>
  </si>
  <si>
    <t>Bc. Zdeněk Dvořák, ředitel KSÚS</t>
  </si>
  <si>
    <t>Krajská správa a údržba silnic Středočeského kraje,</t>
  </si>
  <si>
    <t>příspěvková organizace</t>
  </si>
  <si>
    <t>Podsypná vrstva z kameniva tl. 150 mm (0-32)</t>
  </si>
  <si>
    <t>Hutněné asfaltové vrstvy velkoplošné – vyrovnávka (ACL)</t>
  </si>
  <si>
    <t>Středně a velkoplošné úpravy asfaltových vrstev nad 10 000 m2, tl. 5 cm, vč. postřiku</t>
  </si>
  <si>
    <t>VDZ - reflexní vodíci proužky - plast + barva (předznačení)</t>
  </si>
</sst>
</file>

<file path=xl/styles.xml><?xml version="1.0" encoding="utf-8"?>
<styleSheet xmlns="http://schemas.openxmlformats.org/spreadsheetml/2006/main">
  <numFmts count="4">
    <numFmt numFmtId="164" formatCode="#,##0.00&quot; Kč&quot;"/>
    <numFmt numFmtId="165" formatCode="#,##0.00&quot; &quot;[$Kč-405]"/>
    <numFmt numFmtId="166" formatCode="#,##0.000"/>
    <numFmt numFmtId="167" formatCode="d&quot;.&quot;m&quot;.&quot;yy"/>
  </numFmts>
  <fonts count="14">
    <font>
      <sz val="10"/>
      <color rgb="FF000000"/>
      <name val="Arial CE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0"/>
      <color rgb="FF000000"/>
      <name val="Arial CE"/>
      <charset val="238"/>
    </font>
    <font>
      <b/>
      <sz val="10"/>
      <color rgb="FF000000"/>
      <name val="Arial"/>
      <family val="2"/>
      <charset val="238"/>
    </font>
    <font>
      <b/>
      <sz val="18"/>
      <color rgb="FF000000"/>
      <name val="Arial11"/>
      <charset val="238"/>
    </font>
    <font>
      <b/>
      <sz val="10"/>
      <color rgb="FF000000"/>
      <name val="Arial1"/>
      <charset val="238"/>
    </font>
    <font>
      <b/>
      <sz val="10"/>
      <color rgb="FF000000"/>
      <name val="Arial11"/>
      <charset val="238"/>
    </font>
    <font>
      <sz val="9"/>
      <color rgb="FF000000"/>
      <name val="Arial11"/>
      <charset val="238"/>
    </font>
    <font>
      <b/>
      <sz val="8"/>
      <color rgb="FF000000"/>
      <name val="Arial11"/>
      <charset val="238"/>
    </font>
    <font>
      <b/>
      <sz val="16"/>
      <color rgb="FF000000"/>
      <name val="Arial11"/>
      <charset val="238"/>
    </font>
    <font>
      <b/>
      <sz val="14"/>
      <color rgb="FF000000"/>
      <name val="Arial11"/>
      <charset val="238"/>
    </font>
    <font>
      <b/>
      <sz val="9"/>
      <color rgb="FF000000"/>
      <name val="Arial1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</cellStyleXfs>
  <cellXfs count="110">
    <xf numFmtId="0" fontId="0" fillId="0" borderId="0" xfId="0"/>
    <xf numFmtId="0" fontId="0" fillId="0" borderId="0" xfId="0" applyFill="1" applyAlignment="1">
      <alignment vertical="top"/>
    </xf>
    <xf numFmtId="49" fontId="0" fillId="0" borderId="0" xfId="0" applyNumberFormat="1" applyFill="1" applyAlignment="1">
      <alignment vertical="top"/>
    </xf>
    <xf numFmtId="0" fontId="0" fillId="0" borderId="0" xfId="0" applyFill="1"/>
    <xf numFmtId="49" fontId="4" fillId="0" borderId="0" xfId="0" applyNumberFormat="1" applyFont="1" applyFill="1" applyAlignment="1">
      <alignment vertical="top"/>
    </xf>
    <xf numFmtId="49" fontId="4" fillId="0" borderId="0" xfId="0" applyNumberFormat="1" applyFont="1" applyFill="1" applyAlignment="1">
      <alignment vertical="top" wrapText="1"/>
    </xf>
    <xf numFmtId="0" fontId="0" fillId="0" borderId="1" xfId="0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0" fillId="0" borderId="10" xfId="0" applyFill="1" applyBorder="1" applyAlignment="1">
      <alignment horizontal="center" vertical="top"/>
    </xf>
    <xf numFmtId="49" fontId="0" fillId="0" borderId="10" xfId="0" applyNumberFormat="1" applyFill="1" applyBorder="1" applyAlignment="1">
      <alignment horizontal="left" vertical="top"/>
    </xf>
    <xf numFmtId="3" fontId="0" fillId="0" borderId="10" xfId="0" applyNumberFormat="1" applyFill="1" applyBorder="1" applyAlignment="1">
      <alignment horizontal="right" vertical="center"/>
    </xf>
    <xf numFmtId="4" fontId="0" fillId="0" borderId="10" xfId="0" applyNumberFormat="1" applyFill="1" applyBorder="1" applyAlignment="1">
      <alignment horizontal="right" vertical="center"/>
    </xf>
    <xf numFmtId="165" fontId="0" fillId="0" borderId="11" xfId="0" applyNumberFormat="1" applyFill="1" applyBorder="1" applyAlignment="1">
      <alignment horizontal="right" vertical="center"/>
    </xf>
    <xf numFmtId="0" fontId="0" fillId="0" borderId="12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top"/>
    </xf>
    <xf numFmtId="49" fontId="0" fillId="0" borderId="13" xfId="0" applyNumberFormat="1" applyFill="1" applyBorder="1" applyAlignment="1">
      <alignment horizontal="left" vertical="top"/>
    </xf>
    <xf numFmtId="4" fontId="0" fillId="0" borderId="13" xfId="0" applyNumberFormat="1" applyFill="1" applyBorder="1" applyAlignment="1">
      <alignment horizontal="right" vertical="center"/>
    </xf>
    <xf numFmtId="0" fontId="1" fillId="0" borderId="13" xfId="1" applyFont="1" applyFill="1" applyBorder="1" applyAlignment="1">
      <alignment horizontal="center"/>
    </xf>
    <xf numFmtId="0" fontId="1" fillId="0" borderId="13" xfId="1" applyFont="1" applyFill="1" applyBorder="1" applyAlignment="1"/>
    <xf numFmtId="0" fontId="1" fillId="0" borderId="12" xfId="1" applyFont="1" applyFill="1" applyBorder="1" applyAlignment="1">
      <alignment horizontal="center"/>
    </xf>
    <xf numFmtId="3" fontId="1" fillId="0" borderId="10" xfId="1" applyNumberFormat="1" applyFont="1" applyFill="1" applyBorder="1" applyAlignment="1"/>
    <xf numFmtId="4" fontId="1" fillId="0" borderId="13" xfId="1" applyNumberFormat="1" applyFont="1" applyFill="1" applyBorder="1" applyAlignment="1"/>
    <xf numFmtId="0" fontId="1" fillId="0" borderId="0" xfId="1" applyFont="1" applyFill="1" applyAlignment="1"/>
    <xf numFmtId="165" fontId="0" fillId="0" borderId="0" xfId="0" applyNumberFormat="1" applyFill="1"/>
    <xf numFmtId="0" fontId="1" fillId="0" borderId="14" xfId="1" applyFont="1" applyFill="1" applyBorder="1" applyAlignment="1">
      <alignment horizontal="center"/>
    </xf>
    <xf numFmtId="0" fontId="1" fillId="0" borderId="15" xfId="1" applyFont="1" applyFill="1" applyBorder="1" applyAlignment="1">
      <alignment horizontal="center"/>
    </xf>
    <xf numFmtId="0" fontId="1" fillId="0" borderId="16" xfId="1" applyFont="1" applyFill="1" applyBorder="1" applyAlignment="1">
      <alignment horizontal="center"/>
    </xf>
    <xf numFmtId="0" fontId="1" fillId="0" borderId="17" xfId="1" applyFont="1" applyFill="1" applyBorder="1" applyAlignment="1"/>
    <xf numFmtId="0" fontId="1" fillId="0" borderId="17" xfId="1" applyFont="1" applyFill="1" applyBorder="1" applyAlignment="1">
      <alignment horizontal="center"/>
    </xf>
    <xf numFmtId="3" fontId="1" fillId="0" borderId="18" xfId="1" applyNumberFormat="1" applyFont="1" applyFill="1" applyBorder="1" applyAlignment="1"/>
    <xf numFmtId="4" fontId="1" fillId="0" borderId="17" xfId="1" applyNumberFormat="1" applyFont="1" applyFill="1" applyBorder="1" applyAlignment="1"/>
    <xf numFmtId="165" fontId="0" fillId="0" borderId="19" xfId="0" applyNumberFormat="1" applyFill="1" applyBorder="1" applyAlignment="1">
      <alignment horizontal="right" vertical="center"/>
    </xf>
    <xf numFmtId="165" fontId="0" fillId="0" borderId="20" xfId="0" applyNumberFormat="1" applyFill="1" applyBorder="1" applyAlignment="1">
      <alignment horizontal="center" vertical="top"/>
    </xf>
    <xf numFmtId="165" fontId="0" fillId="0" borderId="8" xfId="0" applyNumberFormat="1" applyFill="1" applyBorder="1" applyAlignment="1">
      <alignment horizontal="center" vertical="top"/>
    </xf>
    <xf numFmtId="165" fontId="0" fillId="0" borderId="19" xfId="0" applyNumberFormat="1" applyFill="1" applyBorder="1" applyAlignment="1">
      <alignment horizontal="center" vertical="top"/>
    </xf>
    <xf numFmtId="0" fontId="0" fillId="0" borderId="0" xfId="0" applyFill="1" applyAlignment="1">
      <alignment wrapText="1"/>
    </xf>
    <xf numFmtId="4" fontId="0" fillId="0" borderId="0" xfId="0" applyNumberFormat="1" applyFill="1"/>
    <xf numFmtId="0" fontId="0" fillId="0" borderId="0" xfId="0" applyAlignment="1"/>
    <xf numFmtId="0" fontId="2" fillId="0" borderId="0" xfId="0" applyFont="1" applyAlignment="1"/>
    <xf numFmtId="49" fontId="0" fillId="0" borderId="0" xfId="0" applyNumberFormat="1" applyFill="1" applyAlignment="1">
      <alignment vertical="top" wrapText="1"/>
    </xf>
    <xf numFmtId="0" fontId="0" fillId="0" borderId="0" xfId="0" applyFill="1" applyAlignment="1">
      <alignment horizontal="center" vertical="top"/>
    </xf>
    <xf numFmtId="49" fontId="0" fillId="0" borderId="0" xfId="0" applyNumberFormat="1" applyFill="1" applyAlignment="1">
      <alignment horizontal="center" vertical="top"/>
    </xf>
    <xf numFmtId="166" fontId="0" fillId="0" borderId="0" xfId="0" applyNumberFormat="1" applyFill="1" applyAlignment="1">
      <alignment vertical="top"/>
    </xf>
    <xf numFmtId="4" fontId="0" fillId="0" borderId="0" xfId="0" applyNumberFormat="1" applyFill="1" applyAlignment="1">
      <alignment vertical="top"/>
    </xf>
    <xf numFmtId="4" fontId="0" fillId="0" borderId="0" xfId="0" applyNumberFormat="1" applyFill="1" applyAlignment="1">
      <alignment horizontal="right" vertical="top"/>
    </xf>
    <xf numFmtId="49" fontId="0" fillId="0" borderId="0" xfId="0" applyNumberFormat="1" applyFill="1" applyAlignment="1">
      <alignment horizontal="left" vertical="top"/>
    </xf>
    <xf numFmtId="166" fontId="0" fillId="0" borderId="0" xfId="0" applyNumberForma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8" fillId="0" borderId="25" xfId="0" applyFont="1" applyBorder="1"/>
    <xf numFmtId="0" fontId="8" fillId="0" borderId="7" xfId="0" applyFont="1" applyBorder="1"/>
    <xf numFmtId="0" fontId="10" fillId="0" borderId="7" xfId="0" applyFont="1" applyBorder="1" applyAlignment="1">
      <alignment horizontal="left"/>
    </xf>
    <xf numFmtId="167" fontId="8" fillId="0" borderId="27" xfId="0" applyNumberFormat="1" applyFont="1" applyBorder="1" applyAlignment="1">
      <alignment horizontal="left"/>
    </xf>
    <xf numFmtId="0" fontId="12" fillId="2" borderId="10" xfId="0" applyFont="1" applyFill="1" applyBorder="1" applyAlignment="1">
      <alignment horizontal="center" vertical="center"/>
    </xf>
    <xf numFmtId="0" fontId="0" fillId="0" borderId="10" xfId="0" applyBorder="1"/>
    <xf numFmtId="0" fontId="8" fillId="2" borderId="13" xfId="0" applyFont="1" applyFill="1" applyBorder="1" applyAlignment="1"/>
    <xf numFmtId="0" fontId="8" fillId="2" borderId="28" xfId="0" applyFont="1" applyFill="1" applyBorder="1" applyAlignment="1"/>
    <xf numFmtId="0" fontId="8" fillId="0" borderId="26" xfId="0" applyFont="1" applyBorder="1" applyAlignment="1"/>
    <xf numFmtId="0" fontId="8" fillId="0" borderId="0" xfId="0" applyFont="1" applyAlignment="1"/>
    <xf numFmtId="0" fontId="0" fillId="0" borderId="26" xfId="0" applyBorder="1" applyAlignment="1"/>
    <xf numFmtId="0" fontId="0" fillId="0" borderId="7" xfId="0" applyBorder="1" applyAlignment="1"/>
    <xf numFmtId="0" fontId="13" fillId="0" borderId="26" xfId="0" applyFont="1" applyBorder="1" applyAlignment="1"/>
    <xf numFmtId="0" fontId="13" fillId="0" borderId="14" xfId="0" applyFont="1" applyBorder="1" applyAlignment="1"/>
    <xf numFmtId="0" fontId="0" fillId="0" borderId="22" xfId="0" applyBorder="1" applyAlignment="1"/>
    <xf numFmtId="0" fontId="0" fillId="0" borderId="0" xfId="0"/>
    <xf numFmtId="0" fontId="3" fillId="0" borderId="0" xfId="0" applyFont="1" applyFill="1" applyAlignment="1">
      <alignment vertical="center" wrapText="1"/>
    </xf>
    <xf numFmtId="0" fontId="5" fillId="0" borderId="0" xfId="0" applyFont="1" applyAlignment="1"/>
    <xf numFmtId="49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left" vertical="top"/>
    </xf>
    <xf numFmtId="49" fontId="4" fillId="0" borderId="9" xfId="0" applyNumberFormat="1" applyFont="1" applyFill="1" applyBorder="1" applyAlignment="1">
      <alignment horizontal="left" vertical="top"/>
    </xf>
    <xf numFmtId="49" fontId="4" fillId="0" borderId="21" xfId="0" applyNumberFormat="1" applyFont="1" applyFill="1" applyBorder="1" applyAlignment="1">
      <alignment horizontal="left" vertical="top"/>
    </xf>
    <xf numFmtId="0" fontId="6" fillId="0" borderId="22" xfId="0" applyFont="1" applyFill="1" applyBorder="1" applyAlignment="1">
      <alignment horizontal="center"/>
    </xf>
    <xf numFmtId="0" fontId="0" fillId="0" borderId="23" xfId="0" applyFill="1" applyBorder="1" applyAlignment="1">
      <alignment vertical="center"/>
    </xf>
    <xf numFmtId="0" fontId="7" fillId="0" borderId="24" xfId="0" applyFont="1" applyFill="1" applyBorder="1" applyAlignment="1">
      <alignment vertical="center" wrapText="1"/>
    </xf>
    <xf numFmtId="0" fontId="0" fillId="0" borderId="24" xfId="0" applyFill="1" applyBorder="1" applyAlignment="1"/>
    <xf numFmtId="0" fontId="8" fillId="0" borderId="24" xfId="0" applyFont="1" applyFill="1" applyBorder="1" applyAlignment="1">
      <alignment vertical="center" wrapText="1"/>
    </xf>
    <xf numFmtId="0" fontId="0" fillId="0" borderId="26" xfId="0" applyFill="1" applyBorder="1" applyAlignment="1"/>
    <xf numFmtId="0" fontId="9" fillId="0" borderId="0" xfId="0" applyFont="1" applyAlignment="1"/>
    <xf numFmtId="0" fontId="0" fillId="0" borderId="0" xfId="0" applyAlignment="1"/>
    <xf numFmtId="0" fontId="9" fillId="0" borderId="0" xfId="0" applyFont="1" applyAlignment="1">
      <alignment wrapText="1"/>
    </xf>
    <xf numFmtId="0" fontId="10" fillId="0" borderId="0" xfId="0" applyFont="1" applyAlignment="1"/>
    <xf numFmtId="49" fontId="8" fillId="0" borderId="0" xfId="0" applyNumberFormat="1" applyFont="1" applyAlignment="1">
      <alignment horizontal="left"/>
    </xf>
    <xf numFmtId="0" fontId="0" fillId="0" borderId="14" xfId="0" applyFill="1" applyBorder="1" applyAlignment="1"/>
    <xf numFmtId="0" fontId="0" fillId="0" borderId="22" xfId="0" applyFill="1" applyBorder="1"/>
    <xf numFmtId="0" fontId="0" fillId="0" borderId="22" xfId="0" applyFill="1" applyBorder="1" applyAlignment="1"/>
    <xf numFmtId="0" fontId="8" fillId="0" borderId="10" xfId="0" applyFont="1" applyFill="1" applyBorder="1" applyAlignment="1">
      <alignment horizontal="center" vertical="center"/>
    </xf>
    <xf numFmtId="0" fontId="0" fillId="0" borderId="10" xfId="0" applyFill="1" applyBorder="1"/>
    <xf numFmtId="0" fontId="0" fillId="0" borderId="10" xfId="0" applyFill="1" applyBorder="1" applyAlignment="1"/>
    <xf numFmtId="0" fontId="11" fillId="0" borderId="28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left" vertical="center" indent="1"/>
    </xf>
    <xf numFmtId="164" fontId="0" fillId="0" borderId="10" xfId="0" applyNumberFormat="1" applyFill="1" applyBorder="1" applyAlignment="1"/>
    <xf numFmtId="0" fontId="8" fillId="0" borderId="10" xfId="0" applyFont="1" applyFill="1" applyBorder="1" applyAlignment="1"/>
    <xf numFmtId="0" fontId="0" fillId="0" borderId="24" xfId="0" applyFill="1" applyBorder="1"/>
    <xf numFmtId="0" fontId="8" fillId="2" borderId="13" xfId="0" applyFont="1" applyFill="1" applyBorder="1" applyAlignment="1"/>
    <xf numFmtId="0" fontId="0" fillId="0" borderId="29" xfId="0" applyFill="1" applyBorder="1"/>
    <xf numFmtId="0" fontId="0" fillId="0" borderId="14" xfId="0" applyFill="1" applyBorder="1"/>
    <xf numFmtId="164" fontId="8" fillId="2" borderId="29" xfId="0" applyNumberFormat="1" applyFont="1" applyFill="1" applyBorder="1" applyAlignment="1"/>
    <xf numFmtId="0" fontId="0" fillId="0" borderId="28" xfId="0" applyFill="1" applyBorder="1"/>
    <xf numFmtId="0" fontId="0" fillId="0" borderId="31" xfId="0" applyFill="1" applyBorder="1" applyAlignment="1"/>
    <xf numFmtId="0" fontId="8" fillId="0" borderId="31" xfId="0" applyFont="1" applyFill="1" applyBorder="1" applyAlignment="1"/>
    <xf numFmtId="0" fontId="0" fillId="0" borderId="32" xfId="0" applyFill="1" applyBorder="1"/>
    <xf numFmtId="0" fontId="0" fillId="0" borderId="30" xfId="0" applyFill="1" applyBorder="1"/>
    <xf numFmtId="0" fontId="0" fillId="0" borderId="30" xfId="0" applyFill="1" applyBorder="1" applyAlignment="1"/>
    <xf numFmtId="0" fontId="0" fillId="0" borderId="31" xfId="0" applyFill="1" applyBorder="1"/>
  </cellXfs>
  <cellStyles count="4">
    <cellStyle name="Excel Built-in Normal 1" xfId="1"/>
    <cellStyle name="normální" xfId="0" builtinId="0" customBuiltin="1"/>
    <cellStyle name="normální 2" xfId="2"/>
    <cellStyle name="normální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1"/>
  <sheetViews>
    <sheetView workbookViewId="0">
      <selection activeCell="F37" sqref="F37"/>
    </sheetView>
  </sheetViews>
  <sheetFormatPr defaultRowHeight="12.75"/>
  <cols>
    <col min="1" max="1" width="8.85546875" style="1" customWidth="1"/>
    <col min="2" max="2" width="11.5703125" style="1" customWidth="1"/>
    <col min="3" max="3" width="96.42578125" style="2" customWidth="1"/>
    <col min="4" max="6" width="13.5703125" style="1" customWidth="1"/>
    <col min="7" max="7" width="17" style="1" customWidth="1"/>
    <col min="8" max="8" width="16.42578125" style="3" customWidth="1"/>
    <col min="9" max="9" width="17.5703125" style="3" customWidth="1"/>
    <col min="10" max="10" width="9.140625" style="3" customWidth="1"/>
    <col min="11" max="16384" width="9.140625" style="3"/>
  </cols>
  <sheetData>
    <row r="1" spans="1:9" ht="9.75" customHeight="1"/>
    <row r="2" spans="1:9" ht="18" hidden="1" customHeight="1">
      <c r="A2" s="68"/>
      <c r="B2" s="68"/>
      <c r="C2" s="68"/>
      <c r="D2" s="68"/>
      <c r="E2" s="68"/>
      <c r="F2" s="68"/>
      <c r="G2" s="68"/>
    </row>
    <row r="3" spans="1:9" ht="6" hidden="1" customHeight="1"/>
    <row r="4" spans="1:9" ht="23.25" customHeight="1">
      <c r="A4" s="1" t="s">
        <v>0</v>
      </c>
      <c r="C4" s="69" t="s">
        <v>1</v>
      </c>
      <c r="D4" s="69"/>
      <c r="E4" s="69"/>
    </row>
    <row r="5" spans="1:9" ht="7.5" customHeight="1">
      <c r="C5" s="4"/>
    </row>
    <row r="6" spans="1:9">
      <c r="A6" s="1" t="s">
        <v>2</v>
      </c>
      <c r="C6" s="5" t="s">
        <v>3</v>
      </c>
    </row>
    <row r="7" spans="1:9" ht="16.7" customHeight="1">
      <c r="A7" s="1" t="s">
        <v>4</v>
      </c>
      <c r="C7" s="5" t="s">
        <v>5</v>
      </c>
    </row>
    <row r="8" spans="1:9" ht="8.25" customHeight="1">
      <c r="C8" s="4"/>
    </row>
    <row r="9" spans="1:9">
      <c r="A9" s="1" t="s">
        <v>6</v>
      </c>
      <c r="C9" s="70" t="s">
        <v>7</v>
      </c>
      <c r="D9" s="70"/>
      <c r="E9" s="70"/>
    </row>
    <row r="10" spans="1:9" ht="9" customHeight="1" thickBot="1">
      <c r="C10" s="4"/>
    </row>
    <row r="11" spans="1:9" ht="13.5" thickBot="1">
      <c r="A11" s="6" t="s">
        <v>8</v>
      </c>
      <c r="B11" s="7"/>
      <c r="C11" s="71" t="s">
        <v>9</v>
      </c>
      <c r="D11" s="72" t="s">
        <v>10</v>
      </c>
      <c r="E11" s="8" t="s">
        <v>11</v>
      </c>
      <c r="F11" s="73" t="s">
        <v>12</v>
      </c>
      <c r="G11" s="73"/>
    </row>
    <row r="12" spans="1:9">
      <c r="A12" s="9" t="s">
        <v>13</v>
      </c>
      <c r="B12" s="10" t="s">
        <v>14</v>
      </c>
      <c r="C12" s="71"/>
      <c r="D12" s="72"/>
      <c r="E12" s="10" t="s">
        <v>15</v>
      </c>
      <c r="F12" s="10" t="s">
        <v>16</v>
      </c>
      <c r="G12" s="11" t="s">
        <v>17</v>
      </c>
    </row>
    <row r="13" spans="1:9" customFormat="1" ht="14.25" customHeight="1">
      <c r="A13" s="12">
        <v>1</v>
      </c>
      <c r="B13" s="13">
        <v>22615</v>
      </c>
      <c r="C13" s="14" t="s">
        <v>18</v>
      </c>
      <c r="D13" s="13" t="s">
        <v>19</v>
      </c>
      <c r="E13" s="15">
        <v>21360</v>
      </c>
      <c r="F13" s="16">
        <v>0</v>
      </c>
      <c r="G13" s="17">
        <f t="shared" ref="G13:G28" si="0">PRODUCT(E13,F13)</f>
        <v>0</v>
      </c>
      <c r="H13" s="3"/>
      <c r="I13" s="3"/>
    </row>
    <row r="14" spans="1:9" customFormat="1" ht="14.25" customHeight="1">
      <c r="A14" s="18">
        <v>2</v>
      </c>
      <c r="B14" s="19">
        <v>51321</v>
      </c>
      <c r="C14" s="20" t="s">
        <v>20</v>
      </c>
      <c r="D14" s="19" t="s">
        <v>21</v>
      </c>
      <c r="E14" s="15">
        <v>21</v>
      </c>
      <c r="F14" s="21">
        <v>0</v>
      </c>
      <c r="G14" s="17">
        <f t="shared" si="0"/>
        <v>0</v>
      </c>
      <c r="H14" s="3"/>
      <c r="I14" s="3"/>
    </row>
    <row r="15" spans="1:9" customFormat="1" ht="14.25" customHeight="1">
      <c r="A15" s="18">
        <v>3</v>
      </c>
      <c r="B15" s="22">
        <v>51321</v>
      </c>
      <c r="C15" s="23" t="s">
        <v>22</v>
      </c>
      <c r="D15" s="19" t="s">
        <v>21</v>
      </c>
      <c r="E15" s="15">
        <v>9</v>
      </c>
      <c r="F15" s="21">
        <v>0</v>
      </c>
      <c r="G15" s="17">
        <f t="shared" si="0"/>
        <v>0</v>
      </c>
      <c r="H15" s="3"/>
      <c r="I15" s="3"/>
    </row>
    <row r="16" spans="1:9" s="27" customFormat="1" ht="14.1" customHeight="1">
      <c r="A16" s="24">
        <v>4</v>
      </c>
      <c r="B16" s="22">
        <v>55610</v>
      </c>
      <c r="C16" s="23" t="s">
        <v>23</v>
      </c>
      <c r="D16" s="22" t="s">
        <v>24</v>
      </c>
      <c r="E16" s="25">
        <v>700</v>
      </c>
      <c r="F16" s="26">
        <v>0</v>
      </c>
      <c r="G16" s="17">
        <f t="shared" si="0"/>
        <v>0</v>
      </c>
    </row>
    <row r="17" spans="1:9" s="27" customFormat="1" ht="14.1" customHeight="1">
      <c r="A17" s="24">
        <v>5</v>
      </c>
      <c r="B17" s="22">
        <v>22323</v>
      </c>
      <c r="C17" s="23" t="s">
        <v>93</v>
      </c>
      <c r="D17" s="22" t="s">
        <v>19</v>
      </c>
      <c r="E17" s="25">
        <v>2000</v>
      </c>
      <c r="F17" s="26">
        <v>0</v>
      </c>
      <c r="G17" s="17">
        <f t="shared" si="0"/>
        <v>0</v>
      </c>
    </row>
    <row r="18" spans="1:9" s="27" customFormat="1" ht="14.1" customHeight="1">
      <c r="A18" s="24">
        <v>6</v>
      </c>
      <c r="B18" s="22">
        <v>22331</v>
      </c>
      <c r="C18" s="23" t="s">
        <v>25</v>
      </c>
      <c r="D18" s="22" t="s">
        <v>19</v>
      </c>
      <c r="E18" s="25">
        <v>2000</v>
      </c>
      <c r="F18" s="26">
        <v>0</v>
      </c>
      <c r="G18" s="17">
        <f t="shared" si="0"/>
        <v>0</v>
      </c>
    </row>
    <row r="19" spans="1:9" s="27" customFormat="1" ht="14.1" customHeight="1">
      <c r="A19" s="24">
        <v>7</v>
      </c>
      <c r="B19" s="22">
        <v>22331</v>
      </c>
      <c r="C19" s="23" t="s">
        <v>26</v>
      </c>
      <c r="D19" s="22" t="s">
        <v>19</v>
      </c>
      <c r="E19" s="25">
        <v>2000</v>
      </c>
      <c r="F19" s="26">
        <v>0</v>
      </c>
      <c r="G19" s="17">
        <f t="shared" si="0"/>
        <v>0</v>
      </c>
    </row>
    <row r="20" spans="1:9" customFormat="1" ht="14.25" customHeight="1">
      <c r="A20" s="12">
        <v>8</v>
      </c>
      <c r="B20" s="13">
        <v>22831</v>
      </c>
      <c r="C20" s="14" t="s">
        <v>27</v>
      </c>
      <c r="D20" s="13" t="s">
        <v>28</v>
      </c>
      <c r="E20" s="15">
        <v>2300</v>
      </c>
      <c r="F20" s="16">
        <v>0</v>
      </c>
      <c r="G20" s="17">
        <f t="shared" si="0"/>
        <v>0</v>
      </c>
      <c r="H20" s="3"/>
      <c r="I20" s="3"/>
    </row>
    <row r="21" spans="1:9" customFormat="1" ht="14.25" customHeight="1">
      <c r="A21" s="24">
        <v>9</v>
      </c>
      <c r="B21" s="22">
        <v>21810</v>
      </c>
      <c r="C21" s="23" t="s">
        <v>94</v>
      </c>
      <c r="D21" s="22" t="s">
        <v>29</v>
      </c>
      <c r="E21" s="25">
        <v>1400</v>
      </c>
      <c r="F21" s="26">
        <v>0</v>
      </c>
      <c r="G21" s="17">
        <f t="shared" si="0"/>
        <v>0</v>
      </c>
      <c r="H21" s="3"/>
      <c r="I21" s="28"/>
    </row>
    <row r="22" spans="1:9" customFormat="1" ht="14.25" customHeight="1">
      <c r="A22" s="24">
        <v>10</v>
      </c>
      <c r="B22" s="22">
        <v>36740</v>
      </c>
      <c r="C22" s="23" t="s">
        <v>96</v>
      </c>
      <c r="D22" s="22" t="s">
        <v>19</v>
      </c>
      <c r="E22" s="25">
        <v>2500</v>
      </c>
      <c r="F22" s="26">
        <v>0</v>
      </c>
      <c r="G22" s="17">
        <f t="shared" si="0"/>
        <v>0</v>
      </c>
      <c r="H22" s="3"/>
      <c r="I22" s="3"/>
    </row>
    <row r="23" spans="1:9" customFormat="1" ht="14.25" customHeight="1">
      <c r="A23" s="24">
        <v>11</v>
      </c>
      <c r="B23" s="22" t="s">
        <v>30</v>
      </c>
      <c r="C23" s="23" t="s">
        <v>31</v>
      </c>
      <c r="D23" s="22" t="s">
        <v>30</v>
      </c>
      <c r="E23" s="25">
        <v>1</v>
      </c>
      <c r="F23" s="26">
        <v>0</v>
      </c>
      <c r="G23" s="17">
        <f t="shared" si="0"/>
        <v>0</v>
      </c>
      <c r="H23" s="3"/>
      <c r="I23" s="3"/>
    </row>
    <row r="24" spans="1:9" customFormat="1" ht="14.25" customHeight="1">
      <c r="A24" s="24">
        <v>12</v>
      </c>
      <c r="B24" s="22">
        <v>22812</v>
      </c>
      <c r="C24" s="23" t="s">
        <v>32</v>
      </c>
      <c r="D24" s="22" t="s">
        <v>28</v>
      </c>
      <c r="E24" s="25">
        <v>2300</v>
      </c>
      <c r="F24" s="26">
        <v>0</v>
      </c>
      <c r="G24" s="17">
        <f t="shared" si="0"/>
        <v>0</v>
      </c>
      <c r="H24" s="3"/>
      <c r="I24" s="3"/>
    </row>
    <row r="25" spans="1:9" customFormat="1" ht="14.25" customHeight="1">
      <c r="A25" s="24">
        <v>13</v>
      </c>
      <c r="B25" s="29">
        <v>21820</v>
      </c>
      <c r="C25" s="23" t="s">
        <v>95</v>
      </c>
      <c r="D25" s="22" t="s">
        <v>19</v>
      </c>
      <c r="E25" s="25">
        <v>21360</v>
      </c>
      <c r="F25" s="26">
        <v>0</v>
      </c>
      <c r="G25" s="17">
        <f t="shared" si="0"/>
        <v>0</v>
      </c>
      <c r="H25" s="3"/>
      <c r="I25" s="3"/>
    </row>
    <row r="26" spans="1:9" customFormat="1" ht="14.25" customHeight="1">
      <c r="A26" s="24">
        <v>14</v>
      </c>
      <c r="B26" s="22">
        <v>52110</v>
      </c>
      <c r="C26" s="23" t="s">
        <v>33</v>
      </c>
      <c r="D26" s="22" t="s">
        <v>28</v>
      </c>
      <c r="E26" s="25">
        <v>300</v>
      </c>
      <c r="F26" s="26">
        <v>0</v>
      </c>
      <c r="G26" s="17">
        <f t="shared" si="0"/>
        <v>0</v>
      </c>
      <c r="H26" s="3"/>
      <c r="I26" s="3"/>
    </row>
    <row r="27" spans="1:9" customFormat="1" ht="14.25" customHeight="1">
      <c r="A27" s="24">
        <v>15</v>
      </c>
      <c r="B27" s="22">
        <v>51310</v>
      </c>
      <c r="C27" s="23" t="s">
        <v>34</v>
      </c>
      <c r="D27" s="22" t="s">
        <v>19</v>
      </c>
      <c r="E27" s="25">
        <v>300</v>
      </c>
      <c r="F27" s="26">
        <v>0</v>
      </c>
      <c r="G27" s="17">
        <f t="shared" si="0"/>
        <v>0</v>
      </c>
      <c r="H27" s="3"/>
      <c r="I27" s="3"/>
    </row>
    <row r="28" spans="1:9" customFormat="1" ht="17.100000000000001" customHeight="1" thickBot="1">
      <c r="A28" s="30">
        <v>16</v>
      </c>
      <c r="B28" s="31">
        <v>51720</v>
      </c>
      <c r="C28" s="32" t="s">
        <v>35</v>
      </c>
      <c r="D28" s="33" t="s">
        <v>19</v>
      </c>
      <c r="E28" s="34">
        <v>770</v>
      </c>
      <c r="F28" s="35">
        <v>0</v>
      </c>
      <c r="G28" s="36">
        <f t="shared" si="0"/>
        <v>0</v>
      </c>
      <c r="H28" s="3"/>
      <c r="I28" s="3"/>
    </row>
    <row r="29" spans="1:9" customFormat="1" ht="17.100000000000001" customHeight="1">
      <c r="A29" s="74" t="s">
        <v>36</v>
      </c>
      <c r="B29" s="74"/>
      <c r="C29" s="74"/>
      <c r="D29" s="74"/>
      <c r="E29" s="74"/>
      <c r="F29" s="74"/>
      <c r="G29" s="37">
        <f>PRODUCT(G30,0.21)</f>
        <v>0</v>
      </c>
      <c r="H29" s="3"/>
      <c r="I29" s="3"/>
    </row>
    <row r="30" spans="1:9" customFormat="1" ht="17.100000000000001" customHeight="1">
      <c r="A30" s="75" t="s">
        <v>37</v>
      </c>
      <c r="B30" s="75"/>
      <c r="C30" s="75"/>
      <c r="D30" s="75"/>
      <c r="E30" s="75"/>
      <c r="F30" s="75"/>
      <c r="G30" s="38">
        <f>SUM(G13:G28)</f>
        <v>0</v>
      </c>
      <c r="H30" s="3"/>
      <c r="I30" s="3"/>
    </row>
    <row r="31" spans="1:9" customFormat="1" ht="17.100000000000001" customHeight="1" thickBot="1">
      <c r="A31" s="76" t="s">
        <v>38</v>
      </c>
      <c r="B31" s="76"/>
      <c r="C31" s="76"/>
      <c r="D31" s="76"/>
      <c r="E31" s="76"/>
      <c r="F31" s="76"/>
      <c r="G31" s="39">
        <f>PRODUCT(G30,1.21)</f>
        <v>0</v>
      </c>
      <c r="H31" s="3"/>
      <c r="I31" s="3"/>
    </row>
    <row r="32" spans="1:9" customFormat="1">
      <c r="A32" s="1"/>
      <c r="B32" s="1"/>
      <c r="C32" s="2"/>
      <c r="D32" s="1"/>
      <c r="E32" s="1"/>
      <c r="F32" s="1"/>
      <c r="G32" s="1" t="s">
        <v>5</v>
      </c>
      <c r="H32" s="3"/>
      <c r="I32" s="3"/>
    </row>
    <row r="33" spans="1:9" customFormat="1">
      <c r="A33" s="3"/>
      <c r="B33" s="3"/>
      <c r="C33" s="40" t="s">
        <v>5</v>
      </c>
      <c r="D33" s="3"/>
      <c r="E33" s="41"/>
      <c r="F33" s="3"/>
      <c r="G33" s="3"/>
      <c r="H33" s="3"/>
      <c r="I33" s="3"/>
    </row>
    <row r="34" spans="1:9" customFormat="1">
      <c r="A34" s="3"/>
      <c r="B34" s="3"/>
      <c r="C34" s="3"/>
      <c r="D34" s="42" t="s">
        <v>5</v>
      </c>
      <c r="E34" s="3"/>
      <c r="F34" s="3"/>
      <c r="G34" s="3"/>
      <c r="H34" s="3"/>
      <c r="I34" s="3"/>
    </row>
    <row r="35" spans="1:9" customFormat="1">
      <c r="A35" s="1"/>
      <c r="B35" s="1"/>
      <c r="C35" s="2"/>
      <c r="D35" s="70" t="s">
        <v>5</v>
      </c>
      <c r="E35" s="70"/>
      <c r="F35" s="70"/>
      <c r="G35" s="70"/>
      <c r="H35" s="3"/>
      <c r="I35" s="3"/>
    </row>
    <row r="36" spans="1:9" customFormat="1">
      <c r="A36" s="1"/>
      <c r="B36" s="1"/>
      <c r="C36" s="2"/>
      <c r="D36" s="43" t="s">
        <v>5</v>
      </c>
      <c r="E36" s="42"/>
      <c r="F36" s="42"/>
      <c r="G36" s="42"/>
      <c r="H36" s="3"/>
      <c r="I36" s="3"/>
    </row>
    <row r="38" spans="1:9" customFormat="1">
      <c r="A38" s="1"/>
      <c r="B38" s="1"/>
      <c r="C38" s="44"/>
      <c r="D38" s="1"/>
      <c r="E38" s="1"/>
      <c r="F38" s="1"/>
      <c r="G38" s="1"/>
      <c r="H38" s="3"/>
      <c r="I38" s="3"/>
    </row>
    <row r="41" spans="1:9" customFormat="1">
      <c r="A41" s="1"/>
      <c r="B41" s="1"/>
      <c r="C41" s="4"/>
      <c r="D41" s="1"/>
      <c r="E41" s="1"/>
      <c r="F41" s="1"/>
      <c r="G41" s="1"/>
      <c r="H41" s="3"/>
      <c r="I41" s="3"/>
    </row>
    <row r="44" spans="1:9" customFormat="1">
      <c r="A44" s="45"/>
      <c r="B44" s="45"/>
      <c r="C44" s="68"/>
      <c r="D44" s="68"/>
      <c r="E44" s="45"/>
      <c r="F44" s="68"/>
      <c r="G44" s="68"/>
      <c r="H44" s="3"/>
      <c r="I44" s="3"/>
    </row>
    <row r="45" spans="1:9" customFormat="1">
      <c r="A45" s="45"/>
      <c r="B45" s="45"/>
      <c r="C45" s="68"/>
      <c r="D45" s="68"/>
      <c r="E45" s="45"/>
      <c r="F45" s="45"/>
      <c r="G45" s="45"/>
      <c r="H45" s="3"/>
      <c r="I45" s="3"/>
    </row>
    <row r="46" spans="1:9" customFormat="1">
      <c r="A46" s="45"/>
      <c r="B46" s="45"/>
      <c r="C46" s="46"/>
      <c r="D46" s="45"/>
      <c r="E46" s="45"/>
      <c r="F46" s="45"/>
      <c r="G46" s="45"/>
      <c r="H46" s="3"/>
      <c r="I46" s="3"/>
    </row>
    <row r="47" spans="1:9" customFormat="1">
      <c r="A47" s="45"/>
      <c r="B47" s="45"/>
      <c r="C47" s="44"/>
      <c r="D47" s="45"/>
      <c r="E47" s="47"/>
      <c r="F47" s="48"/>
      <c r="G47" s="49"/>
      <c r="H47" s="3"/>
      <c r="I47" s="3"/>
    </row>
    <row r="48" spans="1:9" customFormat="1">
      <c r="A48" s="45"/>
      <c r="B48" s="45"/>
      <c r="C48" s="50"/>
      <c r="D48" s="45"/>
      <c r="E48" s="51"/>
      <c r="F48" s="49"/>
      <c r="G48" s="49"/>
      <c r="H48" s="3"/>
      <c r="I48" s="3"/>
    </row>
    <row r="49" spans="1:9" customFormat="1">
      <c r="A49" s="68"/>
      <c r="B49" s="68"/>
      <c r="C49" s="68"/>
      <c r="D49" s="68"/>
      <c r="E49" s="68"/>
      <c r="F49" s="68"/>
      <c r="G49" s="52"/>
      <c r="H49" s="3"/>
      <c r="I49" s="3"/>
    </row>
    <row r="50" spans="1:9" customFormat="1">
      <c r="A50" s="68"/>
      <c r="B50" s="68"/>
      <c r="C50" s="68"/>
      <c r="D50" s="68"/>
      <c r="E50" s="68"/>
      <c r="F50" s="68"/>
      <c r="G50" s="52"/>
      <c r="H50" s="3"/>
      <c r="I50" s="3"/>
    </row>
    <row r="51" spans="1:9" customFormat="1" ht="12.75" customHeight="1">
      <c r="A51" s="68"/>
      <c r="B51" s="68"/>
      <c r="C51" s="68"/>
      <c r="D51" s="68"/>
      <c r="E51" s="68"/>
      <c r="F51" s="68"/>
      <c r="G51" s="52"/>
      <c r="H51" s="3"/>
      <c r="I51" s="3"/>
    </row>
    <row r="53" spans="1:9" customFormat="1">
      <c r="A53" s="3"/>
      <c r="B53" s="3"/>
      <c r="C53" s="3"/>
      <c r="D53" s="3"/>
      <c r="E53" s="41"/>
      <c r="F53" s="3"/>
      <c r="G53" s="3"/>
      <c r="H53" s="3"/>
      <c r="I53" s="3"/>
    </row>
    <row r="54" spans="1:9" customFormat="1">
      <c r="A54" s="3"/>
      <c r="B54" s="3"/>
      <c r="C54" s="3"/>
      <c r="D54" s="42"/>
      <c r="E54" s="3"/>
      <c r="F54" s="3"/>
      <c r="G54" s="3"/>
      <c r="H54" s="3"/>
      <c r="I54" s="3"/>
    </row>
    <row r="55" spans="1:9" customFormat="1">
      <c r="A55" s="1"/>
      <c r="B55" s="1"/>
      <c r="C55" s="2"/>
      <c r="D55" s="68"/>
      <c r="E55" s="68"/>
      <c r="F55" s="68"/>
      <c r="G55" s="68"/>
      <c r="H55" s="3"/>
      <c r="I55" s="3"/>
    </row>
    <row r="56" spans="1:9" customFormat="1" ht="12.75" customHeight="1">
      <c r="A56" s="1"/>
      <c r="B56" s="1"/>
      <c r="C56" s="2"/>
      <c r="D56" s="43"/>
      <c r="E56" s="42"/>
      <c r="F56" s="42"/>
      <c r="G56" s="42"/>
      <c r="H56" s="3"/>
      <c r="I56" s="3"/>
    </row>
    <row r="73" spans="1:9" customFormat="1" ht="14.25" customHeight="1">
      <c r="A73" s="1"/>
      <c r="B73" s="1"/>
      <c r="C73" s="2"/>
      <c r="D73" s="1"/>
      <c r="E73" s="1"/>
      <c r="F73" s="1"/>
      <c r="G73" s="1"/>
      <c r="H73" s="3"/>
      <c r="I73" s="3"/>
    </row>
    <row r="74" spans="1:9" customFormat="1" ht="14.25" customHeight="1">
      <c r="A74" s="1"/>
      <c r="B74" s="1"/>
      <c r="C74" s="2"/>
      <c r="D74" s="1"/>
      <c r="E74" s="1"/>
      <c r="F74" s="1"/>
      <c r="G74" s="1"/>
      <c r="H74" s="3"/>
      <c r="I74" s="3"/>
    </row>
    <row r="75" spans="1:9" customFormat="1" ht="14.25" customHeight="1">
      <c r="A75" s="1"/>
      <c r="B75" s="1"/>
      <c r="C75" s="2"/>
      <c r="D75" s="1"/>
      <c r="E75" s="1"/>
      <c r="F75" s="1"/>
      <c r="G75" s="1"/>
      <c r="H75" s="3"/>
      <c r="I75" s="3"/>
    </row>
    <row r="76" spans="1:9" customFormat="1" ht="14.25" customHeight="1">
      <c r="A76" s="1"/>
      <c r="B76" s="1"/>
      <c r="C76" s="2"/>
      <c r="D76" s="1"/>
      <c r="E76" s="1"/>
      <c r="F76" s="1"/>
      <c r="G76" s="1"/>
      <c r="H76" s="3"/>
      <c r="I76" s="3"/>
    </row>
    <row r="77" spans="1:9" customFormat="1" ht="14.25" customHeight="1">
      <c r="A77" s="1"/>
      <c r="B77" s="1"/>
      <c r="C77" s="2"/>
      <c r="D77" s="1"/>
      <c r="E77" s="1"/>
      <c r="F77" s="1"/>
      <c r="G77" s="1"/>
      <c r="H77" s="3"/>
      <c r="I77" s="3"/>
    </row>
    <row r="79" spans="1:9" customFormat="1" ht="21.75" customHeight="1">
      <c r="A79" s="1"/>
      <c r="B79" s="1"/>
      <c r="C79" s="2"/>
      <c r="D79" s="1"/>
      <c r="E79" s="1"/>
      <c r="F79" s="1"/>
      <c r="G79" s="1"/>
      <c r="H79" s="3"/>
      <c r="I79" s="41"/>
    </row>
    <row r="80" spans="1:9" customFormat="1" ht="21.75" customHeight="1">
      <c r="A80" s="1"/>
      <c r="B80" s="1"/>
      <c r="C80" s="2"/>
      <c r="D80" s="1"/>
      <c r="E80" s="1"/>
      <c r="F80" s="1"/>
      <c r="G80" s="1"/>
      <c r="H80" s="3"/>
      <c r="I80" s="3"/>
    </row>
    <row r="81" spans="1:9" customFormat="1" ht="21.75" customHeight="1">
      <c r="A81" s="1"/>
      <c r="B81" s="1"/>
      <c r="C81" s="2"/>
      <c r="D81" s="1"/>
      <c r="E81" s="1"/>
      <c r="F81" s="1"/>
      <c r="G81" s="1"/>
      <c r="H81" s="3"/>
      <c r="I81" s="3"/>
    </row>
  </sheetData>
  <autoFilter ref="A11:G36">
    <filterColumn colId="5" showButton="0"/>
  </autoFilter>
  <mergeCells count="17">
    <mergeCell ref="A49:F49"/>
    <mergeCell ref="A50:F50"/>
    <mergeCell ref="A51:F51"/>
    <mergeCell ref="D55:G55"/>
    <mergeCell ref="A29:F29"/>
    <mergeCell ref="A30:F30"/>
    <mergeCell ref="A31:F31"/>
    <mergeCell ref="D35:G35"/>
    <mergeCell ref="C44:C45"/>
    <mergeCell ref="D44:D45"/>
    <mergeCell ref="F44:G44"/>
    <mergeCell ref="A2:G2"/>
    <mergeCell ref="C4:E4"/>
    <mergeCell ref="C9:E9"/>
    <mergeCell ref="C11:C12"/>
    <mergeCell ref="D11:D12"/>
    <mergeCell ref="F11:G11"/>
  </mergeCells>
  <printOptions horizontalCentered="1"/>
  <pageMargins left="0.15763888888888902" right="0.15763888888888902" top="0.4402777777777781" bottom="0.27569444444444402" header="0.15763888888888902" footer="0.27569444444444402"/>
  <pageSetup paperSize="0" scale="84" fitToWidth="0" fitToHeight="0" orientation="landscape" horizontalDpi="0" verticalDpi="0" copies="0"/>
  <headerFooter alignWithMargins="0">
    <oddHeader>&amp;RStrana: &amp;P/&amp;N</oddHeader>
  </headerFooter>
  <rowBreaks count="1" manualBreakCount="1">
    <brk id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>
      <selection activeCell="O16" sqref="O16"/>
    </sheetView>
  </sheetViews>
  <sheetFormatPr defaultRowHeight="12.75"/>
  <cols>
    <col min="1" max="4" width="9.140625" customWidth="1"/>
    <col min="5" max="5" width="14.42578125" customWidth="1"/>
    <col min="6" max="11" width="9.140625" customWidth="1"/>
    <col min="12" max="12" width="16.28515625" customWidth="1"/>
    <col min="13" max="13" width="9.140625" customWidth="1"/>
  </cols>
  <sheetData>
    <row r="1" spans="1:12" ht="23.25">
      <c r="A1" s="77" t="s">
        <v>39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ht="24" customHeight="1">
      <c r="A2" s="78" t="s">
        <v>40</v>
      </c>
      <c r="B2" s="78"/>
      <c r="C2" s="79" t="s">
        <v>1</v>
      </c>
      <c r="D2" s="79"/>
      <c r="E2" s="79"/>
      <c r="F2" s="80" t="s">
        <v>41</v>
      </c>
      <c r="G2" s="80"/>
      <c r="H2" s="81" t="s">
        <v>42</v>
      </c>
      <c r="I2" s="81"/>
      <c r="J2" s="80" t="s">
        <v>43</v>
      </c>
      <c r="K2" s="80"/>
      <c r="L2" s="53"/>
    </row>
    <row r="3" spans="1:12" ht="15.75" customHeight="1">
      <c r="A3" s="82" t="s">
        <v>44</v>
      </c>
      <c r="B3" s="82"/>
      <c r="C3" s="83" t="s">
        <v>45</v>
      </c>
      <c r="D3" s="83"/>
      <c r="E3" s="83"/>
      <c r="F3" s="84" t="s">
        <v>46</v>
      </c>
      <c r="G3" s="84"/>
      <c r="H3" s="68"/>
      <c r="I3" s="68"/>
      <c r="J3" s="84" t="s">
        <v>43</v>
      </c>
      <c r="K3" s="84"/>
      <c r="L3" s="54"/>
    </row>
    <row r="4" spans="1:12" ht="24.75" customHeight="1">
      <c r="A4" s="82" t="s">
        <v>47</v>
      </c>
      <c r="B4" s="82"/>
      <c r="C4" s="85" t="s">
        <v>48</v>
      </c>
      <c r="D4" s="85"/>
      <c r="E4" s="85"/>
      <c r="F4" s="84" t="s">
        <v>49</v>
      </c>
      <c r="G4" s="84"/>
      <c r="H4" s="86" t="s">
        <v>5</v>
      </c>
      <c r="I4" s="86"/>
      <c r="J4" s="84" t="s">
        <v>43</v>
      </c>
      <c r="K4" s="84"/>
      <c r="L4" s="55" t="s">
        <v>5</v>
      </c>
    </row>
    <row r="5" spans="1:12">
      <c r="A5" s="82" t="s">
        <v>50</v>
      </c>
      <c r="B5" s="82"/>
      <c r="C5" s="68"/>
      <c r="D5" s="68"/>
      <c r="E5" s="68"/>
      <c r="F5" s="84" t="s">
        <v>51</v>
      </c>
      <c r="G5" s="84"/>
      <c r="H5" s="87" t="s">
        <v>5</v>
      </c>
      <c r="I5" s="87"/>
      <c r="J5" s="84" t="s">
        <v>52</v>
      </c>
      <c r="K5" s="84"/>
      <c r="L5" s="54"/>
    </row>
    <row r="6" spans="1:12">
      <c r="A6" s="88" t="s">
        <v>53</v>
      </c>
      <c r="B6" s="88"/>
      <c r="C6" s="89"/>
      <c r="D6" s="89"/>
      <c r="E6" s="89"/>
      <c r="F6" s="90" t="s">
        <v>54</v>
      </c>
      <c r="G6" s="90"/>
      <c r="H6" s="89"/>
      <c r="I6" s="89"/>
      <c r="J6" s="90" t="s">
        <v>55</v>
      </c>
      <c r="K6" s="90"/>
      <c r="L6" s="56" t="s">
        <v>5</v>
      </c>
    </row>
    <row r="7" spans="1:12" ht="20.25">
      <c r="A7" s="94" t="s">
        <v>56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1:12" ht="18">
      <c r="A8" s="57" t="s">
        <v>57</v>
      </c>
      <c r="B8" s="95" t="s">
        <v>58</v>
      </c>
      <c r="C8" s="95"/>
      <c r="D8" s="95"/>
      <c r="E8" s="57" t="s">
        <v>59</v>
      </c>
      <c r="F8" s="95" t="s">
        <v>60</v>
      </c>
      <c r="G8" s="95"/>
      <c r="H8" s="95"/>
      <c r="I8" s="57" t="s">
        <v>61</v>
      </c>
      <c r="J8" s="95" t="s">
        <v>62</v>
      </c>
      <c r="K8" s="95"/>
      <c r="L8" s="95"/>
    </row>
    <row r="9" spans="1:12">
      <c r="A9" s="91" t="s">
        <v>63</v>
      </c>
      <c r="B9" s="58" t="s">
        <v>64</v>
      </c>
      <c r="C9" s="96">
        <f>SUM(Rozpočet!G30)</f>
        <v>0</v>
      </c>
      <c r="D9" s="96"/>
      <c r="E9" s="93" t="s">
        <v>65</v>
      </c>
      <c r="F9" s="93"/>
      <c r="G9" s="92"/>
      <c r="H9" s="92"/>
      <c r="I9" s="93" t="s">
        <v>66</v>
      </c>
      <c r="J9" s="93"/>
      <c r="K9" s="92"/>
      <c r="L9" s="92"/>
    </row>
    <row r="10" spans="1:12">
      <c r="A10" s="91"/>
      <c r="B10" s="58" t="s">
        <v>67</v>
      </c>
      <c r="C10" s="92"/>
      <c r="D10" s="92"/>
      <c r="E10" s="93" t="s">
        <v>68</v>
      </c>
      <c r="F10" s="93"/>
      <c r="G10" s="92"/>
      <c r="H10" s="92"/>
      <c r="I10" s="93" t="s">
        <v>69</v>
      </c>
      <c r="J10" s="93"/>
      <c r="K10" s="92"/>
      <c r="L10" s="92"/>
    </row>
    <row r="11" spans="1:12">
      <c r="A11" s="91" t="s">
        <v>70</v>
      </c>
      <c r="B11" s="58" t="s">
        <v>64</v>
      </c>
      <c r="C11" s="92"/>
      <c r="D11" s="92"/>
      <c r="E11" s="93" t="s">
        <v>71</v>
      </c>
      <c r="F11" s="93"/>
      <c r="G11" s="92"/>
      <c r="H11" s="92"/>
      <c r="I11" s="93" t="s">
        <v>72</v>
      </c>
      <c r="J11" s="93"/>
      <c r="K11" s="92"/>
      <c r="L11" s="92"/>
    </row>
    <row r="12" spans="1:12">
      <c r="A12" s="91"/>
      <c r="B12" s="58" t="s">
        <v>67</v>
      </c>
      <c r="C12" s="92"/>
      <c r="D12" s="92"/>
      <c r="E12" s="92"/>
      <c r="F12" s="92"/>
      <c r="G12" s="92"/>
      <c r="H12" s="92"/>
      <c r="I12" s="93" t="s">
        <v>73</v>
      </c>
      <c r="J12" s="93"/>
      <c r="K12" s="92"/>
      <c r="L12" s="92"/>
    </row>
    <row r="13" spans="1:12">
      <c r="A13" s="91" t="s">
        <v>74</v>
      </c>
      <c r="B13" s="58" t="s">
        <v>64</v>
      </c>
      <c r="C13" s="92"/>
      <c r="D13" s="92"/>
      <c r="E13" s="92"/>
      <c r="F13" s="92"/>
      <c r="G13" s="92"/>
      <c r="H13" s="92"/>
      <c r="I13" s="93" t="s">
        <v>75</v>
      </c>
      <c r="J13" s="93"/>
      <c r="K13" s="92"/>
      <c r="L13" s="92"/>
    </row>
    <row r="14" spans="1:12">
      <c r="A14" s="91"/>
      <c r="B14" s="58" t="s">
        <v>67</v>
      </c>
      <c r="C14" s="92"/>
      <c r="D14" s="92"/>
      <c r="E14" s="92"/>
      <c r="F14" s="92"/>
      <c r="G14" s="92"/>
      <c r="H14" s="92"/>
      <c r="I14" s="93" t="s">
        <v>76</v>
      </c>
      <c r="J14" s="93"/>
      <c r="K14" s="92"/>
      <c r="L14" s="92"/>
    </row>
    <row r="15" spans="1:12">
      <c r="A15" s="97" t="s">
        <v>77</v>
      </c>
      <c r="B15" s="97"/>
      <c r="C15" s="92"/>
      <c r="D15" s="92"/>
      <c r="E15" s="92"/>
      <c r="F15" s="92"/>
      <c r="G15" s="92"/>
      <c r="H15" s="92"/>
      <c r="I15" s="92"/>
      <c r="J15" s="92"/>
      <c r="K15" s="92"/>
      <c r="L15" s="92"/>
    </row>
    <row r="16" spans="1:12">
      <c r="A16" s="97" t="s">
        <v>78</v>
      </c>
      <c r="B16" s="97"/>
      <c r="C16" s="92"/>
      <c r="D16" s="92"/>
      <c r="E16" s="92"/>
      <c r="F16" s="92"/>
      <c r="G16" s="92"/>
      <c r="H16" s="92"/>
      <c r="I16" s="92"/>
      <c r="J16" s="92"/>
      <c r="K16" s="92"/>
      <c r="L16" s="92"/>
    </row>
    <row r="17" spans="1:12">
      <c r="A17" s="97" t="s">
        <v>79</v>
      </c>
      <c r="B17" s="97"/>
      <c r="C17" s="96">
        <f>C9+C10+C11+C12+C13+C14+C15+C16</f>
        <v>0</v>
      </c>
      <c r="D17" s="96"/>
      <c r="E17" s="97" t="s">
        <v>80</v>
      </c>
      <c r="F17" s="97"/>
      <c r="G17" s="96">
        <v>0</v>
      </c>
      <c r="H17" s="96"/>
      <c r="I17" s="97" t="s">
        <v>81</v>
      </c>
      <c r="J17" s="97"/>
      <c r="K17" s="96">
        <v>0</v>
      </c>
      <c r="L17" s="96"/>
    </row>
    <row r="18" spans="1:12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</row>
    <row r="19" spans="1:12">
      <c r="A19" s="99" t="s">
        <v>82</v>
      </c>
      <c r="B19" s="99"/>
      <c r="C19" s="100"/>
      <c r="D19" s="100"/>
      <c r="E19" s="101"/>
      <c r="F19" s="101"/>
      <c r="G19" s="89"/>
      <c r="H19" s="89"/>
      <c r="I19" s="89"/>
      <c r="J19" s="89"/>
      <c r="K19" s="89"/>
      <c r="L19" s="89"/>
    </row>
    <row r="20" spans="1:12">
      <c r="A20" s="99" t="s">
        <v>83</v>
      </c>
      <c r="B20" s="99"/>
      <c r="C20" s="100"/>
      <c r="D20" s="100"/>
      <c r="E20" s="99" t="s">
        <v>84</v>
      </c>
      <c r="F20" s="99"/>
      <c r="G20" s="100"/>
      <c r="H20" s="100"/>
      <c r="I20" s="99" t="s">
        <v>85</v>
      </c>
      <c r="J20" s="99"/>
      <c r="K20" s="100"/>
      <c r="L20" s="100"/>
    </row>
    <row r="21" spans="1:12">
      <c r="A21" s="99" t="s">
        <v>86</v>
      </c>
      <c r="B21" s="99"/>
      <c r="C21" s="102">
        <f>C17+G17+K17</f>
        <v>0</v>
      </c>
      <c r="D21" s="102"/>
      <c r="E21" s="99" t="s">
        <v>36</v>
      </c>
      <c r="F21" s="99"/>
      <c r="G21" s="102">
        <f>C21*0.21</f>
        <v>0</v>
      </c>
      <c r="H21" s="102"/>
      <c r="I21" s="59" t="s">
        <v>87</v>
      </c>
      <c r="J21" s="60"/>
      <c r="K21" s="102">
        <f>C21+G21</f>
        <v>0</v>
      </c>
      <c r="L21" s="102"/>
    </row>
    <row r="22" spans="1:12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</row>
    <row r="23" spans="1:12">
      <c r="A23" s="107"/>
      <c r="B23" s="107"/>
      <c r="C23" s="107"/>
      <c r="D23" s="107"/>
      <c r="E23" s="108" t="s">
        <v>88</v>
      </c>
      <c r="F23" s="108"/>
      <c r="G23" s="108"/>
      <c r="H23" s="108"/>
      <c r="I23" s="108" t="s">
        <v>89</v>
      </c>
      <c r="J23" s="108"/>
      <c r="K23" s="108"/>
      <c r="L23" s="108"/>
    </row>
    <row r="24" spans="1:12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</row>
    <row r="25" spans="1:12">
      <c r="A25" s="61"/>
      <c r="B25" s="62"/>
      <c r="C25" s="62"/>
      <c r="D25" s="62"/>
      <c r="E25" s="63"/>
      <c r="F25" s="42"/>
      <c r="G25" s="42"/>
      <c r="H25" s="42"/>
      <c r="I25" s="63"/>
      <c r="J25" s="42"/>
      <c r="K25" s="42"/>
      <c r="L25" s="64"/>
    </row>
    <row r="26" spans="1:12">
      <c r="A26" s="63"/>
      <c r="B26" s="62"/>
      <c r="C26" s="62"/>
      <c r="D26" s="62"/>
      <c r="E26" s="104" t="s">
        <v>90</v>
      </c>
      <c r="F26" s="104"/>
      <c r="G26" s="104"/>
      <c r="H26" s="104"/>
      <c r="I26" s="63" t="s">
        <v>5</v>
      </c>
      <c r="J26" s="42"/>
      <c r="K26" s="42"/>
      <c r="L26" s="64"/>
    </row>
    <row r="27" spans="1:12">
      <c r="A27" s="61"/>
      <c r="B27" s="62"/>
      <c r="C27" s="62"/>
      <c r="D27" s="62"/>
      <c r="E27" s="65" t="s">
        <v>91</v>
      </c>
      <c r="F27" s="42"/>
      <c r="G27" s="42"/>
      <c r="H27" s="42"/>
      <c r="I27" s="105" t="s">
        <v>5</v>
      </c>
      <c r="J27" s="105"/>
      <c r="K27" s="105"/>
      <c r="L27" s="105"/>
    </row>
    <row r="28" spans="1:12">
      <c r="A28" s="106"/>
      <c r="B28" s="106"/>
      <c r="C28" s="106"/>
      <c r="D28" s="106"/>
      <c r="E28" s="66" t="s">
        <v>92</v>
      </c>
      <c r="F28" s="67"/>
      <c r="G28" s="67"/>
      <c r="H28" s="67"/>
      <c r="I28" s="106"/>
      <c r="J28" s="106"/>
      <c r="K28" s="106"/>
      <c r="L28" s="106"/>
    </row>
  </sheetData>
  <mergeCells count="110">
    <mergeCell ref="E26:H26"/>
    <mergeCell ref="I27:L27"/>
    <mergeCell ref="A28:D28"/>
    <mergeCell ref="I28:L28"/>
    <mergeCell ref="A23:D23"/>
    <mergeCell ref="E23:H23"/>
    <mergeCell ref="I23:L23"/>
    <mergeCell ref="A24:D24"/>
    <mergeCell ref="E24:H24"/>
    <mergeCell ref="I24:L24"/>
    <mergeCell ref="A21:B21"/>
    <mergeCell ref="C21:D21"/>
    <mergeCell ref="E21:F21"/>
    <mergeCell ref="G21:H21"/>
    <mergeCell ref="K21:L21"/>
    <mergeCell ref="A22:L22"/>
    <mergeCell ref="A20:B20"/>
    <mergeCell ref="C20:D20"/>
    <mergeCell ref="E20:F20"/>
    <mergeCell ref="G20:H20"/>
    <mergeCell ref="I20:J20"/>
    <mergeCell ref="K20:L20"/>
    <mergeCell ref="I13:J13"/>
    <mergeCell ref="K13:L13"/>
    <mergeCell ref="C14:D14"/>
    <mergeCell ref="E14:F14"/>
    <mergeCell ref="G14:H14"/>
    <mergeCell ref="I14:J14"/>
    <mergeCell ref="A18:L18"/>
    <mergeCell ref="A19:B19"/>
    <mergeCell ref="C19:D19"/>
    <mergeCell ref="E19:F19"/>
    <mergeCell ref="G19:H19"/>
    <mergeCell ref="I19:J19"/>
    <mergeCell ref="K19:L19"/>
    <mergeCell ref="A17:B17"/>
    <mergeCell ref="C17:D17"/>
    <mergeCell ref="E17:F17"/>
    <mergeCell ref="G17:H17"/>
    <mergeCell ref="I17:J17"/>
    <mergeCell ref="K17:L17"/>
    <mergeCell ref="I12:J12"/>
    <mergeCell ref="K12:L12"/>
    <mergeCell ref="C10:D10"/>
    <mergeCell ref="E10:F10"/>
    <mergeCell ref="G10:H10"/>
    <mergeCell ref="I10:J10"/>
    <mergeCell ref="K10:L10"/>
    <mergeCell ref="A16:B16"/>
    <mergeCell ref="C16:D16"/>
    <mergeCell ref="E16:F16"/>
    <mergeCell ref="G16:H16"/>
    <mergeCell ref="I16:J16"/>
    <mergeCell ref="K16:L16"/>
    <mergeCell ref="K14:L14"/>
    <mergeCell ref="A15:B15"/>
    <mergeCell ref="C15:D15"/>
    <mergeCell ref="E15:F15"/>
    <mergeCell ref="G15:H15"/>
    <mergeCell ref="I15:J15"/>
    <mergeCell ref="K15:L15"/>
    <mergeCell ref="A13:A14"/>
    <mergeCell ref="C13:D13"/>
    <mergeCell ref="E13:F13"/>
    <mergeCell ref="G13:H13"/>
    <mergeCell ref="A6:B6"/>
    <mergeCell ref="C6:E6"/>
    <mergeCell ref="F6:G6"/>
    <mergeCell ref="H6:I6"/>
    <mergeCell ref="J6:K6"/>
    <mergeCell ref="A11:A12"/>
    <mergeCell ref="C11:D11"/>
    <mergeCell ref="E11:F11"/>
    <mergeCell ref="G11:H11"/>
    <mergeCell ref="I11:J11"/>
    <mergeCell ref="A7:L7"/>
    <mergeCell ref="B8:D8"/>
    <mergeCell ref="F8:H8"/>
    <mergeCell ref="J8:L8"/>
    <mergeCell ref="A9:A10"/>
    <mergeCell ref="C9:D9"/>
    <mergeCell ref="E9:F9"/>
    <mergeCell ref="G9:H9"/>
    <mergeCell ref="I9:J9"/>
    <mergeCell ref="K9:L9"/>
    <mergeCell ref="K11:L11"/>
    <mergeCell ref="C12:D12"/>
    <mergeCell ref="E12:F12"/>
    <mergeCell ref="G12:H12"/>
    <mergeCell ref="A4:B4"/>
    <mergeCell ref="C4:E4"/>
    <mergeCell ref="F4:G4"/>
    <mergeCell ref="H4:I4"/>
    <mergeCell ref="J4:K4"/>
    <mergeCell ref="A5:B5"/>
    <mergeCell ref="C5:E5"/>
    <mergeCell ref="F5:G5"/>
    <mergeCell ref="H5:I5"/>
    <mergeCell ref="J5:K5"/>
    <mergeCell ref="A1:L1"/>
    <mergeCell ref="A2:B2"/>
    <mergeCell ref="C2:E2"/>
    <mergeCell ref="F2:G2"/>
    <mergeCell ref="H2:I2"/>
    <mergeCell ref="J2:K2"/>
    <mergeCell ref="A3:B3"/>
    <mergeCell ref="C3:E3"/>
    <mergeCell ref="F3:G3"/>
    <mergeCell ref="H3:I3"/>
    <mergeCell ref="J3:K3"/>
  </mergeCells>
  <pageMargins left="0.70000000000000007" right="0.70000000000000007" top="0.78740157500000008" bottom="0.78740157500000008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Rozpočet</vt:lpstr>
      <vt:lpstr>Krycí_list</vt:lpstr>
      <vt:lpstr>Rozpočet!Oblast_tisku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otto.kalina</dc:creator>
  <cp:lastModifiedBy>ladislav.bak</cp:lastModifiedBy>
  <cp:lastPrinted>2014-06-17T12:50:29Z</cp:lastPrinted>
  <dcterms:created xsi:type="dcterms:W3CDTF">2013-12-17T08:23:10Z</dcterms:created>
  <dcterms:modified xsi:type="dcterms:W3CDTF">2017-07-10T11:46:24Z</dcterms:modified>
</cp:coreProperties>
</file>