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624"/>
  <workbookPr defaultThemeVersion="124226"/>
  <bookViews>
    <workbookView xWindow="65416" yWindow="65416" windowWidth="29040" windowHeight="16440" activeTab="1"/>
  </bookViews>
  <sheets>
    <sheet name="Rekapitulace" sheetId="1" r:id="rId1"/>
    <sheet name="Položky všech ceníků" sheetId="2" r:id="rId2"/>
  </sheets>
  <definedNames>
    <definedName name="_xlnm.Print_Titles" localSheetId="0">'Rekapitulace'!$1:$1</definedName>
    <definedName name="_xlnm.Print_Titles" localSheetId="1">'Položky všech ceníků'!$1:$1</definedName>
  </definedNames>
  <calcPr calcId="181029"/>
  <extLst/>
</workbook>
</file>

<file path=xl/sharedStrings.xml><?xml version="1.0" encoding="utf-8"?>
<sst xmlns="http://schemas.openxmlformats.org/spreadsheetml/2006/main" count="424" uniqueCount="257">
  <si>
    <t>Zakázka číslo:</t>
  </si>
  <si>
    <t>20041</t>
  </si>
  <si>
    <t>Název:</t>
  </si>
  <si>
    <t>Rekonstrukce vzduchotechniky v kuchyni VOŠ, SPŠ a OA Čáslav</t>
  </si>
  <si>
    <t/>
  </si>
  <si>
    <t>Elektroinstalace</t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</si>
  <si>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</si>
  <si>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</si>
  <si>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</si>
  <si>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</si>
  <si>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</si>
  <si>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</si>
  <si>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</si>
  <si>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</si>
  <si>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2.</t>
  </si>
  <si>
    <t>3.</t>
  </si>
  <si>
    <t xml:space="preserve">   Pomocné a stavební práce</t>
  </si>
  <si>
    <t>C22M (2016)  -  MONTÁŽ</t>
  </si>
  <si>
    <t>6.</t>
  </si>
  <si>
    <t>MATERIÁL</t>
  </si>
  <si>
    <t>7.</t>
  </si>
  <si>
    <t xml:space="preserve">   Podružný materiál 5,00%</t>
  </si>
  <si>
    <t>CELKEM URN</t>
  </si>
  <si>
    <t>B.</t>
  </si>
  <si>
    <t>HZS</t>
  </si>
  <si>
    <t>8.</t>
  </si>
  <si>
    <t>Hodinová zúčtovací sazba</t>
  </si>
  <si>
    <t>CELKEM HZS</t>
  </si>
  <si>
    <t>C.</t>
  </si>
  <si>
    <t>DODÁVKY ZAŘÍZENÍ</t>
  </si>
  <si>
    <t>9.</t>
  </si>
  <si>
    <t>Dodávka zařízení (specifikace)</t>
  </si>
  <si>
    <t>CELKEM DODÁVKY</t>
  </si>
  <si>
    <t>D.</t>
  </si>
  <si>
    <t>VEDLEJŠÍ ROZPOČTOVÉ NÁKLADY</t>
  </si>
  <si>
    <t>10.</t>
  </si>
  <si>
    <t>Cestovné, úklid pracoviště</t>
  </si>
  <si>
    <t>11.</t>
  </si>
  <si>
    <t>Zakreslení skutečného stavu</t>
  </si>
  <si>
    <t>CELKEM VRN</t>
  </si>
  <si>
    <t>Σ</t>
  </si>
  <si>
    <t>REKAPITULACE CELKEM</t>
  </si>
  <si>
    <t>DPH</t>
  </si>
  <si>
    <t>Celkem s DPH</t>
  </si>
  <si>
    <t>Sazba 21,00%</t>
  </si>
  <si>
    <t>Celkem:</t>
  </si>
  <si>
    <t xml:space="preserve">Ve výkazu uvedené typy výrobku, značky, komponenty, výrobce, dodavatel a pod. dokumentují pouze požadavek na parametry, kvalitu a vlastnosti výrobku, který má být použit. Udávají tak minimální standardy, požadavané zadavatelem stavby. Může být použit jiný výrobek stejné nebo vyšší kvality.  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</si>
  <si>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</si>
  <si>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</si>
  <si>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</si>
  <si>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</si>
  <si>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</si>
  <si>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</si>
  <si>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</si>
  <si>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210201068</t>
  </si>
  <si>
    <t>svítidlo zářivkové stropní 2x58W IP66</t>
  </si>
  <si>
    <t>18,00</t>
  </si>
  <si>
    <t>ks</t>
  </si>
  <si>
    <t>210010025</t>
  </si>
  <si>
    <t>trubka plastová ohebná instalační průměr 16mm (PU)</t>
  </si>
  <si>
    <t>30,00</t>
  </si>
  <si>
    <t>m</t>
  </si>
  <si>
    <t>210010026</t>
  </si>
  <si>
    <t>trubka plastová ohebná instalační průměr 23mm (PU)</t>
  </si>
  <si>
    <t>160,00</t>
  </si>
  <si>
    <t>210020303</t>
  </si>
  <si>
    <t>kabelový žlab MARS 62/50mm vč. víka a podpěrek</t>
  </si>
  <si>
    <t>45,00</t>
  </si>
  <si>
    <t>210020475</t>
  </si>
  <si>
    <t>závitová tyč M8 3m</t>
  </si>
  <si>
    <t>8,00</t>
  </si>
  <si>
    <t>210020652</t>
  </si>
  <si>
    <t>nosné konstrukce pro zařízení o váze do 10 kg - výroba+montáž+nátěr</t>
  </si>
  <si>
    <t>4,00</t>
  </si>
  <si>
    <t>210100001</t>
  </si>
  <si>
    <t>ukončení vodiče v rozvaděči vč. zapojení a koncovky do 2.5mm2</t>
  </si>
  <si>
    <t>340,00</t>
  </si>
  <si>
    <t>210100002</t>
  </si>
  <si>
    <t>ukončení vodiče v rozvaděči vč. zapojení a koncovky do 6mm2</t>
  </si>
  <si>
    <t>20,00</t>
  </si>
  <si>
    <t>210100006</t>
  </si>
  <si>
    <t>ukončení vodiče v rozvaděči vč. zapojení a koncovky do 50mm2</t>
  </si>
  <si>
    <t>210110003</t>
  </si>
  <si>
    <t>sériový přepínač nástěnný prostředí vlhké řazení 5</t>
  </si>
  <si>
    <t>210140201</t>
  </si>
  <si>
    <t>T6 - ovladač pomocných obvodů 1-tlačítkový</t>
  </si>
  <si>
    <t>1,00</t>
  </si>
  <si>
    <t>210150484</t>
  </si>
  <si>
    <t>impulzní relé instalační</t>
  </si>
  <si>
    <t>14,00</t>
  </si>
  <si>
    <t>210190004</t>
  </si>
  <si>
    <t>montáž oceloplech. rozvodnic do 150kg</t>
  </si>
  <si>
    <t>210220011</t>
  </si>
  <si>
    <t>asfaltový nátěr svárů - spojek</t>
  </si>
  <si>
    <t>210220301</t>
  </si>
  <si>
    <t>svorky hromosvodové do 2 šroubu (SS, SR 03)</t>
  </si>
  <si>
    <t>10,00</t>
  </si>
  <si>
    <t>210220452</t>
  </si>
  <si>
    <t>ochranné pospojování v prádelně apod. Cu 4-16mm2 (PU)</t>
  </si>
  <si>
    <t>15,00</t>
  </si>
  <si>
    <t>210800645</t>
  </si>
  <si>
    <t>CYA 4mm2 (H07V-K) zelenožlutý (PU)</t>
  </si>
  <si>
    <t>140,00</t>
  </si>
  <si>
    <t>210800646</t>
  </si>
  <si>
    <t>CYA 6mm2 (H07V-K) zelenožlutý (PU)</t>
  </si>
  <si>
    <t>150,00</t>
  </si>
  <si>
    <t>210800649</t>
  </si>
  <si>
    <t>CYA 25mm2 (H07V-K) zelenožlutý (PU)</t>
  </si>
  <si>
    <t>210810045</t>
  </si>
  <si>
    <t>CYKY-CYKYm 3Ax1.5mm2 (CYKY 3O1.5) 750V (PU)</t>
  </si>
  <si>
    <t>CYKY-CYKYm 3Cx1.5mm2 (CYKY 3J1.5) 750V (PU)</t>
  </si>
  <si>
    <t>250,00</t>
  </si>
  <si>
    <t>210810052</t>
  </si>
  <si>
    <t>CYKY-CYKYm 5Cx4mm2 (CYKY 4J6) 750V (PU)</t>
  </si>
  <si>
    <t>72,00</t>
  </si>
  <si>
    <t>210810053</t>
  </si>
  <si>
    <t>CYKY-CYKYm 4Bx10mm2 (CYKY 4J10) 750V (PU)</t>
  </si>
  <si>
    <t>12,00</t>
  </si>
  <si>
    <t>210810055</t>
  </si>
  <si>
    <t>CYKY-CYKYm 5Cx1.5mm2 (CYKY 5J1.5) 750V (PU)</t>
  </si>
  <si>
    <t>145,00</t>
  </si>
  <si>
    <t>210810056</t>
  </si>
  <si>
    <t>CYKY-CYKYm 5Cx2.5mm2 (CYKY 5J2.5) 750V (PU)</t>
  </si>
  <si>
    <t>120,00</t>
  </si>
  <si>
    <t>210810111</t>
  </si>
  <si>
    <t>CYKY-CYKYm 3Bx50+35mm2 (CYKY 3J50+35) 1kV (PU)</t>
  </si>
  <si>
    <t>211200101</t>
  </si>
  <si>
    <t>Nouzové orientační svítidlo NOO 1/MM</t>
  </si>
  <si>
    <t>5,00</t>
  </si>
  <si>
    <t>215012215</t>
  </si>
  <si>
    <t>lišta vkládací 30x25mm</t>
  </si>
  <si>
    <t>215221113</t>
  </si>
  <si>
    <t>uzemňovací drát FeZn průměr 8mm</t>
  </si>
  <si>
    <t>216010332</t>
  </si>
  <si>
    <t>krabice instalační OBO A10</t>
  </si>
  <si>
    <t>216201032</t>
  </si>
  <si>
    <t>LED svítidlo přisazené IP66</t>
  </si>
  <si>
    <t>6,00</t>
  </si>
  <si>
    <t>17,00</t>
  </si>
  <si>
    <t>216220102</t>
  </si>
  <si>
    <t>svorkovnice EPS ekvipotencionální s krabicí</t>
  </si>
  <si>
    <t>2,00</t>
  </si>
  <si>
    <t>Celkem za ceník:</t>
  </si>
  <si>
    <t>Cena:</t>
  </si>
  <si>
    <t>Kč</t>
  </si>
  <si>
    <t>C22M (2016)</t>
  </si>
  <si>
    <t>220280206n</t>
  </si>
  <si>
    <t>SYKFY, SYKY, SYKFY...do 7mm vnějš.průměru v trubkách, prozvonění a označení, vč.pročištění trubek</t>
  </si>
  <si>
    <t>35,00</t>
  </si>
  <si>
    <t>Materiály</t>
  </si>
  <si>
    <t>00542</t>
  </si>
  <si>
    <t>SYKFY  2 X 2 X 0,5</t>
  </si>
  <si>
    <t>00867</t>
  </si>
  <si>
    <t>MARS VIKO ZLABU  62     2m</t>
  </si>
  <si>
    <t>00874</t>
  </si>
  <si>
    <t>MARS ZLAB 62/50  2m</t>
  </si>
  <si>
    <t>02647</t>
  </si>
  <si>
    <t>SVORKA ZEMNICI ZS 16 BERNARD</t>
  </si>
  <si>
    <t>04100</t>
  </si>
  <si>
    <t>Fe profil U 40</t>
  </si>
  <si>
    <t>kg</t>
  </si>
  <si>
    <t>04104</t>
  </si>
  <si>
    <t>Fe pásek 5x40mm</t>
  </si>
  <si>
    <t>10.039.111</t>
  </si>
  <si>
    <t>Pásek Cu pro ZS16 (0,5m)</t>
  </si>
  <si>
    <t>KS</t>
  </si>
  <si>
    <t>10.050.728</t>
  </si>
  <si>
    <t>CYKY 3J50+35 (3Bx50+35)</t>
  </si>
  <si>
    <t>M</t>
  </si>
  <si>
    <t>10.070.105</t>
  </si>
  <si>
    <t>Adaptér TITAN M22-A čelní montáž</t>
  </si>
  <si>
    <t>10.074.614</t>
  </si>
  <si>
    <t>Nosník MARS EKO 62 5142</t>
  </si>
  <si>
    <t>10.075.028</t>
  </si>
  <si>
    <t>Lišta LHD 30x25 vkládací bílá 2m</t>
  </si>
  <si>
    <t>1005962</t>
  </si>
  <si>
    <t>Svorka SS FeZn spojovací - tloušťka 3 mm</t>
  </si>
  <si>
    <t>1006316</t>
  </si>
  <si>
    <t>Oko kabelové příložkové 7585-10  50/10</t>
  </si>
  <si>
    <t>1009402</t>
  </si>
  <si>
    <t>Vodič CYA   4 H07V-K zeleno-žlutá</t>
  </si>
  <si>
    <t>1012177</t>
  </si>
  <si>
    <t>Drát zemnící FeZn  8    1kg=2,50m</t>
  </si>
  <si>
    <t>KG</t>
  </si>
  <si>
    <t>1016637</t>
  </si>
  <si>
    <t>Vodič CYA   6 H07V-K zeleno-žlutá</t>
  </si>
  <si>
    <t>1047448</t>
  </si>
  <si>
    <t>Svítidlo FUTURA 2.4ft PC Al 6400/840 42W IP66</t>
  </si>
  <si>
    <t>1062264</t>
  </si>
  <si>
    <t>SVORKA WAGO 2273-205 5x2,5 ZLUTA</t>
  </si>
  <si>
    <t>1122070</t>
  </si>
  <si>
    <t>Závitová tyč 2078 M8 3M G</t>
  </si>
  <si>
    <t>1201512</t>
  </si>
  <si>
    <t>Svítidlo nouzové LED 1,2W ECONOMIC 3h IP65 svitící stále/při výpa</t>
  </si>
  <si>
    <t>1211545</t>
  </si>
  <si>
    <t>Vodič CYA  25 H07V-K zeleno-žlutá kruh</t>
  </si>
  <si>
    <t>1220707</t>
  </si>
  <si>
    <t>Skříň pro hlavice M22-I1 plastová šedý kryt 1 otvor IP67</t>
  </si>
  <si>
    <t>1220717</t>
  </si>
  <si>
    <t>Jednotka spínací M22-CK10 1/0 čelní upevnění bezšroubová</t>
  </si>
  <si>
    <t>1220798</t>
  </si>
  <si>
    <t>Svítidlo FUTURA 2.4ft PC Al 1F 5200/840 35W IP66</t>
  </si>
  <si>
    <t>1245256</t>
  </si>
  <si>
    <t>Trubka ohebná 320N 21,2mm MONOFLEX 1416/1 světle šedá 100m</t>
  </si>
  <si>
    <t>1257495</t>
  </si>
  <si>
    <t>Kabel CYKY-J  3x 1,5 buben</t>
  </si>
  <si>
    <t>1257856</t>
  </si>
  <si>
    <t>Kabel CYKY-O  3x 1,5 /100m</t>
  </si>
  <si>
    <t>1257871</t>
  </si>
  <si>
    <t>Kabel CYKY-J  5x 2,5 /100m</t>
  </si>
  <si>
    <t>1258031</t>
  </si>
  <si>
    <t>Kabel CYKY-J  5x 4 buben</t>
  </si>
  <si>
    <t>1258046</t>
  </si>
  <si>
    <t>Kabel CYKY-J  5x 1,5 /100m</t>
  </si>
  <si>
    <t>1258049</t>
  </si>
  <si>
    <t>Kabel CYKY-J  5x10 buben</t>
  </si>
  <si>
    <t>1480637</t>
  </si>
  <si>
    <t>Variant+ spínač 5 sériový IP54 bílá</t>
  </si>
  <si>
    <t>1685875</t>
  </si>
  <si>
    <t>Trubka ohebná 750N FFKu-EM-F 20 šedá "Highspeed" /50m</t>
  </si>
  <si>
    <t>3039180</t>
  </si>
  <si>
    <t>KMT M22-WRLK3-1/W Ovládací hlavice přepínače, prosvětlená 3p</t>
  </si>
  <si>
    <t>4024772</t>
  </si>
  <si>
    <t>Relé multifunkční s programem cyklování a zpožděný návrat v el. krabici</t>
  </si>
  <si>
    <t>7122001</t>
  </si>
  <si>
    <t>Sprej ochranný izolační gumoasfalt Scotch 1600 /400ml 3M</t>
  </si>
  <si>
    <t>7202081</t>
  </si>
  <si>
    <t>Svorkovnice ekvipotenciální EPS 1 s krytem</t>
  </si>
  <si>
    <t>8933</t>
  </si>
  <si>
    <t>KRYT OHYBOVÝ LHD 30X25</t>
  </si>
  <si>
    <t>8935</t>
  </si>
  <si>
    <t>KRYT ROH VNITŘ. LHD30X25</t>
  </si>
  <si>
    <t>KOPOS KRABICE IP66</t>
  </si>
  <si>
    <t>KOPOS, č. KSK 100,  KRABICE, IP66 (8595568919144)</t>
  </si>
  <si>
    <t>Celkem za materiály:</t>
  </si>
  <si>
    <t>Dodávky zařízení (specifikace)</t>
  </si>
  <si>
    <t>01</t>
  </si>
  <si>
    <t>Rozvaděč RVZT</t>
  </si>
  <si>
    <t>02</t>
  </si>
  <si>
    <t>Vnitřní rámy rozvaděče RMS-2 včetně náplně</t>
  </si>
  <si>
    <t>Celkem za dodávky:</t>
  </si>
  <si>
    <t>Práce v HZS</t>
  </si>
  <si>
    <t>Demontáž stávajícího zařízení</t>
  </si>
  <si>
    <t>hod.</t>
  </si>
  <si>
    <t xml:space="preserve">Demontáž stávajících rámů rozvaděče RMS-2, označení vývodů </t>
  </si>
  <si>
    <t>Kontrolní měření el. příkonu kuchyně</t>
  </si>
  <si>
    <t>Koordinace profesí behěm stavby</t>
  </si>
  <si>
    <t>Napojení na stávající zařízení</t>
  </si>
  <si>
    <t>Revize elektro</t>
  </si>
  <si>
    <t>Rozpojení a zapojení technologického zařízení během montáže</t>
  </si>
  <si>
    <t xml:space="preserve">Stavební práce - průrazy, vysekání drážek, kapes </t>
  </si>
  <si>
    <t>Technická příprava, přemístění svítidel do 10 kusů mimo VZT</t>
  </si>
  <si>
    <t>Zkušební provoz</t>
  </si>
  <si>
    <t>Celkem za práci v HZS:</t>
  </si>
  <si>
    <t>C21M - Elektromontáže  -  MONTÁŽ+DEMONTÁŽ</t>
  </si>
  <si>
    <t>Vedlejší rozpočtové náklady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</si>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</sst>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5]#,##0.00;\-#,##0.00"/>
    <numFmt numFmtId="165" formatCode="[$-10405]#,##0;\-#,##0"/>
    <numFmt numFmtId="168" formatCode="#,##0.00\ &quot;Kč&quot;"/>
  </numFmts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  <border>
      <left/>
      <right/>
      <top style="thin">
        <color rgb="FF80808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2" fillId="0" borderId="0" xfId="0" applyFont="1" applyFill="1" applyBorder="1"/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7" fillId="0" borderId="0" xfId="0" applyFont="1" applyAlignment="1">
      <alignment vertical="top" wrapText="1" readingOrder="1"/>
    </xf>
    <xf numFmtId="0" fontId="2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right" vertical="top" wrapText="1" readingOrder="1"/>
    </xf>
    <xf numFmtId="0" fontId="6" fillId="0" borderId="9" xfId="0" applyFont="1" applyBorder="1" applyAlignment="1">
      <alignment vertical="top" wrapText="1" readingOrder="1"/>
    </xf>
    <xf numFmtId="0" fontId="6" fillId="0" borderId="9" xfId="0" applyFont="1" applyBorder="1" applyAlignment="1">
      <alignment vertical="center" wrapText="1" readingOrder="1"/>
    </xf>
    <xf numFmtId="0" fontId="2" fillId="0" borderId="0" xfId="0" applyFont="1" applyFill="1" applyBorder="1"/>
    <xf numFmtId="0" fontId="3" fillId="2" borderId="0" xfId="0" applyFont="1" applyFill="1" applyAlignment="1">
      <alignment horizontal="right" vertical="top" wrapText="1" readingOrder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0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0" fontId="6" fillId="0" borderId="10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vertical="center" wrapText="1" readingOrder="1"/>
    </xf>
    <xf numFmtId="0" fontId="6" fillId="0" borderId="10" xfId="0" applyFont="1" applyBorder="1" applyAlignment="1">
      <alignment horizontal="right" vertical="center" wrapText="1" readingOrder="1"/>
    </xf>
    <xf numFmtId="0" fontId="8" fillId="0" borderId="7" xfId="0" applyFont="1" applyBorder="1" applyAlignment="1">
      <alignment vertical="top" wrapText="1" readingOrder="1"/>
    </xf>
    <xf numFmtId="0" fontId="2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right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6" fillId="0" borderId="9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 readingOrder="1"/>
    </xf>
    <xf numFmtId="164" fontId="7" fillId="0" borderId="0" xfId="0" applyNumberFormat="1" applyFont="1" applyAlignment="1">
      <alignment horizontal="right" vertical="top" wrapText="1" readingOrder="1"/>
    </xf>
    <xf numFmtId="0" fontId="6" fillId="0" borderId="9" xfId="0" applyFont="1" applyBorder="1" applyAlignment="1">
      <alignment horizontal="right" vertical="center" wrapText="1" readingOrder="1"/>
    </xf>
    <xf numFmtId="0" fontId="6" fillId="0" borderId="9" xfId="0" applyFont="1" applyBorder="1" applyAlignment="1">
      <alignment vertical="center" wrapText="1" readingOrder="1"/>
    </xf>
    <xf numFmtId="165" fontId="7" fillId="0" borderId="0" xfId="0" applyNumberFormat="1" applyFont="1" applyAlignment="1">
      <alignment horizontal="right" vertical="top" wrapText="1" readingOrder="1"/>
    </xf>
    <xf numFmtId="0" fontId="7" fillId="0" borderId="11" xfId="0" applyFont="1" applyBorder="1" applyAlignment="1">
      <alignment vertical="top" wrapText="1" readingOrder="1"/>
    </xf>
    <xf numFmtId="0" fontId="7" fillId="0" borderId="12" xfId="0" applyFont="1" applyBorder="1" applyAlignment="1">
      <alignment vertical="top" wrapText="1" readingOrder="1"/>
    </xf>
    <xf numFmtId="0" fontId="7" fillId="0" borderId="9" xfId="0" applyFont="1" applyBorder="1" applyAlignment="1">
      <alignment vertical="top" wrapText="1" readingOrder="1"/>
    </xf>
    <xf numFmtId="168" fontId="9" fillId="0" borderId="7" xfId="0" applyNumberFormat="1" applyFont="1" applyBorder="1" applyAlignment="1">
      <alignment horizontal="right" vertical="top" wrapText="1" readingOrder="1"/>
    </xf>
    <xf numFmtId="168" fontId="2" fillId="0" borderId="7" xfId="0" applyNumberFormat="1" applyFont="1" applyBorder="1" applyAlignment="1">
      <alignment vertical="top" wrapText="1"/>
    </xf>
    <xf numFmtId="168" fontId="9" fillId="0" borderId="7" xfId="0" applyNumberFormat="1" applyFont="1" applyBorder="1" applyAlignment="1">
      <alignment horizontal="right" vertical="top" wrapText="1" readingOrder="1"/>
    </xf>
    <xf numFmtId="168" fontId="2" fillId="0" borderId="0" xfId="0" applyNumberFormat="1" applyFont="1" applyFill="1" applyBorder="1"/>
    <xf numFmtId="168" fontId="9" fillId="0" borderId="0" xfId="0" applyNumberFormat="1" applyFont="1" applyAlignment="1">
      <alignment horizontal="right" vertical="top" wrapText="1" readingOrder="1"/>
    </xf>
    <xf numFmtId="168" fontId="2" fillId="0" borderId="0" xfId="0" applyNumberFormat="1" applyFont="1" applyFill="1" applyBorder="1"/>
    <xf numFmtId="168" fontId="9" fillId="0" borderId="0" xfId="0" applyNumberFormat="1" applyFont="1" applyAlignment="1">
      <alignment horizontal="right" vertical="top" wrapText="1" readingOrder="1"/>
    </xf>
    <xf numFmtId="164" fontId="7" fillId="4" borderId="0" xfId="0" applyNumberFormat="1" applyFont="1" applyFill="1" applyAlignment="1">
      <alignment horizontal="right" vertical="top" wrapText="1" readingOrder="1"/>
    </xf>
    <xf numFmtId="0" fontId="2" fillId="4" borderId="0" xfId="0" applyFont="1" applyFill="1" applyBorder="1"/>
    <xf numFmtId="0" fontId="2" fillId="4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7"/>
  <sheetViews>
    <sheetView showGridLines="0" workbookViewId="0" topLeftCell="A1">
      <pane ySplit="1" topLeftCell="A2" activePane="bottomLeft" state="frozen"/>
      <selection pane="bottomLeft" activeCell="P54" sqref="P54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0.5625" style="0" customWidth="1"/>
    <col min="7" max="7" width="1.421875" style="0" customWidth="1"/>
    <col min="8" max="8" width="3.57421875" style="0" customWidth="1"/>
    <col min="9" max="9" width="9.140625" style="0" hidden="1" customWidth="1"/>
    <col min="10" max="10" width="5.421875" style="0" customWidth="1"/>
    <col min="11" max="11" width="8.57421875" style="0" customWidth="1"/>
    <col min="12" max="12" width="0.2890625" style="0" customWidth="1"/>
    <col min="13" max="13" width="1.421875" style="0" customWidth="1"/>
    <col min="14" max="14" width="0.2890625" style="0" customWidth="1"/>
    <col min="15" max="15" width="9.140625" style="0" hidden="1" customWidth="1"/>
    <col min="16" max="16" width="15.28125" style="0" customWidth="1"/>
    <col min="17" max="17" width="15.7109375" style="0" customWidth="1"/>
    <col min="18" max="18" width="8.57421875" style="0" customWidth="1"/>
    <col min="19" max="19" width="3.28125" style="0" customWidth="1"/>
    <col min="20" max="20" width="0.2890625" style="0" customWidth="1"/>
    <col min="21" max="21" width="9.8515625" style="0" customWidth="1"/>
    <col min="22" max="22" width="2.421875" style="0" customWidth="1"/>
    <col min="23" max="23" width="6.8515625" style="0" customWidth="1"/>
    <col min="24" max="24" width="7.28125" style="0" customWidth="1"/>
    <col min="25" max="25" width="9.140625" style="0" hidden="1" customWidth="1"/>
    <col min="26" max="26" width="1.28515625" style="0" customWidth="1"/>
    <col min="27" max="28" width="0.5625" style="0" customWidth="1"/>
    <col min="29" max="30" width="9.140625" style="0" hidden="1" customWidth="1"/>
  </cols>
  <sheetData>
    <row r="1" ht="15" hidden="1"/>
    <row r="2" spans="2:27" ht="2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5.6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</row>
    <row r="4" spans="2:27" ht="16.35" customHeight="1">
      <c r="B4" s="6"/>
      <c r="C4" s="1"/>
      <c r="D4" s="1"/>
      <c r="E4" s="17" t="s">
        <v>0</v>
      </c>
      <c r="F4" s="18"/>
      <c r="G4" s="18"/>
      <c r="H4" s="18"/>
      <c r="I4" s="18"/>
      <c r="J4" s="18"/>
      <c r="K4" s="19" t="s">
        <v>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"/>
      <c r="Z4" s="7"/>
      <c r="AA4" s="5"/>
    </row>
    <row r="5" spans="2:27" ht="16.35" customHeight="1">
      <c r="B5" s="6"/>
      <c r="C5" s="1"/>
      <c r="D5" s="1"/>
      <c r="E5" s="17" t="s">
        <v>2</v>
      </c>
      <c r="F5" s="18"/>
      <c r="G5" s="18"/>
      <c r="H5" s="18"/>
      <c r="I5" s="18"/>
      <c r="J5" s="18"/>
      <c r="K5" s="19" t="s">
        <v>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"/>
      <c r="Z5" s="7"/>
      <c r="AA5" s="5"/>
    </row>
    <row r="6" spans="2:27" ht="16.35" customHeight="1">
      <c r="B6" s="6"/>
      <c r="C6" s="1"/>
      <c r="D6" s="1"/>
      <c r="E6" s="17" t="s">
        <v>4</v>
      </c>
      <c r="F6" s="18"/>
      <c r="G6" s="18"/>
      <c r="H6" s="18"/>
      <c r="I6" s="18"/>
      <c r="J6" s="18"/>
      <c r="K6" s="19" t="s">
        <v>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"/>
      <c r="Z6" s="7"/>
      <c r="AA6" s="5"/>
    </row>
    <row r="7" spans="2:27" ht="2.8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0"/>
      <c r="AA7" s="5"/>
    </row>
    <row r="8" spans="2:27" ht="15" hidden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2.85" customHeight="1"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4.25" customHeight="1"/>
    <row r="11" ht="2.85" customHeight="1"/>
    <row r="12" ht="15" hidden="1"/>
    <row r="13" spans="2:27" ht="17.1" customHeight="1">
      <c r="B13" s="20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ht="2.85" customHeight="1"/>
    <row r="15" spans="2:27" ht="11.45" customHeight="1">
      <c r="B15" s="21" t="s">
        <v>7</v>
      </c>
      <c r="C15" s="22"/>
      <c r="D15" s="22"/>
      <c r="E15" s="22"/>
      <c r="F15" s="23" t="s">
        <v>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1"/>
      <c r="T15" s="22"/>
      <c r="U15" s="22"/>
      <c r="V15" s="22"/>
      <c r="W15" s="21" t="s">
        <v>10</v>
      </c>
      <c r="X15" s="22"/>
      <c r="Y15" s="22"/>
      <c r="Z15" s="22"/>
      <c r="AA15" s="22"/>
    </row>
    <row r="16" spans="2:27" ht="11.45" customHeight="1">
      <c r="B16" s="24" t="s">
        <v>11</v>
      </c>
      <c r="C16" s="16"/>
      <c r="D16" s="16"/>
      <c r="E16" s="16"/>
      <c r="F16" s="25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6" t="s">
        <v>4</v>
      </c>
      <c r="T16" s="16"/>
      <c r="U16" s="16"/>
      <c r="V16" s="16"/>
      <c r="W16" s="26">
        <f>SUM('Položky všech ceníků'!F44:K44)</f>
        <v>0</v>
      </c>
      <c r="X16" s="16"/>
      <c r="Y16" s="16"/>
      <c r="Z16" s="16"/>
      <c r="AA16" s="16"/>
    </row>
    <row r="17" spans="2:27" ht="11.25" customHeight="1">
      <c r="B17" s="27" t="s">
        <v>13</v>
      </c>
      <c r="C17" s="16"/>
      <c r="D17" s="16"/>
      <c r="E17" s="16"/>
      <c r="F17" s="28" t="s">
        <v>254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7"/>
      <c r="T17" s="16"/>
      <c r="U17" s="16"/>
      <c r="V17" s="16"/>
      <c r="W17" s="27"/>
      <c r="X17" s="16"/>
      <c r="Y17" s="16"/>
      <c r="Z17" s="16"/>
      <c r="AA17" s="16"/>
    </row>
    <row r="18" spans="2:27" ht="11.45" customHeight="1">
      <c r="B18" s="27" t="s">
        <v>14</v>
      </c>
      <c r="C18" s="16"/>
      <c r="D18" s="16"/>
      <c r="E18" s="16"/>
      <c r="F18" s="28" t="s">
        <v>16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7"/>
      <c r="T18" s="16"/>
      <c r="U18" s="16"/>
      <c r="V18" s="16"/>
      <c r="W18" s="27">
        <f>W16*0.06</f>
        <v>0</v>
      </c>
      <c r="X18" s="16"/>
      <c r="Y18" s="16"/>
      <c r="Z18" s="16"/>
      <c r="AA18" s="16"/>
    </row>
    <row r="19" spans="2:27" ht="11.45" customHeight="1">
      <c r="B19" s="27" t="s">
        <v>15</v>
      </c>
      <c r="C19" s="16"/>
      <c r="D19" s="16"/>
      <c r="E19" s="16"/>
      <c r="F19" s="28" t="s">
        <v>17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7"/>
      <c r="T19" s="16"/>
      <c r="U19" s="16"/>
      <c r="V19" s="16"/>
      <c r="W19" s="27">
        <f>SUM('Položky všech ceníků'!F60:G60)</f>
        <v>0</v>
      </c>
      <c r="X19" s="16"/>
      <c r="Y19" s="16"/>
      <c r="Z19" s="16"/>
      <c r="AA19" s="16"/>
    </row>
    <row r="20" spans="2:27" ht="11.45" customHeight="1">
      <c r="B20" s="27" t="s">
        <v>18</v>
      </c>
      <c r="C20" s="16"/>
      <c r="D20" s="16"/>
      <c r="E20" s="16"/>
      <c r="F20" s="28" t="s">
        <v>19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7"/>
      <c r="T20" s="16"/>
      <c r="U20" s="16"/>
      <c r="V20" s="16"/>
      <c r="W20" s="27">
        <f>SUM('Položky všech ceníků'!F111:K111)</f>
        <v>0</v>
      </c>
      <c r="X20" s="16"/>
      <c r="Y20" s="16"/>
      <c r="Z20" s="16"/>
      <c r="AA20" s="16"/>
    </row>
    <row r="21" spans="2:27" ht="11.45" customHeight="1">
      <c r="B21" s="27" t="s">
        <v>20</v>
      </c>
      <c r="C21" s="16"/>
      <c r="D21" s="16"/>
      <c r="E21" s="16"/>
      <c r="F21" s="28" t="s">
        <v>21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7"/>
      <c r="T21" s="16"/>
      <c r="U21" s="16"/>
      <c r="V21" s="16"/>
      <c r="W21" s="27">
        <f>W20*0.05</f>
        <v>0</v>
      </c>
      <c r="X21" s="16"/>
      <c r="Y21" s="16"/>
      <c r="Z21" s="16"/>
      <c r="AA21" s="16"/>
    </row>
    <row r="22" spans="2:27" ht="11.45" customHeight="1">
      <c r="B22" s="24" t="s">
        <v>4</v>
      </c>
      <c r="C22" s="16"/>
      <c r="D22" s="16"/>
      <c r="E22" s="16"/>
      <c r="F22" s="25" t="s">
        <v>22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6"/>
      <c r="T22" s="16"/>
      <c r="U22" s="16"/>
      <c r="V22" s="16"/>
      <c r="W22" s="26">
        <f>SUM(W16:AA21)</f>
        <v>0</v>
      </c>
      <c r="X22" s="16"/>
      <c r="Y22" s="16"/>
      <c r="Z22" s="16"/>
      <c r="AA22" s="16"/>
    </row>
    <row r="23" spans="2:27" ht="11.25" customHeight="1">
      <c r="B23" s="27" t="s">
        <v>4</v>
      </c>
      <c r="C23" s="16"/>
      <c r="D23" s="16"/>
      <c r="E23" s="16"/>
      <c r="F23" s="28" t="s">
        <v>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7"/>
      <c r="T23" s="16"/>
      <c r="U23" s="16"/>
      <c r="V23" s="16"/>
      <c r="W23" s="27"/>
      <c r="X23" s="16"/>
      <c r="Y23" s="16"/>
      <c r="Z23" s="16"/>
      <c r="AA23" s="16"/>
    </row>
    <row r="24" spans="2:27" ht="11.45" customHeight="1">
      <c r="B24" s="24" t="s">
        <v>23</v>
      </c>
      <c r="C24" s="16"/>
      <c r="D24" s="16"/>
      <c r="E24" s="16"/>
      <c r="F24" s="25" t="s">
        <v>24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6"/>
      <c r="T24" s="16"/>
      <c r="U24" s="16"/>
      <c r="V24" s="16"/>
      <c r="W24" s="26"/>
      <c r="X24" s="16"/>
      <c r="Y24" s="16"/>
      <c r="Z24" s="16"/>
      <c r="AA24" s="16"/>
    </row>
    <row r="25" spans="2:27" ht="11.45" customHeight="1">
      <c r="B25" s="27" t="s">
        <v>25</v>
      </c>
      <c r="C25" s="16"/>
      <c r="D25" s="16"/>
      <c r="E25" s="16"/>
      <c r="F25" s="28" t="s">
        <v>26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7"/>
      <c r="T25" s="16"/>
      <c r="U25" s="16"/>
      <c r="V25" s="16"/>
      <c r="W25" s="27">
        <f>SUM('Položky všech ceníků'!F147:J147)</f>
        <v>0</v>
      </c>
      <c r="X25" s="16"/>
      <c r="Y25" s="16"/>
      <c r="Z25" s="16"/>
      <c r="AA25" s="16"/>
    </row>
    <row r="26" spans="2:27" ht="11.45" customHeight="1">
      <c r="B26" s="24" t="s">
        <v>4</v>
      </c>
      <c r="C26" s="16"/>
      <c r="D26" s="16"/>
      <c r="E26" s="16"/>
      <c r="F26" s="25" t="s">
        <v>27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6"/>
      <c r="T26" s="16"/>
      <c r="U26" s="16"/>
      <c r="V26" s="16"/>
      <c r="W26" s="26">
        <f>SUM(W25)</f>
        <v>0</v>
      </c>
      <c r="X26" s="16"/>
      <c r="Y26" s="16"/>
      <c r="Z26" s="16"/>
      <c r="AA26" s="16"/>
    </row>
    <row r="27" spans="2:27" ht="11.45" customHeight="1">
      <c r="B27" s="27" t="s">
        <v>4</v>
      </c>
      <c r="C27" s="16"/>
      <c r="D27" s="16"/>
      <c r="E27" s="16"/>
      <c r="F27" s="28" t="s">
        <v>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7"/>
      <c r="T27" s="16"/>
      <c r="U27" s="16"/>
      <c r="V27" s="16"/>
      <c r="W27" s="27"/>
      <c r="X27" s="16"/>
      <c r="Y27" s="16"/>
      <c r="Z27" s="16"/>
      <c r="AA27" s="16"/>
    </row>
    <row r="28" spans="2:27" ht="11.25" customHeight="1">
      <c r="B28" s="24" t="s">
        <v>28</v>
      </c>
      <c r="C28" s="16"/>
      <c r="D28" s="16"/>
      <c r="E28" s="16"/>
      <c r="F28" s="25" t="s">
        <v>29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6"/>
      <c r="T28" s="16"/>
      <c r="U28" s="16"/>
      <c r="V28" s="16"/>
      <c r="W28" s="26"/>
      <c r="X28" s="16"/>
      <c r="Y28" s="16"/>
      <c r="Z28" s="16"/>
      <c r="AA28" s="16"/>
    </row>
    <row r="29" spans="2:27" ht="11.45" customHeight="1">
      <c r="B29" s="27" t="s">
        <v>30</v>
      </c>
      <c r="C29" s="16"/>
      <c r="D29" s="16"/>
      <c r="E29" s="16"/>
      <c r="F29" s="28" t="s">
        <v>31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7"/>
      <c r="T29" s="16"/>
      <c r="U29" s="16"/>
      <c r="V29" s="16"/>
      <c r="W29" s="27">
        <f>SUM('Položky všech ceníků'!F125:K125)</f>
        <v>0</v>
      </c>
      <c r="X29" s="16"/>
      <c r="Y29" s="16"/>
      <c r="Z29" s="16"/>
      <c r="AA29" s="16"/>
    </row>
    <row r="30" spans="2:27" ht="11.45" customHeight="1">
      <c r="B30" s="24" t="s">
        <v>4</v>
      </c>
      <c r="C30" s="16"/>
      <c r="D30" s="16"/>
      <c r="E30" s="16"/>
      <c r="F30" s="25" t="s">
        <v>32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6"/>
      <c r="T30" s="16"/>
      <c r="U30" s="16"/>
      <c r="V30" s="16"/>
      <c r="W30" s="26">
        <f>SUM(W29)</f>
        <v>0</v>
      </c>
      <c r="X30" s="16"/>
      <c r="Y30" s="16"/>
      <c r="Z30" s="16"/>
      <c r="AA30" s="16"/>
    </row>
    <row r="31" spans="2:27" ht="11.45" customHeight="1">
      <c r="B31" s="27" t="s">
        <v>4</v>
      </c>
      <c r="C31" s="16"/>
      <c r="D31" s="16"/>
      <c r="E31" s="16"/>
      <c r="F31" s="28" t="s">
        <v>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7"/>
      <c r="T31" s="16"/>
      <c r="U31" s="16"/>
      <c r="V31" s="16"/>
      <c r="W31" s="27"/>
      <c r="X31" s="16"/>
      <c r="Y31" s="16"/>
      <c r="Z31" s="16"/>
      <c r="AA31" s="16"/>
    </row>
    <row r="32" spans="2:27" ht="11.25" customHeight="1">
      <c r="B32" s="24" t="s">
        <v>33</v>
      </c>
      <c r="C32" s="16"/>
      <c r="D32" s="16"/>
      <c r="E32" s="16"/>
      <c r="F32" s="25" t="s">
        <v>34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6"/>
      <c r="T32" s="16"/>
      <c r="U32" s="16"/>
      <c r="V32" s="16"/>
      <c r="W32" s="26"/>
      <c r="X32" s="16"/>
      <c r="Y32" s="16"/>
      <c r="Z32" s="16"/>
      <c r="AA32" s="16"/>
    </row>
    <row r="33" spans="2:27" ht="11.45" customHeight="1">
      <c r="B33" s="27" t="s">
        <v>35</v>
      </c>
      <c r="C33" s="16"/>
      <c r="D33" s="16"/>
      <c r="E33" s="16"/>
      <c r="F33" s="28" t="s">
        <v>36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7"/>
      <c r="T33" s="16"/>
      <c r="U33" s="16"/>
      <c r="V33" s="16"/>
      <c r="W33" s="27">
        <f>SUM('Položky všech ceníků'!AC153:AD153)</f>
        <v>0</v>
      </c>
      <c r="X33" s="16"/>
      <c r="Y33" s="16"/>
      <c r="Z33" s="16"/>
      <c r="AA33" s="16"/>
    </row>
    <row r="34" spans="2:27" ht="11.45" customHeight="1">
      <c r="B34" s="27" t="s">
        <v>37</v>
      </c>
      <c r="C34" s="16"/>
      <c r="D34" s="16"/>
      <c r="E34" s="16"/>
      <c r="F34" s="28" t="s">
        <v>38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7"/>
      <c r="T34" s="16"/>
      <c r="U34" s="16"/>
      <c r="V34" s="16"/>
      <c r="W34" s="27">
        <f>SUM('Položky všech ceníků'!AC154:AD154)</f>
        <v>0</v>
      </c>
      <c r="X34" s="16"/>
      <c r="Y34" s="16"/>
      <c r="Z34" s="16"/>
      <c r="AA34" s="16"/>
    </row>
    <row r="35" spans="2:27" ht="11.45" customHeight="1">
      <c r="B35" s="24" t="s">
        <v>4</v>
      </c>
      <c r="C35" s="16"/>
      <c r="D35" s="16"/>
      <c r="E35" s="16"/>
      <c r="F35" s="25" t="s">
        <v>39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6"/>
      <c r="T35" s="16"/>
      <c r="U35" s="16"/>
      <c r="V35" s="16"/>
      <c r="W35" s="26">
        <f>SUM(W33:AA34)</f>
        <v>0</v>
      </c>
      <c r="X35" s="16"/>
      <c r="Y35" s="16"/>
      <c r="Z35" s="16"/>
      <c r="AA35" s="16"/>
    </row>
    <row r="36" spans="2:27" ht="11.45" customHeight="1">
      <c r="B36" s="27" t="s">
        <v>4</v>
      </c>
      <c r="C36" s="16"/>
      <c r="D36" s="16"/>
      <c r="E36" s="16"/>
      <c r="F36" s="28" t="s">
        <v>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7"/>
      <c r="T36" s="16"/>
      <c r="U36" s="16"/>
      <c r="V36" s="16"/>
      <c r="W36" s="27"/>
      <c r="X36" s="16"/>
      <c r="Y36" s="16"/>
      <c r="Z36" s="16"/>
      <c r="AA36" s="16"/>
    </row>
    <row r="37" spans="2:27" ht="11.25" customHeight="1">
      <c r="B37" s="29" t="s">
        <v>40</v>
      </c>
      <c r="C37" s="22"/>
      <c r="D37" s="22"/>
      <c r="E37" s="22"/>
      <c r="F37" s="30" t="s">
        <v>41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31"/>
      <c r="T37" s="22"/>
      <c r="U37" s="22"/>
      <c r="V37" s="22"/>
      <c r="W37" s="31">
        <f>W22+W26+W30+W35</f>
        <v>0</v>
      </c>
      <c r="X37" s="22"/>
      <c r="Y37" s="22"/>
      <c r="Z37" s="22"/>
      <c r="AA37" s="22"/>
    </row>
    <row r="38" ht="14.1" customHeight="1"/>
    <row r="39" spans="2:17" ht="15">
      <c r="B39" s="32" t="s">
        <v>4</v>
      </c>
      <c r="C39" s="33"/>
      <c r="D39" s="33"/>
      <c r="E39" s="33"/>
      <c r="F39" s="33"/>
      <c r="G39" s="33"/>
      <c r="H39" s="33"/>
      <c r="J39" s="34" t="s">
        <v>9</v>
      </c>
      <c r="K39" s="33"/>
      <c r="L39" s="33"/>
      <c r="M39" s="33"/>
      <c r="N39" s="33"/>
      <c r="O39" s="34" t="s">
        <v>42</v>
      </c>
      <c r="P39" s="33"/>
      <c r="Q39" s="13" t="s">
        <v>43</v>
      </c>
    </row>
    <row r="40" spans="2:17" ht="15">
      <c r="B40" s="34" t="s">
        <v>44</v>
      </c>
      <c r="C40" s="33"/>
      <c r="D40" s="33"/>
      <c r="E40" s="33"/>
      <c r="F40" s="33"/>
      <c r="G40" s="33"/>
      <c r="H40" s="33"/>
      <c r="I40" s="12"/>
      <c r="J40" s="47">
        <f>W37</f>
        <v>0</v>
      </c>
      <c r="K40" s="48"/>
      <c r="L40" s="48"/>
      <c r="M40" s="48"/>
      <c r="N40" s="48"/>
      <c r="O40" s="47">
        <f>0.21*J40</f>
        <v>0</v>
      </c>
      <c r="P40" s="48"/>
      <c r="Q40" s="49">
        <f>J40+O40</f>
        <v>0</v>
      </c>
    </row>
    <row r="41" spans="10:17" ht="15" hidden="1">
      <c r="J41" s="50"/>
      <c r="K41" s="50"/>
      <c r="L41" s="50"/>
      <c r="M41" s="50"/>
      <c r="N41" s="50"/>
      <c r="O41" s="50"/>
      <c r="P41" s="50"/>
      <c r="Q41" s="50"/>
    </row>
    <row r="42" spans="10:17" ht="3" customHeight="1">
      <c r="J42" s="50"/>
      <c r="K42" s="50"/>
      <c r="L42" s="50"/>
      <c r="M42" s="50"/>
      <c r="N42" s="50"/>
      <c r="O42" s="50"/>
      <c r="P42" s="50"/>
      <c r="Q42" s="50"/>
    </row>
    <row r="43" spans="2:17" ht="15">
      <c r="B43" s="35" t="s">
        <v>45</v>
      </c>
      <c r="C43" s="16"/>
      <c r="D43" s="16"/>
      <c r="E43" s="16"/>
      <c r="F43" s="16"/>
      <c r="G43" s="16"/>
      <c r="H43" s="16"/>
      <c r="J43" s="51">
        <f>J40</f>
        <v>0</v>
      </c>
      <c r="K43" s="52"/>
      <c r="L43" s="52"/>
      <c r="M43" s="52"/>
      <c r="N43" s="52"/>
      <c r="O43" s="50"/>
      <c r="P43" s="53"/>
      <c r="Q43" s="53">
        <f>Q40</f>
        <v>0</v>
      </c>
    </row>
    <row r="44" ht="5.65" customHeight="1"/>
    <row r="45" ht="2.85" customHeight="1"/>
    <row r="46" ht="15" hidden="1"/>
    <row r="47" spans="2:27" ht="45" customHeight="1">
      <c r="B47" s="36" t="s">
        <v>46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ht="11.45" customHeight="1"/>
  </sheetData>
  <mergeCells count="108">
    <mergeCell ref="B43:H43"/>
    <mergeCell ref="J43:N43"/>
    <mergeCell ref="B47:AA47"/>
    <mergeCell ref="B39:H39"/>
    <mergeCell ref="J39:N39"/>
    <mergeCell ref="O39:P39"/>
    <mergeCell ref="B40:H40"/>
    <mergeCell ref="J40:N40"/>
    <mergeCell ref="O40:P40"/>
    <mergeCell ref="B36:E36"/>
    <mergeCell ref="F36:R36"/>
    <mergeCell ref="S36:V36"/>
    <mergeCell ref="W36:AA36"/>
    <mergeCell ref="B37:E37"/>
    <mergeCell ref="F37:R37"/>
    <mergeCell ref="S37:V37"/>
    <mergeCell ref="W37:AA37"/>
    <mergeCell ref="B34:E34"/>
    <mergeCell ref="F34:R34"/>
    <mergeCell ref="S34:V34"/>
    <mergeCell ref="W34:AA34"/>
    <mergeCell ref="B35:E35"/>
    <mergeCell ref="F35:R35"/>
    <mergeCell ref="S35:V35"/>
    <mergeCell ref="W35:AA35"/>
    <mergeCell ref="B32:E32"/>
    <mergeCell ref="F32:R32"/>
    <mergeCell ref="S32:V32"/>
    <mergeCell ref="W32:AA32"/>
    <mergeCell ref="B33:E33"/>
    <mergeCell ref="F33:R33"/>
    <mergeCell ref="S33:V33"/>
    <mergeCell ref="W33:AA33"/>
    <mergeCell ref="B30:E30"/>
    <mergeCell ref="F30:R30"/>
    <mergeCell ref="S30:V30"/>
    <mergeCell ref="W30:AA30"/>
    <mergeCell ref="B31:E31"/>
    <mergeCell ref="F31:R31"/>
    <mergeCell ref="S31:V31"/>
    <mergeCell ref="W31:AA31"/>
    <mergeCell ref="B28:E28"/>
    <mergeCell ref="F28:R28"/>
    <mergeCell ref="S28:V28"/>
    <mergeCell ref="W28:AA28"/>
    <mergeCell ref="B29:E29"/>
    <mergeCell ref="F29:R29"/>
    <mergeCell ref="S29:V29"/>
    <mergeCell ref="W29:AA29"/>
    <mergeCell ref="B26:E26"/>
    <mergeCell ref="F26:R26"/>
    <mergeCell ref="S26:V26"/>
    <mergeCell ref="W26:AA26"/>
    <mergeCell ref="B27:E27"/>
    <mergeCell ref="F27:R27"/>
    <mergeCell ref="S27:V27"/>
    <mergeCell ref="W27:AA27"/>
    <mergeCell ref="B24:E24"/>
    <mergeCell ref="F24:R24"/>
    <mergeCell ref="S24:V24"/>
    <mergeCell ref="W24:AA24"/>
    <mergeCell ref="B25:E25"/>
    <mergeCell ref="F25:R25"/>
    <mergeCell ref="S25:V25"/>
    <mergeCell ref="W25:AA25"/>
    <mergeCell ref="B22:E22"/>
    <mergeCell ref="F22:R22"/>
    <mergeCell ref="S22:V22"/>
    <mergeCell ref="W22:AA22"/>
    <mergeCell ref="B23:E23"/>
    <mergeCell ref="F23:R23"/>
    <mergeCell ref="S23:V23"/>
    <mergeCell ref="W23:AA23"/>
    <mergeCell ref="B20:E20"/>
    <mergeCell ref="F20:R20"/>
    <mergeCell ref="S20:V20"/>
    <mergeCell ref="W20:AA20"/>
    <mergeCell ref="B21:E21"/>
    <mergeCell ref="F21:R21"/>
    <mergeCell ref="S21:V21"/>
    <mergeCell ref="W21:AA21"/>
    <mergeCell ref="B19:E19"/>
    <mergeCell ref="F19:R19"/>
    <mergeCell ref="S19:V19"/>
    <mergeCell ref="W19:AA19"/>
    <mergeCell ref="B18:E18"/>
    <mergeCell ref="F18:R18"/>
    <mergeCell ref="S18:V18"/>
    <mergeCell ref="W18:AA18"/>
    <mergeCell ref="B16:E16"/>
    <mergeCell ref="F16:R16"/>
    <mergeCell ref="S16:V16"/>
    <mergeCell ref="W16:AA16"/>
    <mergeCell ref="B17:E17"/>
    <mergeCell ref="F17:R17"/>
    <mergeCell ref="S17:V17"/>
    <mergeCell ref="W17:AA17"/>
    <mergeCell ref="B13:AA13"/>
    <mergeCell ref="B15:E15"/>
    <mergeCell ref="F15:R15"/>
    <mergeCell ref="S15:V15"/>
    <mergeCell ref="W15:AA15"/>
    <mergeCell ref="E4:J4"/>
    <mergeCell ref="K4:X4"/>
    <mergeCell ref="E5:J5"/>
    <mergeCell ref="K5:X5"/>
    <mergeCell ref="E6:J6"/>
    <mergeCell ref="K6:X6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D156"/>
  <sheetViews>
    <sheetView showGridLines="0" tabSelected="1" workbookViewId="0" topLeftCell="A1">
      <pane ySplit="1" topLeftCell="A2" activePane="bottomLeft" state="frozen"/>
      <selection pane="bottomLeft" activeCell="G157" sqref="G157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1.57421875" style="0" customWidth="1"/>
    <col min="7" max="7" width="6.57421875" style="0" customWidth="1"/>
    <col min="8" max="8" width="0.71875" style="0" customWidth="1"/>
    <col min="9" max="9" width="9.140625" style="0" hidden="1" customWidth="1"/>
    <col min="10" max="10" width="1.57421875" style="0" customWidth="1"/>
    <col min="11" max="11" width="0.85546875" style="0" customWidth="1"/>
    <col min="12" max="12" width="9.140625" style="0" hidden="1" customWidth="1"/>
    <col min="13" max="13" width="1.57421875" style="0" customWidth="1"/>
    <col min="14" max="14" width="0.85546875" style="0" customWidth="1"/>
    <col min="15" max="15" width="8.57421875" style="0" customWidth="1"/>
    <col min="16" max="16" width="0.2890625" style="0" customWidth="1"/>
    <col min="17" max="17" width="2.140625" style="0" customWidth="1"/>
    <col min="18" max="18" width="1.57421875" style="0" customWidth="1"/>
    <col min="19" max="19" width="3.28125" style="0" customWidth="1"/>
    <col min="20" max="20" width="2.28125" style="0" customWidth="1"/>
    <col min="21" max="21" width="0.85546875" style="0" customWidth="1"/>
    <col min="22" max="22" width="20.57421875" style="0" customWidth="1"/>
    <col min="23" max="23" width="13.7109375" style="0" customWidth="1"/>
    <col min="24" max="24" width="0.2890625" style="0" customWidth="1"/>
    <col min="25" max="25" width="1.28515625" style="0" customWidth="1"/>
    <col min="26" max="26" width="8.57421875" style="0" customWidth="1"/>
    <col min="27" max="27" width="0.42578125" style="0" customWidth="1"/>
    <col min="28" max="28" width="6.28125" style="0" customWidth="1"/>
    <col min="29" max="29" width="2.57421875" style="0" customWidth="1"/>
    <col min="30" max="30" width="9.140625" style="0" customWidth="1"/>
    <col min="31" max="31" width="0.5625" style="0" customWidth="1"/>
    <col min="32" max="33" width="9.140625" style="0" hidden="1" customWidth="1"/>
  </cols>
  <sheetData>
    <row r="1" ht="15" hidden="1"/>
    <row r="2" ht="2.85" customHeight="1"/>
    <row r="3" spans="2:30" ht="17.1" customHeight="1">
      <c r="B3" s="20" t="s">
        <v>47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2.85" customHeight="1"/>
    <row r="5" spans="2:30" ht="15">
      <c r="B5" s="37" t="s">
        <v>48</v>
      </c>
      <c r="C5" s="38"/>
      <c r="D5" s="39" t="s">
        <v>49</v>
      </c>
      <c r="E5" s="38"/>
      <c r="F5" s="38"/>
      <c r="G5" s="38"/>
      <c r="H5" s="38"/>
      <c r="I5" s="38"/>
      <c r="J5" s="38"/>
      <c r="K5" s="38"/>
      <c r="L5" s="38"/>
      <c r="M5" s="38"/>
      <c r="N5" s="39" t="s">
        <v>8</v>
      </c>
      <c r="O5" s="38"/>
      <c r="P5" s="38"/>
      <c r="Q5" s="38"/>
      <c r="R5" s="38"/>
      <c r="S5" s="38"/>
      <c r="T5" s="38"/>
      <c r="U5" s="38"/>
      <c r="V5" s="38"/>
      <c r="W5" s="37" t="s">
        <v>50</v>
      </c>
      <c r="X5" s="38"/>
      <c r="Y5" s="38"/>
      <c r="Z5" s="37" t="s">
        <v>51</v>
      </c>
      <c r="AA5" s="38"/>
      <c r="AB5" s="14" t="s">
        <v>52</v>
      </c>
      <c r="AC5" s="37" t="s">
        <v>53</v>
      </c>
      <c r="AD5" s="38"/>
    </row>
    <row r="6" spans="2:30" ht="15">
      <c r="B6" s="27">
        <v>1</v>
      </c>
      <c r="C6" s="16"/>
      <c r="D6" s="28" t="s">
        <v>54</v>
      </c>
      <c r="E6" s="16"/>
      <c r="F6" s="16"/>
      <c r="G6" s="16"/>
      <c r="H6" s="16"/>
      <c r="I6" s="16"/>
      <c r="J6" s="16"/>
      <c r="K6" s="16"/>
      <c r="L6" s="16"/>
      <c r="M6" s="16"/>
      <c r="N6" s="28" t="s">
        <v>55</v>
      </c>
      <c r="O6" s="16"/>
      <c r="P6" s="16"/>
      <c r="Q6" s="16"/>
      <c r="R6" s="16"/>
      <c r="S6" s="16"/>
      <c r="T6" s="16"/>
      <c r="U6" s="16"/>
      <c r="V6" s="16"/>
      <c r="W6" s="54">
        <v>0</v>
      </c>
      <c r="X6" s="55"/>
      <c r="Y6" s="55"/>
      <c r="Z6" s="27" t="s">
        <v>56</v>
      </c>
      <c r="AA6" s="16"/>
      <c r="AB6" s="11" t="s">
        <v>57</v>
      </c>
      <c r="AC6" s="40">
        <f>W6*Z6</f>
        <v>0</v>
      </c>
      <c r="AD6" s="16"/>
    </row>
    <row r="7" spans="2:30" ht="15">
      <c r="B7" s="27">
        <v>2</v>
      </c>
      <c r="C7" s="16"/>
      <c r="D7" s="28" t="s">
        <v>58</v>
      </c>
      <c r="E7" s="16"/>
      <c r="F7" s="16"/>
      <c r="G7" s="16"/>
      <c r="H7" s="16"/>
      <c r="I7" s="16"/>
      <c r="J7" s="16"/>
      <c r="K7" s="16"/>
      <c r="L7" s="16"/>
      <c r="M7" s="16"/>
      <c r="N7" s="28" t="s">
        <v>59</v>
      </c>
      <c r="O7" s="16"/>
      <c r="P7" s="16"/>
      <c r="Q7" s="16"/>
      <c r="R7" s="16"/>
      <c r="S7" s="16"/>
      <c r="T7" s="16"/>
      <c r="U7" s="16"/>
      <c r="V7" s="16"/>
      <c r="W7" s="54">
        <v>0</v>
      </c>
      <c r="X7" s="55"/>
      <c r="Y7" s="55"/>
      <c r="Z7" s="27" t="s">
        <v>60</v>
      </c>
      <c r="AA7" s="16"/>
      <c r="AB7" s="11" t="s">
        <v>61</v>
      </c>
      <c r="AC7" s="40">
        <f>W7*Z7</f>
        <v>0</v>
      </c>
      <c r="AD7" s="16"/>
    </row>
    <row r="8" spans="2:30" ht="15">
      <c r="B8" s="27">
        <v>3</v>
      </c>
      <c r="C8" s="16"/>
      <c r="D8" s="28" t="s">
        <v>62</v>
      </c>
      <c r="E8" s="16"/>
      <c r="F8" s="16"/>
      <c r="G8" s="16"/>
      <c r="H8" s="16"/>
      <c r="I8" s="16"/>
      <c r="J8" s="16"/>
      <c r="K8" s="16"/>
      <c r="L8" s="16"/>
      <c r="M8" s="16"/>
      <c r="N8" s="28" t="s">
        <v>63</v>
      </c>
      <c r="O8" s="16"/>
      <c r="P8" s="16"/>
      <c r="Q8" s="16"/>
      <c r="R8" s="16"/>
      <c r="S8" s="16"/>
      <c r="T8" s="16"/>
      <c r="U8" s="16"/>
      <c r="V8" s="16"/>
      <c r="W8" s="54">
        <v>0</v>
      </c>
      <c r="X8" s="55"/>
      <c r="Y8" s="55"/>
      <c r="Z8" s="27" t="s">
        <v>64</v>
      </c>
      <c r="AA8" s="16"/>
      <c r="AB8" s="11" t="s">
        <v>61</v>
      </c>
      <c r="AC8" s="40">
        <f aca="true" t="shared" si="0" ref="AC8:AC38">W8*Z8</f>
        <v>0</v>
      </c>
      <c r="AD8" s="16"/>
    </row>
    <row r="9" spans="2:30" ht="15">
      <c r="B9" s="27">
        <v>4</v>
      </c>
      <c r="C9" s="16"/>
      <c r="D9" s="28" t="s">
        <v>65</v>
      </c>
      <c r="E9" s="16"/>
      <c r="F9" s="16"/>
      <c r="G9" s="16"/>
      <c r="H9" s="16"/>
      <c r="I9" s="16"/>
      <c r="J9" s="16"/>
      <c r="K9" s="16"/>
      <c r="L9" s="16"/>
      <c r="M9" s="16"/>
      <c r="N9" s="28" t="s">
        <v>66</v>
      </c>
      <c r="O9" s="16"/>
      <c r="P9" s="16"/>
      <c r="Q9" s="16"/>
      <c r="R9" s="16"/>
      <c r="S9" s="16"/>
      <c r="T9" s="16"/>
      <c r="U9" s="16"/>
      <c r="V9" s="16"/>
      <c r="W9" s="54">
        <v>0</v>
      </c>
      <c r="X9" s="55"/>
      <c r="Y9" s="55"/>
      <c r="Z9" s="27" t="s">
        <v>67</v>
      </c>
      <c r="AA9" s="16"/>
      <c r="AB9" s="11" t="s">
        <v>61</v>
      </c>
      <c r="AC9" s="40">
        <f t="shared" si="0"/>
        <v>0</v>
      </c>
      <c r="AD9" s="16"/>
    </row>
    <row r="10" spans="2:30" ht="15">
      <c r="B10" s="27">
        <v>5</v>
      </c>
      <c r="C10" s="16"/>
      <c r="D10" s="28" t="s">
        <v>68</v>
      </c>
      <c r="E10" s="16"/>
      <c r="F10" s="16"/>
      <c r="G10" s="16"/>
      <c r="H10" s="16"/>
      <c r="I10" s="16"/>
      <c r="J10" s="16"/>
      <c r="K10" s="16"/>
      <c r="L10" s="16"/>
      <c r="M10" s="16"/>
      <c r="N10" s="28" t="s">
        <v>69</v>
      </c>
      <c r="O10" s="16"/>
      <c r="P10" s="16"/>
      <c r="Q10" s="16"/>
      <c r="R10" s="16"/>
      <c r="S10" s="16"/>
      <c r="T10" s="16"/>
      <c r="U10" s="16"/>
      <c r="V10" s="16"/>
      <c r="W10" s="54">
        <v>0</v>
      </c>
      <c r="X10" s="55"/>
      <c r="Y10" s="55"/>
      <c r="Z10" s="27" t="s">
        <v>70</v>
      </c>
      <c r="AA10" s="16"/>
      <c r="AB10" s="11" t="s">
        <v>61</v>
      </c>
      <c r="AC10" s="40">
        <f t="shared" si="0"/>
        <v>0</v>
      </c>
      <c r="AD10" s="16"/>
    </row>
    <row r="11" spans="2:30" ht="27" customHeight="1">
      <c r="B11" s="27">
        <v>6</v>
      </c>
      <c r="C11" s="16"/>
      <c r="D11" s="28" t="s">
        <v>71</v>
      </c>
      <c r="E11" s="16"/>
      <c r="F11" s="16"/>
      <c r="G11" s="16"/>
      <c r="H11" s="16"/>
      <c r="I11" s="16"/>
      <c r="J11" s="16"/>
      <c r="K11" s="16"/>
      <c r="L11" s="16"/>
      <c r="M11" s="16"/>
      <c r="N11" s="28" t="s">
        <v>72</v>
      </c>
      <c r="O11" s="16"/>
      <c r="P11" s="16"/>
      <c r="Q11" s="16"/>
      <c r="R11" s="16"/>
      <c r="S11" s="16"/>
      <c r="T11" s="16"/>
      <c r="U11" s="16"/>
      <c r="V11" s="16"/>
      <c r="W11" s="54">
        <v>0</v>
      </c>
      <c r="X11" s="55"/>
      <c r="Y11" s="55"/>
      <c r="Z11" s="27" t="s">
        <v>73</v>
      </c>
      <c r="AA11" s="16"/>
      <c r="AB11" s="11" t="s">
        <v>57</v>
      </c>
      <c r="AC11" s="40">
        <f t="shared" si="0"/>
        <v>0</v>
      </c>
      <c r="AD11" s="16"/>
    </row>
    <row r="12" spans="2:30" ht="24" customHeight="1">
      <c r="B12" s="27">
        <v>7</v>
      </c>
      <c r="C12" s="16"/>
      <c r="D12" s="28" t="s">
        <v>74</v>
      </c>
      <c r="E12" s="16"/>
      <c r="F12" s="16"/>
      <c r="G12" s="16"/>
      <c r="H12" s="16"/>
      <c r="I12" s="16"/>
      <c r="J12" s="16"/>
      <c r="K12" s="16"/>
      <c r="L12" s="16"/>
      <c r="M12" s="16"/>
      <c r="N12" s="28" t="s">
        <v>75</v>
      </c>
      <c r="O12" s="16"/>
      <c r="P12" s="16"/>
      <c r="Q12" s="16"/>
      <c r="R12" s="16"/>
      <c r="S12" s="16"/>
      <c r="T12" s="16"/>
      <c r="U12" s="16"/>
      <c r="V12" s="16"/>
      <c r="W12" s="54">
        <v>0</v>
      </c>
      <c r="X12" s="55"/>
      <c r="Y12" s="55"/>
      <c r="Z12" s="27" t="s">
        <v>76</v>
      </c>
      <c r="AA12" s="16"/>
      <c r="AB12" s="11" t="s">
        <v>57</v>
      </c>
      <c r="AC12" s="40">
        <f t="shared" si="0"/>
        <v>0</v>
      </c>
      <c r="AD12" s="16"/>
    </row>
    <row r="13" spans="2:30" ht="26.25" customHeight="1">
      <c r="B13" s="27">
        <v>8</v>
      </c>
      <c r="C13" s="16"/>
      <c r="D13" s="28" t="s">
        <v>77</v>
      </c>
      <c r="E13" s="16"/>
      <c r="F13" s="16"/>
      <c r="G13" s="16"/>
      <c r="H13" s="16"/>
      <c r="I13" s="16"/>
      <c r="J13" s="16"/>
      <c r="K13" s="16"/>
      <c r="L13" s="16"/>
      <c r="M13" s="16"/>
      <c r="N13" s="28" t="s">
        <v>78</v>
      </c>
      <c r="O13" s="16"/>
      <c r="P13" s="16"/>
      <c r="Q13" s="16"/>
      <c r="R13" s="16"/>
      <c r="S13" s="16"/>
      <c r="T13" s="16"/>
      <c r="U13" s="16"/>
      <c r="V13" s="16"/>
      <c r="W13" s="54">
        <v>0</v>
      </c>
      <c r="X13" s="55"/>
      <c r="Y13" s="55"/>
      <c r="Z13" s="27" t="s">
        <v>79</v>
      </c>
      <c r="AA13" s="16"/>
      <c r="AB13" s="11" t="s">
        <v>57</v>
      </c>
      <c r="AC13" s="40">
        <f t="shared" si="0"/>
        <v>0</v>
      </c>
      <c r="AD13" s="16"/>
    </row>
    <row r="14" spans="2:30" ht="34.5" customHeight="1">
      <c r="B14" s="27">
        <v>9</v>
      </c>
      <c r="C14" s="16"/>
      <c r="D14" s="28" t="s">
        <v>80</v>
      </c>
      <c r="E14" s="16"/>
      <c r="F14" s="16"/>
      <c r="G14" s="16"/>
      <c r="H14" s="16"/>
      <c r="I14" s="16"/>
      <c r="J14" s="16"/>
      <c r="K14" s="16"/>
      <c r="L14" s="16"/>
      <c r="M14" s="16"/>
      <c r="N14" s="28" t="s">
        <v>81</v>
      </c>
      <c r="O14" s="16"/>
      <c r="P14" s="16"/>
      <c r="Q14" s="16"/>
      <c r="R14" s="16"/>
      <c r="S14" s="16"/>
      <c r="T14" s="16"/>
      <c r="U14" s="16"/>
      <c r="V14" s="16"/>
      <c r="W14" s="54">
        <v>0</v>
      </c>
      <c r="X14" s="55"/>
      <c r="Y14" s="55"/>
      <c r="Z14" s="27" t="s">
        <v>60</v>
      </c>
      <c r="AA14" s="16"/>
      <c r="AB14" s="11" t="s">
        <v>57</v>
      </c>
      <c r="AC14" s="40">
        <f t="shared" si="0"/>
        <v>0</v>
      </c>
      <c r="AD14" s="16"/>
    </row>
    <row r="15" spans="2:30" ht="15">
      <c r="B15" s="27">
        <v>10</v>
      </c>
      <c r="C15" s="16"/>
      <c r="D15" s="28" t="s">
        <v>82</v>
      </c>
      <c r="E15" s="16"/>
      <c r="F15" s="16"/>
      <c r="G15" s="16"/>
      <c r="H15" s="16"/>
      <c r="I15" s="16"/>
      <c r="J15" s="16"/>
      <c r="K15" s="16"/>
      <c r="L15" s="16"/>
      <c r="M15" s="16"/>
      <c r="N15" s="28" t="s">
        <v>83</v>
      </c>
      <c r="O15" s="16"/>
      <c r="P15" s="16"/>
      <c r="Q15" s="16"/>
      <c r="R15" s="16"/>
      <c r="S15" s="16"/>
      <c r="T15" s="16"/>
      <c r="U15" s="16"/>
      <c r="V15" s="16"/>
      <c r="W15" s="54">
        <v>0</v>
      </c>
      <c r="X15" s="55"/>
      <c r="Y15" s="55"/>
      <c r="Z15" s="27" t="s">
        <v>73</v>
      </c>
      <c r="AA15" s="16"/>
      <c r="AB15" s="11" t="s">
        <v>57</v>
      </c>
      <c r="AC15" s="40">
        <f t="shared" si="0"/>
        <v>0</v>
      </c>
      <c r="AD15" s="16"/>
    </row>
    <row r="16" spans="2:30" ht="15">
      <c r="B16" s="27">
        <v>11</v>
      </c>
      <c r="C16" s="16"/>
      <c r="D16" s="28" t="s">
        <v>84</v>
      </c>
      <c r="E16" s="16"/>
      <c r="F16" s="16"/>
      <c r="G16" s="16"/>
      <c r="H16" s="16"/>
      <c r="I16" s="16"/>
      <c r="J16" s="16"/>
      <c r="K16" s="16"/>
      <c r="L16" s="16"/>
      <c r="M16" s="16"/>
      <c r="N16" s="28" t="s">
        <v>85</v>
      </c>
      <c r="O16" s="16"/>
      <c r="P16" s="16"/>
      <c r="Q16" s="16"/>
      <c r="R16" s="16"/>
      <c r="S16" s="16"/>
      <c r="T16" s="16"/>
      <c r="U16" s="16"/>
      <c r="V16" s="16"/>
      <c r="W16" s="54">
        <v>0</v>
      </c>
      <c r="X16" s="55"/>
      <c r="Y16" s="55"/>
      <c r="Z16" s="27" t="s">
        <v>86</v>
      </c>
      <c r="AA16" s="16"/>
      <c r="AB16" s="11" t="s">
        <v>57</v>
      </c>
      <c r="AC16" s="40">
        <f t="shared" si="0"/>
        <v>0</v>
      </c>
      <c r="AD16" s="16"/>
    </row>
    <row r="17" spans="2:30" ht="15">
      <c r="B17" s="27">
        <v>12</v>
      </c>
      <c r="C17" s="16"/>
      <c r="D17" s="28" t="s">
        <v>87</v>
      </c>
      <c r="E17" s="16"/>
      <c r="F17" s="16"/>
      <c r="G17" s="16"/>
      <c r="H17" s="16"/>
      <c r="I17" s="16"/>
      <c r="J17" s="16"/>
      <c r="K17" s="16"/>
      <c r="L17" s="16"/>
      <c r="M17" s="16"/>
      <c r="N17" s="28" t="s">
        <v>88</v>
      </c>
      <c r="O17" s="16"/>
      <c r="P17" s="16"/>
      <c r="Q17" s="16"/>
      <c r="R17" s="16"/>
      <c r="S17" s="16"/>
      <c r="T17" s="16"/>
      <c r="U17" s="16"/>
      <c r="V17" s="16"/>
      <c r="W17" s="54">
        <v>0</v>
      </c>
      <c r="X17" s="55"/>
      <c r="Y17" s="55"/>
      <c r="Z17" s="27" t="s">
        <v>89</v>
      </c>
      <c r="AA17" s="16"/>
      <c r="AB17" s="11" t="s">
        <v>57</v>
      </c>
      <c r="AC17" s="40">
        <f t="shared" si="0"/>
        <v>0</v>
      </c>
      <c r="AD17" s="16"/>
    </row>
    <row r="18" spans="2:30" ht="15">
      <c r="B18" s="27">
        <v>13</v>
      </c>
      <c r="C18" s="16"/>
      <c r="D18" s="28" t="s">
        <v>90</v>
      </c>
      <c r="E18" s="16"/>
      <c r="F18" s="16"/>
      <c r="G18" s="16"/>
      <c r="H18" s="16"/>
      <c r="I18" s="16"/>
      <c r="J18" s="16"/>
      <c r="K18" s="16"/>
      <c r="L18" s="16"/>
      <c r="M18" s="16"/>
      <c r="N18" s="28" t="s">
        <v>91</v>
      </c>
      <c r="O18" s="16"/>
      <c r="P18" s="16"/>
      <c r="Q18" s="16"/>
      <c r="R18" s="16"/>
      <c r="S18" s="16"/>
      <c r="T18" s="16"/>
      <c r="U18" s="16"/>
      <c r="V18" s="16"/>
      <c r="W18" s="54">
        <v>0</v>
      </c>
      <c r="X18" s="55"/>
      <c r="Y18" s="55"/>
      <c r="Z18" s="27" t="s">
        <v>86</v>
      </c>
      <c r="AA18" s="16"/>
      <c r="AB18" s="11" t="s">
        <v>57</v>
      </c>
      <c r="AC18" s="40">
        <f t="shared" si="0"/>
        <v>0</v>
      </c>
      <c r="AD18" s="16"/>
    </row>
    <row r="19" spans="2:30" ht="15">
      <c r="B19" s="27">
        <v>14</v>
      </c>
      <c r="C19" s="16"/>
      <c r="D19" s="28" t="s">
        <v>92</v>
      </c>
      <c r="E19" s="16"/>
      <c r="F19" s="16"/>
      <c r="G19" s="16"/>
      <c r="H19" s="16"/>
      <c r="I19" s="16"/>
      <c r="J19" s="16"/>
      <c r="K19" s="16"/>
      <c r="L19" s="16"/>
      <c r="M19" s="16"/>
      <c r="N19" s="28" t="s">
        <v>93</v>
      </c>
      <c r="O19" s="16"/>
      <c r="P19" s="16"/>
      <c r="Q19" s="16"/>
      <c r="R19" s="16"/>
      <c r="S19" s="16"/>
      <c r="T19" s="16"/>
      <c r="U19" s="16"/>
      <c r="V19" s="16"/>
      <c r="W19" s="54">
        <v>0</v>
      </c>
      <c r="X19" s="55"/>
      <c r="Y19" s="55"/>
      <c r="Z19" s="27" t="s">
        <v>86</v>
      </c>
      <c r="AA19" s="16"/>
      <c r="AB19" s="11" t="s">
        <v>61</v>
      </c>
      <c r="AC19" s="40">
        <f t="shared" si="0"/>
        <v>0</v>
      </c>
      <c r="AD19" s="16"/>
    </row>
    <row r="20" spans="2:30" ht="15">
      <c r="B20" s="27">
        <v>15</v>
      </c>
      <c r="C20" s="16"/>
      <c r="D20" s="28" t="s">
        <v>94</v>
      </c>
      <c r="E20" s="16"/>
      <c r="F20" s="16"/>
      <c r="G20" s="16"/>
      <c r="H20" s="16"/>
      <c r="I20" s="16"/>
      <c r="J20" s="16"/>
      <c r="K20" s="16"/>
      <c r="L20" s="16"/>
      <c r="M20" s="16"/>
      <c r="N20" s="28" t="s">
        <v>95</v>
      </c>
      <c r="O20" s="16"/>
      <c r="P20" s="16"/>
      <c r="Q20" s="16"/>
      <c r="R20" s="16"/>
      <c r="S20" s="16"/>
      <c r="T20" s="16"/>
      <c r="U20" s="16"/>
      <c r="V20" s="16"/>
      <c r="W20" s="54">
        <v>0</v>
      </c>
      <c r="X20" s="55"/>
      <c r="Y20" s="55"/>
      <c r="Z20" s="27" t="s">
        <v>96</v>
      </c>
      <c r="AA20" s="16"/>
      <c r="AB20" s="11" t="s">
        <v>57</v>
      </c>
      <c r="AC20" s="40">
        <f t="shared" si="0"/>
        <v>0</v>
      </c>
      <c r="AD20" s="16"/>
    </row>
    <row r="21" spans="2:30" ht="15">
      <c r="B21" s="27">
        <v>16</v>
      </c>
      <c r="C21" s="16"/>
      <c r="D21" s="28" t="s">
        <v>97</v>
      </c>
      <c r="E21" s="16"/>
      <c r="F21" s="16"/>
      <c r="G21" s="16"/>
      <c r="H21" s="16"/>
      <c r="I21" s="16"/>
      <c r="J21" s="16"/>
      <c r="K21" s="16"/>
      <c r="L21" s="16"/>
      <c r="M21" s="16"/>
      <c r="N21" s="28" t="s">
        <v>98</v>
      </c>
      <c r="O21" s="16"/>
      <c r="P21" s="16"/>
      <c r="Q21" s="16"/>
      <c r="R21" s="16"/>
      <c r="S21" s="16"/>
      <c r="T21" s="16"/>
      <c r="U21" s="16"/>
      <c r="V21" s="16"/>
      <c r="W21" s="54">
        <v>0</v>
      </c>
      <c r="X21" s="55"/>
      <c r="Y21" s="55"/>
      <c r="Z21" s="27" t="s">
        <v>99</v>
      </c>
      <c r="AA21" s="16"/>
      <c r="AB21" s="11" t="s">
        <v>61</v>
      </c>
      <c r="AC21" s="40">
        <f t="shared" si="0"/>
        <v>0</v>
      </c>
      <c r="AD21" s="16"/>
    </row>
    <row r="22" spans="2:30" ht="15">
      <c r="B22" s="27">
        <v>17</v>
      </c>
      <c r="C22" s="16"/>
      <c r="D22" s="28" t="s">
        <v>100</v>
      </c>
      <c r="E22" s="16"/>
      <c r="F22" s="16"/>
      <c r="G22" s="16"/>
      <c r="H22" s="16"/>
      <c r="I22" s="16"/>
      <c r="J22" s="16"/>
      <c r="K22" s="16"/>
      <c r="L22" s="16"/>
      <c r="M22" s="16"/>
      <c r="N22" s="28" t="s">
        <v>101</v>
      </c>
      <c r="O22" s="16"/>
      <c r="P22" s="16"/>
      <c r="Q22" s="16"/>
      <c r="R22" s="16"/>
      <c r="S22" s="16"/>
      <c r="T22" s="16"/>
      <c r="U22" s="16"/>
      <c r="V22" s="16"/>
      <c r="W22" s="54">
        <v>0</v>
      </c>
      <c r="X22" s="55"/>
      <c r="Y22" s="55"/>
      <c r="Z22" s="27" t="s">
        <v>102</v>
      </c>
      <c r="AA22" s="16"/>
      <c r="AB22" s="11" t="s">
        <v>61</v>
      </c>
      <c r="AC22" s="40">
        <f t="shared" si="0"/>
        <v>0</v>
      </c>
      <c r="AD22" s="16"/>
    </row>
    <row r="23" spans="2:30" ht="15">
      <c r="B23" s="27">
        <v>18</v>
      </c>
      <c r="C23" s="16"/>
      <c r="D23" s="28" t="s">
        <v>103</v>
      </c>
      <c r="E23" s="16"/>
      <c r="F23" s="16"/>
      <c r="G23" s="16"/>
      <c r="H23" s="16"/>
      <c r="I23" s="16"/>
      <c r="J23" s="16"/>
      <c r="K23" s="16"/>
      <c r="L23" s="16"/>
      <c r="M23" s="16"/>
      <c r="N23" s="28" t="s">
        <v>104</v>
      </c>
      <c r="O23" s="16"/>
      <c r="P23" s="16"/>
      <c r="Q23" s="16"/>
      <c r="R23" s="16"/>
      <c r="S23" s="16"/>
      <c r="T23" s="16"/>
      <c r="U23" s="16"/>
      <c r="V23" s="16"/>
      <c r="W23" s="54">
        <v>0</v>
      </c>
      <c r="X23" s="55"/>
      <c r="Y23" s="55"/>
      <c r="Z23" s="27" t="s">
        <v>105</v>
      </c>
      <c r="AA23" s="16"/>
      <c r="AB23" s="11" t="s">
        <v>61</v>
      </c>
      <c r="AC23" s="40">
        <f t="shared" si="0"/>
        <v>0</v>
      </c>
      <c r="AD23" s="16"/>
    </row>
    <row r="24" spans="2:30" ht="15">
      <c r="B24" s="27">
        <v>19</v>
      </c>
      <c r="C24" s="16"/>
      <c r="D24" s="28" t="s">
        <v>106</v>
      </c>
      <c r="E24" s="16"/>
      <c r="F24" s="16"/>
      <c r="G24" s="16"/>
      <c r="H24" s="16"/>
      <c r="I24" s="16"/>
      <c r="J24" s="16"/>
      <c r="K24" s="16"/>
      <c r="L24" s="16"/>
      <c r="M24" s="16"/>
      <c r="N24" s="28" t="s">
        <v>107</v>
      </c>
      <c r="O24" s="16"/>
      <c r="P24" s="16"/>
      <c r="Q24" s="16"/>
      <c r="R24" s="16"/>
      <c r="S24" s="16"/>
      <c r="T24" s="16"/>
      <c r="U24" s="16"/>
      <c r="V24" s="16"/>
      <c r="W24" s="54">
        <v>0</v>
      </c>
      <c r="X24" s="55"/>
      <c r="Y24" s="55"/>
      <c r="Z24" s="27" t="s">
        <v>79</v>
      </c>
      <c r="AA24" s="16"/>
      <c r="AB24" s="11" t="s">
        <v>61</v>
      </c>
      <c r="AC24" s="40">
        <f t="shared" si="0"/>
        <v>0</v>
      </c>
      <c r="AD24" s="16"/>
    </row>
    <row r="25" spans="2:30" ht="15">
      <c r="B25" s="27">
        <v>20</v>
      </c>
      <c r="C25" s="16"/>
      <c r="D25" s="28" t="s">
        <v>108</v>
      </c>
      <c r="E25" s="16"/>
      <c r="F25" s="16"/>
      <c r="G25" s="16"/>
      <c r="H25" s="16"/>
      <c r="I25" s="16"/>
      <c r="J25" s="16"/>
      <c r="K25" s="16"/>
      <c r="L25" s="16"/>
      <c r="M25" s="16"/>
      <c r="N25" s="28" t="s">
        <v>109</v>
      </c>
      <c r="O25" s="16"/>
      <c r="P25" s="16"/>
      <c r="Q25" s="16"/>
      <c r="R25" s="16"/>
      <c r="S25" s="16"/>
      <c r="T25" s="16"/>
      <c r="U25" s="16"/>
      <c r="V25" s="16"/>
      <c r="W25" s="54">
        <v>0</v>
      </c>
      <c r="X25" s="55"/>
      <c r="Y25" s="55"/>
      <c r="Z25" s="27" t="s">
        <v>105</v>
      </c>
      <c r="AA25" s="16"/>
      <c r="AB25" s="11" t="s">
        <v>61</v>
      </c>
      <c r="AC25" s="40">
        <f t="shared" si="0"/>
        <v>0</v>
      </c>
      <c r="AD25" s="16"/>
    </row>
    <row r="26" spans="2:30" ht="15">
      <c r="B26" s="27">
        <v>21</v>
      </c>
      <c r="C26" s="16"/>
      <c r="D26" s="28" t="s">
        <v>108</v>
      </c>
      <c r="E26" s="16"/>
      <c r="F26" s="16"/>
      <c r="G26" s="16"/>
      <c r="H26" s="16"/>
      <c r="I26" s="16"/>
      <c r="J26" s="16"/>
      <c r="K26" s="16"/>
      <c r="L26" s="16"/>
      <c r="M26" s="16"/>
      <c r="N26" s="28" t="s">
        <v>110</v>
      </c>
      <c r="O26" s="16"/>
      <c r="P26" s="16"/>
      <c r="Q26" s="16"/>
      <c r="R26" s="16"/>
      <c r="S26" s="16"/>
      <c r="T26" s="16"/>
      <c r="U26" s="16"/>
      <c r="V26" s="16"/>
      <c r="W26" s="54">
        <v>0</v>
      </c>
      <c r="X26" s="55"/>
      <c r="Y26" s="55"/>
      <c r="Z26" s="27" t="s">
        <v>111</v>
      </c>
      <c r="AA26" s="16"/>
      <c r="AB26" s="11" t="s">
        <v>61</v>
      </c>
      <c r="AC26" s="40">
        <f t="shared" si="0"/>
        <v>0</v>
      </c>
      <c r="AD26" s="16"/>
    </row>
    <row r="27" spans="2:30" ht="15">
      <c r="B27" s="27">
        <v>22</v>
      </c>
      <c r="C27" s="16"/>
      <c r="D27" s="28" t="s">
        <v>112</v>
      </c>
      <c r="E27" s="16"/>
      <c r="F27" s="16"/>
      <c r="G27" s="16"/>
      <c r="H27" s="16"/>
      <c r="I27" s="16"/>
      <c r="J27" s="16"/>
      <c r="K27" s="16"/>
      <c r="L27" s="16"/>
      <c r="M27" s="16"/>
      <c r="N27" s="28" t="s">
        <v>113</v>
      </c>
      <c r="O27" s="16"/>
      <c r="P27" s="16"/>
      <c r="Q27" s="16"/>
      <c r="R27" s="16"/>
      <c r="S27" s="16"/>
      <c r="T27" s="16"/>
      <c r="U27" s="16"/>
      <c r="V27" s="16"/>
      <c r="W27" s="54">
        <v>0</v>
      </c>
      <c r="X27" s="55"/>
      <c r="Y27" s="55"/>
      <c r="Z27" s="27" t="s">
        <v>114</v>
      </c>
      <c r="AA27" s="16"/>
      <c r="AB27" s="11" t="s">
        <v>61</v>
      </c>
      <c r="AC27" s="40">
        <f t="shared" si="0"/>
        <v>0</v>
      </c>
      <c r="AD27" s="16"/>
    </row>
    <row r="28" spans="2:30" ht="15">
      <c r="B28" s="27">
        <v>23</v>
      </c>
      <c r="C28" s="16"/>
      <c r="D28" s="28" t="s">
        <v>115</v>
      </c>
      <c r="E28" s="16"/>
      <c r="F28" s="16"/>
      <c r="G28" s="16"/>
      <c r="H28" s="16"/>
      <c r="I28" s="16"/>
      <c r="J28" s="16"/>
      <c r="K28" s="16"/>
      <c r="L28" s="16"/>
      <c r="M28" s="16"/>
      <c r="N28" s="28" t="s">
        <v>116</v>
      </c>
      <c r="O28" s="16"/>
      <c r="P28" s="16"/>
      <c r="Q28" s="16"/>
      <c r="R28" s="16"/>
      <c r="S28" s="16"/>
      <c r="T28" s="16"/>
      <c r="U28" s="16"/>
      <c r="V28" s="16"/>
      <c r="W28" s="54">
        <v>0</v>
      </c>
      <c r="X28" s="55"/>
      <c r="Y28" s="55"/>
      <c r="Z28" s="27" t="s">
        <v>117</v>
      </c>
      <c r="AA28" s="16"/>
      <c r="AB28" s="11" t="s">
        <v>61</v>
      </c>
      <c r="AC28" s="40">
        <f t="shared" si="0"/>
        <v>0</v>
      </c>
      <c r="AD28" s="16"/>
    </row>
    <row r="29" spans="2:30" ht="15">
      <c r="B29" s="27">
        <v>24</v>
      </c>
      <c r="C29" s="16"/>
      <c r="D29" s="28" t="s">
        <v>118</v>
      </c>
      <c r="E29" s="16"/>
      <c r="F29" s="16"/>
      <c r="G29" s="16"/>
      <c r="H29" s="16"/>
      <c r="I29" s="16"/>
      <c r="J29" s="16"/>
      <c r="K29" s="16"/>
      <c r="L29" s="16"/>
      <c r="M29" s="16"/>
      <c r="N29" s="28" t="s">
        <v>119</v>
      </c>
      <c r="O29" s="16"/>
      <c r="P29" s="16"/>
      <c r="Q29" s="16"/>
      <c r="R29" s="16"/>
      <c r="S29" s="16"/>
      <c r="T29" s="16"/>
      <c r="U29" s="16"/>
      <c r="V29" s="16"/>
      <c r="W29" s="54">
        <v>0</v>
      </c>
      <c r="X29" s="55"/>
      <c r="Y29" s="55"/>
      <c r="Z29" s="27" t="s">
        <v>120</v>
      </c>
      <c r="AA29" s="16"/>
      <c r="AB29" s="11" t="s">
        <v>61</v>
      </c>
      <c r="AC29" s="40">
        <f t="shared" si="0"/>
        <v>0</v>
      </c>
      <c r="AD29" s="16"/>
    </row>
    <row r="30" spans="2:30" ht="15">
      <c r="B30" s="27">
        <v>25</v>
      </c>
      <c r="C30" s="16"/>
      <c r="D30" s="28" t="s">
        <v>121</v>
      </c>
      <c r="E30" s="16"/>
      <c r="F30" s="16"/>
      <c r="G30" s="16"/>
      <c r="H30" s="16"/>
      <c r="I30" s="16"/>
      <c r="J30" s="16"/>
      <c r="K30" s="16"/>
      <c r="L30" s="16"/>
      <c r="M30" s="16"/>
      <c r="N30" s="28" t="s">
        <v>122</v>
      </c>
      <c r="O30" s="16"/>
      <c r="P30" s="16"/>
      <c r="Q30" s="16"/>
      <c r="R30" s="16"/>
      <c r="S30" s="16"/>
      <c r="T30" s="16"/>
      <c r="U30" s="16"/>
      <c r="V30" s="16"/>
      <c r="W30" s="54">
        <v>0</v>
      </c>
      <c r="X30" s="55"/>
      <c r="Y30" s="55"/>
      <c r="Z30" s="27" t="s">
        <v>123</v>
      </c>
      <c r="AA30" s="16"/>
      <c r="AB30" s="11" t="s">
        <v>61</v>
      </c>
      <c r="AC30" s="40">
        <f t="shared" si="0"/>
        <v>0</v>
      </c>
      <c r="AD30" s="16"/>
    </row>
    <row r="31" spans="2:30" ht="15">
      <c r="B31" s="27">
        <v>26</v>
      </c>
      <c r="C31" s="16"/>
      <c r="D31" s="28" t="s">
        <v>124</v>
      </c>
      <c r="E31" s="16"/>
      <c r="F31" s="16"/>
      <c r="G31" s="16"/>
      <c r="H31" s="16"/>
      <c r="I31" s="16"/>
      <c r="J31" s="16"/>
      <c r="K31" s="16"/>
      <c r="L31" s="16"/>
      <c r="M31" s="16"/>
      <c r="N31" s="28" t="s">
        <v>125</v>
      </c>
      <c r="O31" s="16"/>
      <c r="P31" s="16"/>
      <c r="Q31" s="16"/>
      <c r="R31" s="16"/>
      <c r="S31" s="16"/>
      <c r="T31" s="16"/>
      <c r="U31" s="16"/>
      <c r="V31" s="16"/>
      <c r="W31" s="54">
        <v>0</v>
      </c>
      <c r="X31" s="55"/>
      <c r="Y31" s="55"/>
      <c r="Z31" s="27" t="s">
        <v>67</v>
      </c>
      <c r="AA31" s="16"/>
      <c r="AB31" s="11" t="s">
        <v>61</v>
      </c>
      <c r="AC31" s="40">
        <f t="shared" si="0"/>
        <v>0</v>
      </c>
      <c r="AD31" s="16"/>
    </row>
    <row r="32" spans="2:30" ht="15">
      <c r="B32" s="27">
        <v>27</v>
      </c>
      <c r="C32" s="16"/>
      <c r="D32" s="28" t="s">
        <v>126</v>
      </c>
      <c r="E32" s="16"/>
      <c r="F32" s="16"/>
      <c r="G32" s="16"/>
      <c r="H32" s="16"/>
      <c r="I32" s="16"/>
      <c r="J32" s="16"/>
      <c r="K32" s="16"/>
      <c r="L32" s="16"/>
      <c r="M32" s="16"/>
      <c r="N32" s="28" t="s">
        <v>127</v>
      </c>
      <c r="O32" s="16"/>
      <c r="P32" s="16"/>
      <c r="Q32" s="16"/>
      <c r="R32" s="16"/>
      <c r="S32" s="16"/>
      <c r="T32" s="16"/>
      <c r="U32" s="16"/>
      <c r="V32" s="16"/>
      <c r="W32" s="54">
        <v>0</v>
      </c>
      <c r="X32" s="55"/>
      <c r="Y32" s="55"/>
      <c r="Z32" s="27" t="s">
        <v>128</v>
      </c>
      <c r="AA32" s="16"/>
      <c r="AB32" s="11" t="s">
        <v>57</v>
      </c>
      <c r="AC32" s="40">
        <f t="shared" si="0"/>
        <v>0</v>
      </c>
      <c r="AD32" s="16"/>
    </row>
    <row r="33" spans="2:30" ht="15">
      <c r="B33" s="27">
        <v>28</v>
      </c>
      <c r="C33" s="16"/>
      <c r="D33" s="28" t="s">
        <v>129</v>
      </c>
      <c r="E33" s="16"/>
      <c r="F33" s="16"/>
      <c r="G33" s="16"/>
      <c r="H33" s="16"/>
      <c r="I33" s="16"/>
      <c r="J33" s="16"/>
      <c r="K33" s="16"/>
      <c r="L33" s="16"/>
      <c r="M33" s="16"/>
      <c r="N33" s="28" t="s">
        <v>130</v>
      </c>
      <c r="O33" s="16"/>
      <c r="P33" s="16"/>
      <c r="Q33" s="16"/>
      <c r="R33" s="16"/>
      <c r="S33" s="16"/>
      <c r="T33" s="16"/>
      <c r="U33" s="16"/>
      <c r="V33" s="16"/>
      <c r="W33" s="54">
        <v>0</v>
      </c>
      <c r="X33" s="55"/>
      <c r="Y33" s="55"/>
      <c r="Z33" s="27" t="s">
        <v>56</v>
      </c>
      <c r="AA33" s="16"/>
      <c r="AB33" s="11" t="s">
        <v>61</v>
      </c>
      <c r="AC33" s="40">
        <f t="shared" si="0"/>
        <v>0</v>
      </c>
      <c r="AD33" s="16"/>
    </row>
    <row r="34" spans="2:30" ht="15">
      <c r="B34" s="27">
        <v>29</v>
      </c>
      <c r="C34" s="16"/>
      <c r="D34" s="28" t="s">
        <v>131</v>
      </c>
      <c r="E34" s="16"/>
      <c r="F34" s="16"/>
      <c r="G34" s="16"/>
      <c r="H34" s="16"/>
      <c r="I34" s="16"/>
      <c r="J34" s="16"/>
      <c r="K34" s="16"/>
      <c r="L34" s="16"/>
      <c r="M34" s="16"/>
      <c r="N34" s="28" t="s">
        <v>132</v>
      </c>
      <c r="O34" s="16"/>
      <c r="P34" s="16"/>
      <c r="Q34" s="16"/>
      <c r="R34" s="16"/>
      <c r="S34" s="16"/>
      <c r="T34" s="16"/>
      <c r="U34" s="16"/>
      <c r="V34" s="16"/>
      <c r="W34" s="54">
        <v>0</v>
      </c>
      <c r="X34" s="55"/>
      <c r="Y34" s="55"/>
      <c r="Z34" s="27" t="s">
        <v>79</v>
      </c>
      <c r="AA34" s="16"/>
      <c r="AB34" s="11" t="s">
        <v>61</v>
      </c>
      <c r="AC34" s="40">
        <f t="shared" si="0"/>
        <v>0</v>
      </c>
      <c r="AD34" s="16"/>
    </row>
    <row r="35" spans="2:30" ht="15">
      <c r="B35" s="27">
        <v>30</v>
      </c>
      <c r="C35" s="16"/>
      <c r="D35" s="28" t="s">
        <v>133</v>
      </c>
      <c r="E35" s="16"/>
      <c r="F35" s="16"/>
      <c r="G35" s="16"/>
      <c r="H35" s="16"/>
      <c r="I35" s="16"/>
      <c r="J35" s="16"/>
      <c r="K35" s="16"/>
      <c r="L35" s="16"/>
      <c r="M35" s="16"/>
      <c r="N35" s="28" t="s">
        <v>134</v>
      </c>
      <c r="O35" s="16"/>
      <c r="P35" s="16"/>
      <c r="Q35" s="16"/>
      <c r="R35" s="16"/>
      <c r="S35" s="16"/>
      <c r="T35" s="16"/>
      <c r="U35" s="16"/>
      <c r="V35" s="16"/>
      <c r="W35" s="54">
        <v>0</v>
      </c>
      <c r="X35" s="55"/>
      <c r="Y35" s="55"/>
      <c r="Z35" s="27" t="s">
        <v>79</v>
      </c>
      <c r="AA35" s="16"/>
      <c r="AB35" s="11" t="s">
        <v>57</v>
      </c>
      <c r="AC35" s="40">
        <f t="shared" si="0"/>
        <v>0</v>
      </c>
      <c r="AD35" s="16"/>
    </row>
    <row r="36" spans="2:30" ht="15">
      <c r="B36" s="27">
        <v>31</v>
      </c>
      <c r="C36" s="16"/>
      <c r="D36" s="28" t="s">
        <v>135</v>
      </c>
      <c r="E36" s="16"/>
      <c r="F36" s="16"/>
      <c r="G36" s="16"/>
      <c r="H36" s="16"/>
      <c r="I36" s="16"/>
      <c r="J36" s="16"/>
      <c r="K36" s="16"/>
      <c r="L36" s="16"/>
      <c r="M36" s="16"/>
      <c r="N36" s="28" t="s">
        <v>136</v>
      </c>
      <c r="O36" s="16"/>
      <c r="P36" s="16"/>
      <c r="Q36" s="16"/>
      <c r="R36" s="16"/>
      <c r="S36" s="16"/>
      <c r="T36" s="16"/>
      <c r="U36" s="16"/>
      <c r="V36" s="16"/>
      <c r="W36" s="54">
        <v>0</v>
      </c>
      <c r="X36" s="55"/>
      <c r="Y36" s="55"/>
      <c r="Z36" s="27" t="s">
        <v>137</v>
      </c>
      <c r="AA36" s="16"/>
      <c r="AB36" s="11" t="s">
        <v>57</v>
      </c>
      <c r="AC36" s="40">
        <f t="shared" si="0"/>
        <v>0</v>
      </c>
      <c r="AD36" s="16"/>
    </row>
    <row r="37" spans="2:30" ht="15">
      <c r="B37" s="27">
        <v>32</v>
      </c>
      <c r="C37" s="16"/>
      <c r="D37" s="28" t="s">
        <v>135</v>
      </c>
      <c r="E37" s="16"/>
      <c r="F37" s="16"/>
      <c r="G37" s="16"/>
      <c r="H37" s="16"/>
      <c r="I37" s="16"/>
      <c r="J37" s="16"/>
      <c r="K37" s="16"/>
      <c r="L37" s="16"/>
      <c r="M37" s="16"/>
      <c r="N37" s="28" t="s">
        <v>136</v>
      </c>
      <c r="O37" s="16"/>
      <c r="P37" s="16"/>
      <c r="Q37" s="16"/>
      <c r="R37" s="16"/>
      <c r="S37" s="16"/>
      <c r="T37" s="16"/>
      <c r="U37" s="16"/>
      <c r="V37" s="16"/>
      <c r="W37" s="54">
        <v>0</v>
      </c>
      <c r="X37" s="55"/>
      <c r="Y37" s="55"/>
      <c r="Z37" s="27" t="s">
        <v>138</v>
      </c>
      <c r="AA37" s="16"/>
      <c r="AB37" s="11" t="s">
        <v>57</v>
      </c>
      <c r="AC37" s="40">
        <f t="shared" si="0"/>
        <v>0</v>
      </c>
      <c r="AD37" s="16"/>
    </row>
    <row r="38" spans="2:30" ht="15">
      <c r="B38" s="27">
        <v>33</v>
      </c>
      <c r="C38" s="16"/>
      <c r="D38" s="28" t="s">
        <v>139</v>
      </c>
      <c r="E38" s="16"/>
      <c r="F38" s="16"/>
      <c r="G38" s="16"/>
      <c r="H38" s="16"/>
      <c r="I38" s="16"/>
      <c r="J38" s="16"/>
      <c r="K38" s="16"/>
      <c r="L38" s="16"/>
      <c r="M38" s="16"/>
      <c r="N38" s="28" t="s">
        <v>140</v>
      </c>
      <c r="O38" s="16"/>
      <c r="P38" s="16"/>
      <c r="Q38" s="16"/>
      <c r="R38" s="16"/>
      <c r="S38" s="16"/>
      <c r="T38" s="16"/>
      <c r="U38" s="16"/>
      <c r="V38" s="16"/>
      <c r="W38" s="54">
        <v>0</v>
      </c>
      <c r="X38" s="55"/>
      <c r="Y38" s="55"/>
      <c r="Z38" s="27" t="s">
        <v>141</v>
      </c>
      <c r="AA38" s="16"/>
      <c r="AB38" s="11" t="s">
        <v>61</v>
      </c>
      <c r="AC38" s="40">
        <f t="shared" si="0"/>
        <v>0</v>
      </c>
      <c r="AD38" s="16"/>
    </row>
    <row r="39" spans="2:30" ht="11.25" customHeight="1">
      <c r="B39" s="4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ht="15" hidden="1"/>
    <row r="41" ht="2.85" customHeight="1"/>
    <row r="42" spans="2:30" ht="11.25" customHeight="1">
      <c r="B42" s="25" t="s">
        <v>142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ht="1.5" customHeight="1"/>
    <row r="44" spans="3:21" ht="11.25" customHeight="1">
      <c r="C44" s="27" t="s">
        <v>143</v>
      </c>
      <c r="D44" s="16"/>
      <c r="F44" s="40">
        <f>SUM(AC6:AD38)</f>
        <v>0</v>
      </c>
      <c r="G44" s="16"/>
      <c r="H44" s="16"/>
      <c r="I44" s="16"/>
      <c r="J44" s="16"/>
      <c r="K44" s="16"/>
      <c r="M44" s="28" t="s">
        <v>144</v>
      </c>
      <c r="N44" s="16"/>
      <c r="O44" s="16"/>
      <c r="P44" s="16"/>
      <c r="Q44" s="16"/>
      <c r="R44" s="16"/>
      <c r="S44" s="16"/>
      <c r="T44" s="16"/>
      <c r="U44" s="16"/>
    </row>
    <row r="45" ht="9.95" customHeight="1"/>
    <row r="46" ht="15" hidden="1"/>
    <row r="47" ht="3" customHeight="1"/>
    <row r="48" spans="2:17" ht="11.25" customHeight="1">
      <c r="B48" s="35"/>
      <c r="C48" s="35"/>
      <c r="D48" s="35"/>
      <c r="E48" s="35"/>
      <c r="F48" s="35"/>
      <c r="G48" s="35"/>
      <c r="H48" s="35"/>
      <c r="J48" s="35"/>
      <c r="K48" s="35"/>
      <c r="L48" s="35"/>
      <c r="M48" s="35"/>
      <c r="N48" s="35"/>
      <c r="O48" s="35"/>
      <c r="P48" s="35"/>
      <c r="Q48" s="35"/>
    </row>
    <row r="49" ht="5.65" customHeight="1"/>
    <row r="50" ht="2.85" customHeight="1"/>
    <row r="51" ht="15" hidden="1"/>
    <row r="52" spans="2:30" ht="17.1" customHeight="1">
      <c r="B52" s="20" t="s">
        <v>145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ht="2.85" customHeight="1"/>
    <row r="54" spans="2:30" ht="15" customHeight="1">
      <c r="B54" s="37" t="s">
        <v>48</v>
      </c>
      <c r="C54" s="38"/>
      <c r="D54" s="39" t="s">
        <v>49</v>
      </c>
      <c r="E54" s="38"/>
      <c r="F54" s="38"/>
      <c r="G54" s="38"/>
      <c r="H54" s="38"/>
      <c r="I54" s="38"/>
      <c r="J54" s="38"/>
      <c r="K54" s="38"/>
      <c r="L54" s="38"/>
      <c r="M54" s="38"/>
      <c r="N54" s="39" t="s">
        <v>8</v>
      </c>
      <c r="O54" s="39"/>
      <c r="P54" s="39"/>
      <c r="Q54" s="39"/>
      <c r="R54" s="39"/>
      <c r="S54" s="39"/>
      <c r="T54" s="39"/>
      <c r="U54" s="39"/>
      <c r="V54" s="39"/>
      <c r="W54" s="37" t="s">
        <v>50</v>
      </c>
      <c r="X54" s="38"/>
      <c r="Y54" s="38"/>
      <c r="Z54" s="37" t="s">
        <v>51</v>
      </c>
      <c r="AA54" s="38"/>
      <c r="AB54" s="14" t="s">
        <v>52</v>
      </c>
      <c r="AC54" s="37" t="s">
        <v>53</v>
      </c>
      <c r="AD54" s="38"/>
    </row>
    <row r="55" spans="2:30" ht="23.25" customHeight="1">
      <c r="B55" s="27">
        <v>1</v>
      </c>
      <c r="C55" s="16"/>
      <c r="D55" s="28" t="s">
        <v>146</v>
      </c>
      <c r="E55" s="16"/>
      <c r="F55" s="16"/>
      <c r="G55" s="16"/>
      <c r="H55" s="16"/>
      <c r="I55" s="16"/>
      <c r="J55" s="16"/>
      <c r="K55" s="16"/>
      <c r="L55" s="16"/>
      <c r="M55" s="16"/>
      <c r="N55" s="46" t="s">
        <v>147</v>
      </c>
      <c r="O55" s="46"/>
      <c r="P55" s="46"/>
      <c r="Q55" s="46"/>
      <c r="R55" s="46"/>
      <c r="S55" s="46"/>
      <c r="T55" s="46"/>
      <c r="U55" s="46"/>
      <c r="V55" s="46"/>
      <c r="W55" s="54">
        <v>0</v>
      </c>
      <c r="X55" s="55"/>
      <c r="Y55" s="55"/>
      <c r="Z55" s="27" t="s">
        <v>148</v>
      </c>
      <c r="AA55" s="16"/>
      <c r="AB55" s="11" t="s">
        <v>61</v>
      </c>
      <c r="AC55" s="40">
        <f>W55*Z55</f>
        <v>0</v>
      </c>
      <c r="AD55" s="16"/>
    </row>
    <row r="56" spans="2:30" ht="11.2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ht="2.85" customHeight="1"/>
    <row r="58" spans="2:30" ht="11.25" customHeight="1">
      <c r="B58" s="25" t="s">
        <v>142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ht="1.5" customHeight="1"/>
    <row r="60" spans="3:19" ht="11.25" customHeight="1">
      <c r="C60" s="27" t="s">
        <v>143</v>
      </c>
      <c r="D60" s="16"/>
      <c r="F60" s="40">
        <f>AC55</f>
        <v>0</v>
      </c>
      <c r="G60" s="16"/>
      <c r="H60" s="28" t="s">
        <v>144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2.75" customHeight="1"/>
    <row r="62" ht="11.45" customHeight="1"/>
    <row r="63" ht="2.85" customHeight="1"/>
    <row r="64" spans="2:30" ht="17.1" customHeight="1">
      <c r="B64" s="20" t="s">
        <v>149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ht="2.85" customHeight="1"/>
    <row r="66" spans="2:30" ht="15" customHeight="1">
      <c r="B66" s="41" t="s">
        <v>48</v>
      </c>
      <c r="C66" s="38"/>
      <c r="D66" s="42" t="s">
        <v>49</v>
      </c>
      <c r="E66" s="38"/>
      <c r="F66" s="38"/>
      <c r="G66" s="38"/>
      <c r="H66" s="38"/>
      <c r="I66" s="38"/>
      <c r="J66" s="38"/>
      <c r="K66" s="38"/>
      <c r="L66" s="38"/>
      <c r="M66" s="38"/>
      <c r="N66" s="42" t="s">
        <v>8</v>
      </c>
      <c r="O66" s="42"/>
      <c r="P66" s="42"/>
      <c r="Q66" s="42"/>
      <c r="R66" s="42"/>
      <c r="S66" s="42"/>
      <c r="T66" s="42"/>
      <c r="U66" s="42"/>
      <c r="V66" s="42"/>
      <c r="W66" s="41" t="s">
        <v>50</v>
      </c>
      <c r="X66" s="38"/>
      <c r="Y66" s="38"/>
      <c r="Z66" s="41" t="s">
        <v>51</v>
      </c>
      <c r="AA66" s="38"/>
      <c r="AB66" s="15" t="s">
        <v>52</v>
      </c>
      <c r="AC66" s="41" t="s">
        <v>53</v>
      </c>
      <c r="AD66" s="38"/>
    </row>
    <row r="67" spans="2:30" ht="15" customHeight="1">
      <c r="B67" s="27">
        <v>1</v>
      </c>
      <c r="C67" s="16"/>
      <c r="D67" s="28" t="s">
        <v>150</v>
      </c>
      <c r="E67" s="16"/>
      <c r="F67" s="16"/>
      <c r="G67" s="16"/>
      <c r="H67" s="16"/>
      <c r="I67" s="16"/>
      <c r="J67" s="16"/>
      <c r="K67" s="16"/>
      <c r="L67" s="16"/>
      <c r="M67" s="16"/>
      <c r="N67" s="45" t="s">
        <v>151</v>
      </c>
      <c r="O67" s="45"/>
      <c r="P67" s="45"/>
      <c r="Q67" s="45"/>
      <c r="R67" s="45"/>
      <c r="S67" s="45"/>
      <c r="T67" s="45"/>
      <c r="U67" s="45"/>
      <c r="V67" s="45"/>
      <c r="W67" s="54">
        <v>0</v>
      </c>
      <c r="X67" s="55"/>
      <c r="Y67" s="55"/>
      <c r="Z67" s="40">
        <v>35</v>
      </c>
      <c r="AA67" s="16"/>
      <c r="AB67" s="11" t="s">
        <v>61</v>
      </c>
      <c r="AC67" s="40">
        <f>W67*Z67</f>
        <v>0</v>
      </c>
      <c r="AD67" s="16"/>
    </row>
    <row r="68" spans="2:30" ht="15" customHeight="1">
      <c r="B68" s="27">
        <v>2</v>
      </c>
      <c r="C68" s="16"/>
      <c r="D68" s="28" t="s">
        <v>152</v>
      </c>
      <c r="E68" s="16"/>
      <c r="F68" s="16"/>
      <c r="G68" s="16"/>
      <c r="H68" s="16"/>
      <c r="I68" s="16"/>
      <c r="J68" s="16"/>
      <c r="K68" s="16"/>
      <c r="L68" s="16"/>
      <c r="M68" s="16"/>
      <c r="N68" s="28" t="s">
        <v>153</v>
      </c>
      <c r="O68" s="28"/>
      <c r="P68" s="28"/>
      <c r="Q68" s="28"/>
      <c r="R68" s="28"/>
      <c r="S68" s="28"/>
      <c r="T68" s="28"/>
      <c r="U68" s="28"/>
      <c r="V68" s="28"/>
      <c r="W68" s="54">
        <v>0</v>
      </c>
      <c r="X68" s="55"/>
      <c r="Y68" s="55"/>
      <c r="Z68" s="40">
        <v>45</v>
      </c>
      <c r="AA68" s="16"/>
      <c r="AB68" s="11" t="s">
        <v>57</v>
      </c>
      <c r="AC68" s="40">
        <f aca="true" t="shared" si="1" ref="AC68:AC106">W68*Z68</f>
        <v>0</v>
      </c>
      <c r="AD68" s="16"/>
    </row>
    <row r="69" spans="2:30" ht="15" customHeight="1">
      <c r="B69" s="27">
        <v>3</v>
      </c>
      <c r="C69" s="16"/>
      <c r="D69" s="28" t="s">
        <v>154</v>
      </c>
      <c r="E69" s="16"/>
      <c r="F69" s="16"/>
      <c r="G69" s="16"/>
      <c r="H69" s="16"/>
      <c r="I69" s="16"/>
      <c r="J69" s="16"/>
      <c r="K69" s="16"/>
      <c r="L69" s="16"/>
      <c r="M69" s="16"/>
      <c r="N69" s="28" t="s">
        <v>155</v>
      </c>
      <c r="O69" s="28"/>
      <c r="P69" s="28"/>
      <c r="Q69" s="28"/>
      <c r="R69" s="28"/>
      <c r="S69" s="28"/>
      <c r="T69" s="28"/>
      <c r="U69" s="28"/>
      <c r="V69" s="28"/>
      <c r="W69" s="54">
        <v>0</v>
      </c>
      <c r="X69" s="55"/>
      <c r="Y69" s="55"/>
      <c r="Z69" s="40">
        <v>45</v>
      </c>
      <c r="AA69" s="16"/>
      <c r="AB69" s="11" t="s">
        <v>57</v>
      </c>
      <c r="AC69" s="40">
        <f t="shared" si="1"/>
        <v>0</v>
      </c>
      <c r="AD69" s="16"/>
    </row>
    <row r="70" spans="2:30" ht="15" customHeight="1">
      <c r="B70" s="27">
        <v>4</v>
      </c>
      <c r="C70" s="16"/>
      <c r="D70" s="28" t="s">
        <v>156</v>
      </c>
      <c r="E70" s="16"/>
      <c r="F70" s="16"/>
      <c r="G70" s="16"/>
      <c r="H70" s="16"/>
      <c r="I70" s="16"/>
      <c r="J70" s="16"/>
      <c r="K70" s="16"/>
      <c r="L70" s="16"/>
      <c r="M70" s="16"/>
      <c r="N70" s="28" t="s">
        <v>157</v>
      </c>
      <c r="O70" s="28"/>
      <c r="P70" s="28"/>
      <c r="Q70" s="28"/>
      <c r="R70" s="28"/>
      <c r="S70" s="28"/>
      <c r="T70" s="28"/>
      <c r="U70" s="28"/>
      <c r="V70" s="28"/>
      <c r="W70" s="54">
        <v>0</v>
      </c>
      <c r="X70" s="55"/>
      <c r="Y70" s="55"/>
      <c r="Z70" s="40">
        <v>15</v>
      </c>
      <c r="AA70" s="16"/>
      <c r="AB70" s="11" t="s">
        <v>57</v>
      </c>
      <c r="AC70" s="40">
        <f t="shared" si="1"/>
        <v>0</v>
      </c>
      <c r="AD70" s="16"/>
    </row>
    <row r="71" spans="2:30" ht="15" customHeight="1">
      <c r="B71" s="27">
        <v>5</v>
      </c>
      <c r="C71" s="16"/>
      <c r="D71" s="28" t="s">
        <v>158</v>
      </c>
      <c r="E71" s="16"/>
      <c r="F71" s="16"/>
      <c r="G71" s="16"/>
      <c r="H71" s="16"/>
      <c r="I71" s="16"/>
      <c r="J71" s="16"/>
      <c r="K71" s="16"/>
      <c r="L71" s="16"/>
      <c r="M71" s="16"/>
      <c r="N71" s="28" t="s">
        <v>159</v>
      </c>
      <c r="O71" s="28"/>
      <c r="P71" s="28"/>
      <c r="Q71" s="28"/>
      <c r="R71" s="28"/>
      <c r="S71" s="28"/>
      <c r="T71" s="28"/>
      <c r="U71" s="28"/>
      <c r="V71" s="28"/>
      <c r="W71" s="54">
        <v>0</v>
      </c>
      <c r="X71" s="55"/>
      <c r="Y71" s="55"/>
      <c r="Z71" s="40">
        <v>4</v>
      </c>
      <c r="AA71" s="16"/>
      <c r="AB71" s="11" t="s">
        <v>160</v>
      </c>
      <c r="AC71" s="40">
        <f t="shared" si="1"/>
        <v>0</v>
      </c>
      <c r="AD71" s="16"/>
    </row>
    <row r="72" spans="2:30" ht="15" customHeight="1">
      <c r="B72" s="27">
        <v>6</v>
      </c>
      <c r="C72" s="16"/>
      <c r="D72" s="28" t="s">
        <v>161</v>
      </c>
      <c r="E72" s="16"/>
      <c r="F72" s="16"/>
      <c r="G72" s="16"/>
      <c r="H72" s="16"/>
      <c r="I72" s="16"/>
      <c r="J72" s="16"/>
      <c r="K72" s="16"/>
      <c r="L72" s="16"/>
      <c r="M72" s="16"/>
      <c r="N72" s="28" t="s">
        <v>162</v>
      </c>
      <c r="O72" s="28"/>
      <c r="P72" s="28"/>
      <c r="Q72" s="28"/>
      <c r="R72" s="28"/>
      <c r="S72" s="28"/>
      <c r="T72" s="28"/>
      <c r="U72" s="28"/>
      <c r="V72" s="28"/>
      <c r="W72" s="54">
        <v>0</v>
      </c>
      <c r="X72" s="55"/>
      <c r="Y72" s="55"/>
      <c r="Z72" s="40">
        <v>4</v>
      </c>
      <c r="AA72" s="16"/>
      <c r="AB72" s="11" t="s">
        <v>160</v>
      </c>
      <c r="AC72" s="40">
        <f t="shared" si="1"/>
        <v>0</v>
      </c>
      <c r="AD72" s="16"/>
    </row>
    <row r="73" spans="2:30" ht="15" customHeight="1">
      <c r="B73" s="27">
        <v>7</v>
      </c>
      <c r="C73" s="16"/>
      <c r="D73" s="28" t="s">
        <v>163</v>
      </c>
      <c r="E73" s="16"/>
      <c r="F73" s="16"/>
      <c r="G73" s="16"/>
      <c r="H73" s="16"/>
      <c r="I73" s="16"/>
      <c r="J73" s="16"/>
      <c r="K73" s="16"/>
      <c r="L73" s="16"/>
      <c r="M73" s="16"/>
      <c r="N73" s="28" t="s">
        <v>164</v>
      </c>
      <c r="O73" s="28"/>
      <c r="P73" s="28"/>
      <c r="Q73" s="28"/>
      <c r="R73" s="28"/>
      <c r="S73" s="28"/>
      <c r="T73" s="28"/>
      <c r="U73" s="28"/>
      <c r="V73" s="28"/>
      <c r="W73" s="54">
        <v>0</v>
      </c>
      <c r="X73" s="55"/>
      <c r="Y73" s="55"/>
      <c r="Z73" s="40">
        <v>15</v>
      </c>
      <c r="AA73" s="16"/>
      <c r="AB73" s="11" t="s">
        <v>165</v>
      </c>
      <c r="AC73" s="40">
        <f t="shared" si="1"/>
        <v>0</v>
      </c>
      <c r="AD73" s="16"/>
    </row>
    <row r="74" spans="2:30" ht="15" customHeight="1">
      <c r="B74" s="27">
        <v>8</v>
      </c>
      <c r="C74" s="16"/>
      <c r="D74" s="28" t="s">
        <v>166</v>
      </c>
      <c r="E74" s="16"/>
      <c r="F74" s="16"/>
      <c r="G74" s="16"/>
      <c r="H74" s="16"/>
      <c r="I74" s="16"/>
      <c r="J74" s="16"/>
      <c r="K74" s="16"/>
      <c r="L74" s="16"/>
      <c r="M74" s="16"/>
      <c r="N74" s="28" t="s">
        <v>167</v>
      </c>
      <c r="O74" s="28"/>
      <c r="P74" s="28"/>
      <c r="Q74" s="28"/>
      <c r="R74" s="28"/>
      <c r="S74" s="28"/>
      <c r="T74" s="28"/>
      <c r="U74" s="28"/>
      <c r="V74" s="28"/>
      <c r="W74" s="54">
        <v>0</v>
      </c>
      <c r="X74" s="55"/>
      <c r="Y74" s="55"/>
      <c r="Z74" s="40">
        <v>45</v>
      </c>
      <c r="AA74" s="16"/>
      <c r="AB74" s="11" t="s">
        <v>168</v>
      </c>
      <c r="AC74" s="40">
        <f t="shared" si="1"/>
        <v>0</v>
      </c>
      <c r="AD74" s="16"/>
    </row>
    <row r="75" spans="2:30" ht="15" customHeight="1">
      <c r="B75" s="27">
        <v>9</v>
      </c>
      <c r="C75" s="16"/>
      <c r="D75" s="28" t="s">
        <v>169</v>
      </c>
      <c r="E75" s="16"/>
      <c r="F75" s="16"/>
      <c r="G75" s="16"/>
      <c r="H75" s="16"/>
      <c r="I75" s="16"/>
      <c r="J75" s="16"/>
      <c r="K75" s="16"/>
      <c r="L75" s="16"/>
      <c r="M75" s="16"/>
      <c r="N75" s="28" t="s">
        <v>170</v>
      </c>
      <c r="O75" s="28"/>
      <c r="P75" s="28"/>
      <c r="Q75" s="28"/>
      <c r="R75" s="28"/>
      <c r="S75" s="28"/>
      <c r="T75" s="28"/>
      <c r="U75" s="28"/>
      <c r="V75" s="28"/>
      <c r="W75" s="54">
        <v>0</v>
      </c>
      <c r="X75" s="55"/>
      <c r="Y75" s="55"/>
      <c r="Z75" s="40">
        <v>1</v>
      </c>
      <c r="AA75" s="16"/>
      <c r="AB75" s="11" t="s">
        <v>165</v>
      </c>
      <c r="AC75" s="40">
        <f t="shared" si="1"/>
        <v>0</v>
      </c>
      <c r="AD75" s="16"/>
    </row>
    <row r="76" spans="2:30" ht="15" customHeight="1">
      <c r="B76" s="27">
        <v>10</v>
      </c>
      <c r="C76" s="16"/>
      <c r="D76" s="28" t="s">
        <v>171</v>
      </c>
      <c r="E76" s="16"/>
      <c r="F76" s="16"/>
      <c r="G76" s="16"/>
      <c r="H76" s="16"/>
      <c r="I76" s="16"/>
      <c r="J76" s="16"/>
      <c r="K76" s="16"/>
      <c r="L76" s="16"/>
      <c r="M76" s="16"/>
      <c r="N76" s="28" t="s">
        <v>172</v>
      </c>
      <c r="O76" s="28"/>
      <c r="P76" s="28"/>
      <c r="Q76" s="28"/>
      <c r="R76" s="28"/>
      <c r="S76" s="28"/>
      <c r="T76" s="28"/>
      <c r="U76" s="28"/>
      <c r="V76" s="28"/>
      <c r="W76" s="54">
        <v>0</v>
      </c>
      <c r="X76" s="55"/>
      <c r="Y76" s="55"/>
      <c r="Z76" s="40">
        <v>90</v>
      </c>
      <c r="AA76" s="16"/>
      <c r="AB76" s="11" t="s">
        <v>165</v>
      </c>
      <c r="AC76" s="40">
        <f t="shared" si="1"/>
        <v>0</v>
      </c>
      <c r="AD76" s="16"/>
    </row>
    <row r="77" spans="2:30" ht="15" customHeight="1">
      <c r="B77" s="27">
        <v>11</v>
      </c>
      <c r="C77" s="16"/>
      <c r="D77" s="28" t="s">
        <v>173</v>
      </c>
      <c r="E77" s="16"/>
      <c r="F77" s="16"/>
      <c r="G77" s="16"/>
      <c r="H77" s="16"/>
      <c r="I77" s="16"/>
      <c r="J77" s="16"/>
      <c r="K77" s="16"/>
      <c r="L77" s="16"/>
      <c r="M77" s="16"/>
      <c r="N77" s="28" t="s">
        <v>174</v>
      </c>
      <c r="O77" s="28"/>
      <c r="P77" s="28"/>
      <c r="Q77" s="28"/>
      <c r="R77" s="28"/>
      <c r="S77" s="28"/>
      <c r="T77" s="28"/>
      <c r="U77" s="28"/>
      <c r="V77" s="28"/>
      <c r="W77" s="54">
        <v>0</v>
      </c>
      <c r="X77" s="55"/>
      <c r="Y77" s="55"/>
      <c r="Z77" s="40">
        <v>18</v>
      </c>
      <c r="AA77" s="16"/>
      <c r="AB77" s="11" t="s">
        <v>168</v>
      </c>
      <c r="AC77" s="40">
        <f t="shared" si="1"/>
        <v>0</v>
      </c>
      <c r="AD77" s="16"/>
    </row>
    <row r="78" spans="2:30" ht="15" customHeight="1">
      <c r="B78" s="27">
        <v>12</v>
      </c>
      <c r="C78" s="16"/>
      <c r="D78" s="28" t="s">
        <v>175</v>
      </c>
      <c r="E78" s="16"/>
      <c r="F78" s="16"/>
      <c r="G78" s="16"/>
      <c r="H78" s="16"/>
      <c r="I78" s="16"/>
      <c r="J78" s="16"/>
      <c r="K78" s="16"/>
      <c r="L78" s="16"/>
      <c r="M78" s="16"/>
      <c r="N78" s="28" t="s">
        <v>176</v>
      </c>
      <c r="O78" s="28"/>
      <c r="P78" s="28"/>
      <c r="Q78" s="28"/>
      <c r="R78" s="28"/>
      <c r="S78" s="28"/>
      <c r="T78" s="28"/>
      <c r="U78" s="28"/>
      <c r="V78" s="28"/>
      <c r="W78" s="54">
        <v>0</v>
      </c>
      <c r="X78" s="55"/>
      <c r="Y78" s="55"/>
      <c r="Z78" s="40">
        <v>10</v>
      </c>
      <c r="AA78" s="16"/>
      <c r="AB78" s="11" t="s">
        <v>165</v>
      </c>
      <c r="AC78" s="40">
        <f t="shared" si="1"/>
        <v>0</v>
      </c>
      <c r="AD78" s="16"/>
    </row>
    <row r="79" spans="2:30" ht="15" customHeight="1">
      <c r="B79" s="27">
        <v>13</v>
      </c>
      <c r="C79" s="16"/>
      <c r="D79" s="28" t="s">
        <v>177</v>
      </c>
      <c r="E79" s="16"/>
      <c r="F79" s="16"/>
      <c r="G79" s="16"/>
      <c r="H79" s="16"/>
      <c r="I79" s="16"/>
      <c r="J79" s="16"/>
      <c r="K79" s="16"/>
      <c r="L79" s="16"/>
      <c r="M79" s="16"/>
      <c r="N79" s="28" t="s">
        <v>178</v>
      </c>
      <c r="O79" s="28"/>
      <c r="P79" s="28"/>
      <c r="Q79" s="28"/>
      <c r="R79" s="28"/>
      <c r="S79" s="28"/>
      <c r="T79" s="28"/>
      <c r="U79" s="28"/>
      <c r="V79" s="28"/>
      <c r="W79" s="54">
        <v>0</v>
      </c>
      <c r="X79" s="55"/>
      <c r="Y79" s="55"/>
      <c r="Z79" s="40">
        <v>10</v>
      </c>
      <c r="AA79" s="16"/>
      <c r="AB79" s="11" t="s">
        <v>165</v>
      </c>
      <c r="AC79" s="40">
        <f t="shared" si="1"/>
        <v>0</v>
      </c>
      <c r="AD79" s="16"/>
    </row>
    <row r="80" spans="2:30" ht="15" customHeight="1">
      <c r="B80" s="27">
        <v>14</v>
      </c>
      <c r="C80" s="16"/>
      <c r="D80" s="28" t="s">
        <v>179</v>
      </c>
      <c r="E80" s="16"/>
      <c r="F80" s="16"/>
      <c r="G80" s="16"/>
      <c r="H80" s="16"/>
      <c r="I80" s="16"/>
      <c r="J80" s="16"/>
      <c r="K80" s="16"/>
      <c r="L80" s="16"/>
      <c r="M80" s="16"/>
      <c r="N80" s="28" t="s">
        <v>180</v>
      </c>
      <c r="O80" s="28"/>
      <c r="P80" s="28"/>
      <c r="Q80" s="28"/>
      <c r="R80" s="28"/>
      <c r="S80" s="28"/>
      <c r="T80" s="28"/>
      <c r="U80" s="28"/>
      <c r="V80" s="28"/>
      <c r="W80" s="54">
        <v>0</v>
      </c>
      <c r="X80" s="55"/>
      <c r="Y80" s="55"/>
      <c r="Z80" s="40">
        <v>140</v>
      </c>
      <c r="AA80" s="16"/>
      <c r="AB80" s="11" t="s">
        <v>168</v>
      </c>
      <c r="AC80" s="40">
        <f t="shared" si="1"/>
        <v>0</v>
      </c>
      <c r="AD80" s="16"/>
    </row>
    <row r="81" spans="2:30" ht="15" customHeight="1">
      <c r="B81" s="27">
        <v>15</v>
      </c>
      <c r="C81" s="16"/>
      <c r="D81" s="28" t="s">
        <v>181</v>
      </c>
      <c r="E81" s="16"/>
      <c r="F81" s="16"/>
      <c r="G81" s="16"/>
      <c r="H81" s="16"/>
      <c r="I81" s="16"/>
      <c r="J81" s="16"/>
      <c r="K81" s="16"/>
      <c r="L81" s="16"/>
      <c r="M81" s="16"/>
      <c r="N81" s="28" t="s">
        <v>182</v>
      </c>
      <c r="O81" s="28"/>
      <c r="P81" s="28"/>
      <c r="Q81" s="28"/>
      <c r="R81" s="28"/>
      <c r="S81" s="28"/>
      <c r="T81" s="28"/>
      <c r="U81" s="28"/>
      <c r="V81" s="28"/>
      <c r="W81" s="54">
        <v>0</v>
      </c>
      <c r="X81" s="55"/>
      <c r="Y81" s="55"/>
      <c r="Z81" s="40">
        <v>8</v>
      </c>
      <c r="AA81" s="16"/>
      <c r="AB81" s="11" t="s">
        <v>183</v>
      </c>
      <c r="AC81" s="40">
        <f t="shared" si="1"/>
        <v>0</v>
      </c>
      <c r="AD81" s="16"/>
    </row>
    <row r="82" spans="2:30" ht="15" customHeight="1">
      <c r="B82" s="27">
        <v>16</v>
      </c>
      <c r="C82" s="16"/>
      <c r="D82" s="28" t="s">
        <v>184</v>
      </c>
      <c r="E82" s="16"/>
      <c r="F82" s="16"/>
      <c r="G82" s="16"/>
      <c r="H82" s="16"/>
      <c r="I82" s="16"/>
      <c r="J82" s="16"/>
      <c r="K82" s="16"/>
      <c r="L82" s="16"/>
      <c r="M82" s="16"/>
      <c r="N82" s="28" t="s">
        <v>185</v>
      </c>
      <c r="O82" s="28"/>
      <c r="P82" s="28"/>
      <c r="Q82" s="28"/>
      <c r="R82" s="28"/>
      <c r="S82" s="28"/>
      <c r="T82" s="28"/>
      <c r="U82" s="28"/>
      <c r="V82" s="28"/>
      <c r="W82" s="54">
        <v>0</v>
      </c>
      <c r="X82" s="55"/>
      <c r="Y82" s="55"/>
      <c r="Z82" s="40">
        <v>150</v>
      </c>
      <c r="AA82" s="16"/>
      <c r="AB82" s="11" t="s">
        <v>168</v>
      </c>
      <c r="AC82" s="40">
        <f t="shared" si="1"/>
        <v>0</v>
      </c>
      <c r="AD82" s="16"/>
    </row>
    <row r="83" spans="2:30" ht="15" customHeight="1">
      <c r="B83" s="27">
        <v>17</v>
      </c>
      <c r="C83" s="16"/>
      <c r="D83" s="28" t="s">
        <v>186</v>
      </c>
      <c r="E83" s="16"/>
      <c r="F83" s="16"/>
      <c r="G83" s="16"/>
      <c r="H83" s="16"/>
      <c r="I83" s="16"/>
      <c r="J83" s="16"/>
      <c r="K83" s="16"/>
      <c r="L83" s="16"/>
      <c r="M83" s="16"/>
      <c r="N83" s="28" t="s">
        <v>187</v>
      </c>
      <c r="O83" s="28"/>
      <c r="P83" s="28"/>
      <c r="Q83" s="28"/>
      <c r="R83" s="28"/>
      <c r="S83" s="28"/>
      <c r="T83" s="28"/>
      <c r="U83" s="28"/>
      <c r="V83" s="28"/>
      <c r="W83" s="54">
        <v>0</v>
      </c>
      <c r="X83" s="55"/>
      <c r="Y83" s="55"/>
      <c r="Z83" s="40">
        <v>17</v>
      </c>
      <c r="AA83" s="16"/>
      <c r="AB83" s="11" t="s">
        <v>165</v>
      </c>
      <c r="AC83" s="40">
        <f t="shared" si="1"/>
        <v>0</v>
      </c>
      <c r="AD83" s="16"/>
    </row>
    <row r="84" spans="2:30" ht="15" customHeight="1">
      <c r="B84" s="27">
        <v>18</v>
      </c>
      <c r="C84" s="16"/>
      <c r="D84" s="28" t="s">
        <v>188</v>
      </c>
      <c r="E84" s="16"/>
      <c r="F84" s="16"/>
      <c r="G84" s="16"/>
      <c r="H84" s="16"/>
      <c r="I84" s="16"/>
      <c r="J84" s="16"/>
      <c r="K84" s="16"/>
      <c r="L84" s="16"/>
      <c r="M84" s="16"/>
      <c r="N84" s="28" t="s">
        <v>189</v>
      </c>
      <c r="O84" s="28"/>
      <c r="P84" s="28"/>
      <c r="Q84" s="28"/>
      <c r="R84" s="28"/>
      <c r="S84" s="28"/>
      <c r="T84" s="28"/>
      <c r="U84" s="28"/>
      <c r="V84" s="28"/>
      <c r="W84" s="54">
        <v>0</v>
      </c>
      <c r="X84" s="55"/>
      <c r="Y84" s="55"/>
      <c r="Z84" s="40">
        <v>100</v>
      </c>
      <c r="AA84" s="16"/>
      <c r="AB84" s="11" t="s">
        <v>57</v>
      </c>
      <c r="AC84" s="40">
        <f t="shared" si="1"/>
        <v>0</v>
      </c>
      <c r="AD84" s="16"/>
    </row>
    <row r="85" spans="2:30" ht="15" customHeight="1">
      <c r="B85" s="27">
        <v>19</v>
      </c>
      <c r="C85" s="16"/>
      <c r="D85" s="28" t="s">
        <v>190</v>
      </c>
      <c r="E85" s="16"/>
      <c r="F85" s="16"/>
      <c r="G85" s="16"/>
      <c r="H85" s="16"/>
      <c r="I85" s="16"/>
      <c r="J85" s="16"/>
      <c r="K85" s="16"/>
      <c r="L85" s="16"/>
      <c r="M85" s="16"/>
      <c r="N85" s="28" t="s">
        <v>191</v>
      </c>
      <c r="O85" s="28"/>
      <c r="P85" s="28"/>
      <c r="Q85" s="28"/>
      <c r="R85" s="28"/>
      <c r="S85" s="28"/>
      <c r="T85" s="28"/>
      <c r="U85" s="28"/>
      <c r="V85" s="28"/>
      <c r="W85" s="54">
        <v>0</v>
      </c>
      <c r="X85" s="55"/>
      <c r="Y85" s="55"/>
      <c r="Z85" s="40">
        <v>8</v>
      </c>
      <c r="AA85" s="16"/>
      <c r="AB85" s="11" t="s">
        <v>165</v>
      </c>
      <c r="AC85" s="40">
        <f t="shared" si="1"/>
        <v>0</v>
      </c>
      <c r="AD85" s="16"/>
    </row>
    <row r="86" spans="2:30" ht="15" customHeight="1">
      <c r="B86" s="27">
        <v>20</v>
      </c>
      <c r="C86" s="16"/>
      <c r="D86" s="28" t="s">
        <v>192</v>
      </c>
      <c r="E86" s="16"/>
      <c r="F86" s="16"/>
      <c r="G86" s="16"/>
      <c r="H86" s="16"/>
      <c r="I86" s="16"/>
      <c r="J86" s="16"/>
      <c r="K86" s="16"/>
      <c r="L86" s="16"/>
      <c r="M86" s="16"/>
      <c r="N86" s="28" t="s">
        <v>193</v>
      </c>
      <c r="O86" s="28"/>
      <c r="P86" s="28"/>
      <c r="Q86" s="28"/>
      <c r="R86" s="28"/>
      <c r="S86" s="28"/>
      <c r="T86" s="28"/>
      <c r="U86" s="28"/>
      <c r="V86" s="28"/>
      <c r="W86" s="54">
        <v>0</v>
      </c>
      <c r="X86" s="55"/>
      <c r="Y86" s="55"/>
      <c r="Z86" s="40">
        <v>5</v>
      </c>
      <c r="AA86" s="16"/>
      <c r="AB86" s="11" t="s">
        <v>165</v>
      </c>
      <c r="AC86" s="40">
        <f t="shared" si="1"/>
        <v>0</v>
      </c>
      <c r="AD86" s="16"/>
    </row>
    <row r="87" spans="2:30" ht="15" customHeight="1">
      <c r="B87" s="27">
        <v>21</v>
      </c>
      <c r="C87" s="16"/>
      <c r="D87" s="28" t="s">
        <v>194</v>
      </c>
      <c r="E87" s="16"/>
      <c r="F87" s="16"/>
      <c r="G87" s="16"/>
      <c r="H87" s="16"/>
      <c r="I87" s="16"/>
      <c r="J87" s="16"/>
      <c r="K87" s="16"/>
      <c r="L87" s="16"/>
      <c r="M87" s="16"/>
      <c r="N87" s="28" t="s">
        <v>195</v>
      </c>
      <c r="O87" s="28"/>
      <c r="P87" s="28"/>
      <c r="Q87" s="28"/>
      <c r="R87" s="28"/>
      <c r="S87" s="28"/>
      <c r="T87" s="28"/>
      <c r="U87" s="28"/>
      <c r="V87" s="28"/>
      <c r="W87" s="54">
        <v>0</v>
      </c>
      <c r="X87" s="55"/>
      <c r="Y87" s="55"/>
      <c r="Z87" s="40">
        <v>20</v>
      </c>
      <c r="AA87" s="16"/>
      <c r="AB87" s="11" t="s">
        <v>168</v>
      </c>
      <c r="AC87" s="40">
        <f t="shared" si="1"/>
        <v>0</v>
      </c>
      <c r="AD87" s="16"/>
    </row>
    <row r="88" spans="2:30" ht="15" customHeight="1">
      <c r="B88" s="27">
        <v>22</v>
      </c>
      <c r="C88" s="16"/>
      <c r="D88" s="28" t="s">
        <v>196</v>
      </c>
      <c r="E88" s="16"/>
      <c r="F88" s="16"/>
      <c r="G88" s="16"/>
      <c r="H88" s="16"/>
      <c r="I88" s="16"/>
      <c r="J88" s="16"/>
      <c r="K88" s="16"/>
      <c r="L88" s="16"/>
      <c r="M88" s="16"/>
      <c r="N88" s="28" t="s">
        <v>197</v>
      </c>
      <c r="O88" s="28"/>
      <c r="P88" s="28"/>
      <c r="Q88" s="28"/>
      <c r="R88" s="28"/>
      <c r="S88" s="28"/>
      <c r="T88" s="28"/>
      <c r="U88" s="28"/>
      <c r="V88" s="28"/>
      <c r="W88" s="54">
        <v>0</v>
      </c>
      <c r="X88" s="55"/>
      <c r="Y88" s="55"/>
      <c r="Z88" s="40">
        <v>1</v>
      </c>
      <c r="AA88" s="16"/>
      <c r="AB88" s="11" t="s">
        <v>165</v>
      </c>
      <c r="AC88" s="40">
        <f t="shared" si="1"/>
        <v>0</v>
      </c>
      <c r="AD88" s="16"/>
    </row>
    <row r="89" spans="2:30" ht="15" customHeight="1">
      <c r="B89" s="27">
        <v>23</v>
      </c>
      <c r="C89" s="16"/>
      <c r="D89" s="28" t="s">
        <v>198</v>
      </c>
      <c r="E89" s="16"/>
      <c r="F89" s="16"/>
      <c r="G89" s="16"/>
      <c r="H89" s="16"/>
      <c r="I89" s="16"/>
      <c r="J89" s="16"/>
      <c r="K89" s="16"/>
      <c r="L89" s="16"/>
      <c r="M89" s="16"/>
      <c r="N89" s="28" t="s">
        <v>199</v>
      </c>
      <c r="O89" s="28"/>
      <c r="P89" s="28"/>
      <c r="Q89" s="28"/>
      <c r="R89" s="28"/>
      <c r="S89" s="28"/>
      <c r="T89" s="28"/>
      <c r="U89" s="28"/>
      <c r="V89" s="28"/>
      <c r="W89" s="54">
        <v>0</v>
      </c>
      <c r="X89" s="55"/>
      <c r="Y89" s="55"/>
      <c r="Z89" s="40">
        <v>3</v>
      </c>
      <c r="AA89" s="16"/>
      <c r="AB89" s="11" t="s">
        <v>165</v>
      </c>
      <c r="AC89" s="40">
        <f t="shared" si="1"/>
        <v>0</v>
      </c>
      <c r="AD89" s="16"/>
    </row>
    <row r="90" spans="2:30" ht="15" customHeight="1">
      <c r="B90" s="27">
        <v>24</v>
      </c>
      <c r="C90" s="16"/>
      <c r="D90" s="28" t="s">
        <v>200</v>
      </c>
      <c r="E90" s="16"/>
      <c r="F90" s="16"/>
      <c r="G90" s="16"/>
      <c r="H90" s="16"/>
      <c r="I90" s="16"/>
      <c r="J90" s="16"/>
      <c r="K90" s="16"/>
      <c r="L90" s="16"/>
      <c r="M90" s="16"/>
      <c r="N90" s="28" t="s">
        <v>201</v>
      </c>
      <c r="O90" s="28"/>
      <c r="P90" s="28"/>
      <c r="Q90" s="28"/>
      <c r="R90" s="28"/>
      <c r="S90" s="28"/>
      <c r="T90" s="28"/>
      <c r="U90" s="28"/>
      <c r="V90" s="28"/>
      <c r="W90" s="54">
        <v>0</v>
      </c>
      <c r="X90" s="55"/>
      <c r="Y90" s="55"/>
      <c r="Z90" s="40">
        <v>6</v>
      </c>
      <c r="AA90" s="16"/>
      <c r="AB90" s="11" t="s">
        <v>165</v>
      </c>
      <c r="AC90" s="40">
        <f t="shared" si="1"/>
        <v>0</v>
      </c>
      <c r="AD90" s="16"/>
    </row>
    <row r="91" spans="2:30" ht="15" customHeight="1">
      <c r="B91" s="27">
        <v>25</v>
      </c>
      <c r="C91" s="16"/>
      <c r="D91" s="28" t="s">
        <v>202</v>
      </c>
      <c r="E91" s="16"/>
      <c r="F91" s="16"/>
      <c r="G91" s="16"/>
      <c r="H91" s="16"/>
      <c r="I91" s="16"/>
      <c r="J91" s="16"/>
      <c r="K91" s="16"/>
      <c r="L91" s="16"/>
      <c r="M91" s="16"/>
      <c r="N91" s="28" t="s">
        <v>203</v>
      </c>
      <c r="O91" s="28"/>
      <c r="P91" s="28"/>
      <c r="Q91" s="28"/>
      <c r="R91" s="28"/>
      <c r="S91" s="28"/>
      <c r="T91" s="28"/>
      <c r="U91" s="28"/>
      <c r="V91" s="28"/>
      <c r="W91" s="54">
        <v>0</v>
      </c>
      <c r="X91" s="55"/>
      <c r="Y91" s="55"/>
      <c r="Z91" s="40">
        <v>30</v>
      </c>
      <c r="AA91" s="16"/>
      <c r="AB91" s="11" t="s">
        <v>168</v>
      </c>
      <c r="AC91" s="40">
        <f t="shared" si="1"/>
        <v>0</v>
      </c>
      <c r="AD91" s="16"/>
    </row>
    <row r="92" spans="2:30" ht="15" customHeight="1">
      <c r="B92" s="27">
        <v>26</v>
      </c>
      <c r="C92" s="16"/>
      <c r="D92" s="28" t="s">
        <v>204</v>
      </c>
      <c r="E92" s="16"/>
      <c r="F92" s="16"/>
      <c r="G92" s="16"/>
      <c r="H92" s="16"/>
      <c r="I92" s="16"/>
      <c r="J92" s="16"/>
      <c r="K92" s="16"/>
      <c r="L92" s="16"/>
      <c r="M92" s="16"/>
      <c r="N92" s="28" t="s">
        <v>205</v>
      </c>
      <c r="O92" s="28"/>
      <c r="P92" s="28"/>
      <c r="Q92" s="28"/>
      <c r="R92" s="28"/>
      <c r="S92" s="28"/>
      <c r="T92" s="28"/>
      <c r="U92" s="28"/>
      <c r="V92" s="28"/>
      <c r="W92" s="54">
        <v>0</v>
      </c>
      <c r="X92" s="55"/>
      <c r="Y92" s="55"/>
      <c r="Z92" s="40">
        <v>250</v>
      </c>
      <c r="AA92" s="16"/>
      <c r="AB92" s="11" t="s">
        <v>168</v>
      </c>
      <c r="AC92" s="40">
        <f t="shared" si="1"/>
        <v>0</v>
      </c>
      <c r="AD92" s="16"/>
    </row>
    <row r="93" spans="2:30" ht="15" customHeight="1">
      <c r="B93" s="27">
        <v>27</v>
      </c>
      <c r="C93" s="16"/>
      <c r="D93" s="28" t="s">
        <v>206</v>
      </c>
      <c r="E93" s="16"/>
      <c r="F93" s="16"/>
      <c r="G93" s="16"/>
      <c r="H93" s="16"/>
      <c r="I93" s="16"/>
      <c r="J93" s="16"/>
      <c r="K93" s="16"/>
      <c r="L93" s="16"/>
      <c r="M93" s="16"/>
      <c r="N93" s="28" t="s">
        <v>207</v>
      </c>
      <c r="O93" s="28"/>
      <c r="P93" s="28"/>
      <c r="Q93" s="28"/>
      <c r="R93" s="28"/>
      <c r="S93" s="28"/>
      <c r="T93" s="28"/>
      <c r="U93" s="28"/>
      <c r="V93" s="28"/>
      <c r="W93" s="54">
        <v>0</v>
      </c>
      <c r="X93" s="55"/>
      <c r="Y93" s="55"/>
      <c r="Z93" s="40">
        <v>150</v>
      </c>
      <c r="AA93" s="16"/>
      <c r="AB93" s="11" t="s">
        <v>168</v>
      </c>
      <c r="AC93" s="40">
        <f t="shared" si="1"/>
        <v>0</v>
      </c>
      <c r="AD93" s="16"/>
    </row>
    <row r="94" spans="2:30" ht="15" customHeight="1">
      <c r="B94" s="27">
        <v>28</v>
      </c>
      <c r="C94" s="16"/>
      <c r="D94" s="28" t="s">
        <v>208</v>
      </c>
      <c r="E94" s="16"/>
      <c r="F94" s="16"/>
      <c r="G94" s="16"/>
      <c r="H94" s="16"/>
      <c r="I94" s="16"/>
      <c r="J94" s="16"/>
      <c r="K94" s="16"/>
      <c r="L94" s="16"/>
      <c r="M94" s="16"/>
      <c r="N94" s="28" t="s">
        <v>209</v>
      </c>
      <c r="O94" s="28"/>
      <c r="P94" s="28"/>
      <c r="Q94" s="28"/>
      <c r="R94" s="28"/>
      <c r="S94" s="28"/>
      <c r="T94" s="28"/>
      <c r="U94" s="28"/>
      <c r="V94" s="28"/>
      <c r="W94" s="54">
        <v>0</v>
      </c>
      <c r="X94" s="55"/>
      <c r="Y94" s="55"/>
      <c r="Z94" s="40">
        <v>120</v>
      </c>
      <c r="AA94" s="16"/>
      <c r="AB94" s="11" t="s">
        <v>168</v>
      </c>
      <c r="AC94" s="40">
        <f t="shared" si="1"/>
        <v>0</v>
      </c>
      <c r="AD94" s="16"/>
    </row>
    <row r="95" spans="2:30" ht="15" customHeight="1">
      <c r="B95" s="27">
        <v>29</v>
      </c>
      <c r="C95" s="16"/>
      <c r="D95" s="28" t="s">
        <v>210</v>
      </c>
      <c r="E95" s="16"/>
      <c r="F95" s="16"/>
      <c r="G95" s="16"/>
      <c r="H95" s="16"/>
      <c r="I95" s="16"/>
      <c r="J95" s="16"/>
      <c r="K95" s="16"/>
      <c r="L95" s="16"/>
      <c r="M95" s="16"/>
      <c r="N95" s="28" t="s">
        <v>211</v>
      </c>
      <c r="O95" s="28"/>
      <c r="P95" s="28"/>
      <c r="Q95" s="28"/>
      <c r="R95" s="28"/>
      <c r="S95" s="28"/>
      <c r="T95" s="28"/>
      <c r="U95" s="28"/>
      <c r="V95" s="28"/>
      <c r="W95" s="54">
        <v>0</v>
      </c>
      <c r="X95" s="55"/>
      <c r="Y95" s="55"/>
      <c r="Z95" s="40">
        <v>72</v>
      </c>
      <c r="AA95" s="16"/>
      <c r="AB95" s="11" t="s">
        <v>168</v>
      </c>
      <c r="AC95" s="40">
        <f t="shared" si="1"/>
        <v>0</v>
      </c>
      <c r="AD95" s="16"/>
    </row>
    <row r="96" spans="2:30" ht="15" customHeight="1">
      <c r="B96" s="27">
        <v>30</v>
      </c>
      <c r="C96" s="16"/>
      <c r="D96" s="28" t="s">
        <v>212</v>
      </c>
      <c r="E96" s="16"/>
      <c r="F96" s="16"/>
      <c r="G96" s="16"/>
      <c r="H96" s="16"/>
      <c r="I96" s="16"/>
      <c r="J96" s="16"/>
      <c r="K96" s="16"/>
      <c r="L96" s="16"/>
      <c r="M96" s="16"/>
      <c r="N96" s="28" t="s">
        <v>213</v>
      </c>
      <c r="O96" s="28"/>
      <c r="P96" s="28"/>
      <c r="Q96" s="28"/>
      <c r="R96" s="28"/>
      <c r="S96" s="28"/>
      <c r="T96" s="28"/>
      <c r="U96" s="28"/>
      <c r="V96" s="28"/>
      <c r="W96" s="54">
        <v>0</v>
      </c>
      <c r="X96" s="55"/>
      <c r="Y96" s="55"/>
      <c r="Z96" s="40">
        <v>145</v>
      </c>
      <c r="AA96" s="16"/>
      <c r="AB96" s="11" t="s">
        <v>168</v>
      </c>
      <c r="AC96" s="40">
        <f t="shared" si="1"/>
        <v>0</v>
      </c>
      <c r="AD96" s="16"/>
    </row>
    <row r="97" spans="2:30" ht="15" customHeight="1">
      <c r="B97" s="27">
        <v>31</v>
      </c>
      <c r="C97" s="16"/>
      <c r="D97" s="28" t="s">
        <v>214</v>
      </c>
      <c r="E97" s="16"/>
      <c r="F97" s="16"/>
      <c r="G97" s="16"/>
      <c r="H97" s="16"/>
      <c r="I97" s="16"/>
      <c r="J97" s="16"/>
      <c r="K97" s="16"/>
      <c r="L97" s="16"/>
      <c r="M97" s="16"/>
      <c r="N97" s="28" t="s">
        <v>215</v>
      </c>
      <c r="O97" s="28"/>
      <c r="P97" s="28"/>
      <c r="Q97" s="28"/>
      <c r="R97" s="28"/>
      <c r="S97" s="28"/>
      <c r="T97" s="28"/>
      <c r="U97" s="28"/>
      <c r="V97" s="28"/>
      <c r="W97" s="54">
        <v>0</v>
      </c>
      <c r="X97" s="55"/>
      <c r="Y97" s="55"/>
      <c r="Z97" s="40">
        <v>12</v>
      </c>
      <c r="AA97" s="16"/>
      <c r="AB97" s="11" t="s">
        <v>168</v>
      </c>
      <c r="AC97" s="40">
        <f t="shared" si="1"/>
        <v>0</v>
      </c>
      <c r="AD97" s="16"/>
    </row>
    <row r="98" spans="2:30" ht="15" customHeight="1">
      <c r="B98" s="27">
        <v>32</v>
      </c>
      <c r="C98" s="16"/>
      <c r="D98" s="28" t="s">
        <v>216</v>
      </c>
      <c r="E98" s="16"/>
      <c r="F98" s="16"/>
      <c r="G98" s="16"/>
      <c r="H98" s="16"/>
      <c r="I98" s="16"/>
      <c r="J98" s="16"/>
      <c r="K98" s="16"/>
      <c r="L98" s="16"/>
      <c r="M98" s="16"/>
      <c r="N98" s="28" t="s">
        <v>217</v>
      </c>
      <c r="O98" s="28"/>
      <c r="P98" s="28"/>
      <c r="Q98" s="28"/>
      <c r="R98" s="28"/>
      <c r="S98" s="28"/>
      <c r="T98" s="28"/>
      <c r="U98" s="28"/>
      <c r="V98" s="28"/>
      <c r="W98" s="54">
        <v>0</v>
      </c>
      <c r="X98" s="55"/>
      <c r="Y98" s="55"/>
      <c r="Z98" s="40">
        <v>4</v>
      </c>
      <c r="AA98" s="16"/>
      <c r="AB98" s="11" t="s">
        <v>165</v>
      </c>
      <c r="AC98" s="40">
        <f t="shared" si="1"/>
        <v>0</v>
      </c>
      <c r="AD98" s="16"/>
    </row>
    <row r="99" spans="2:30" ht="23.25" customHeight="1">
      <c r="B99" s="27">
        <v>33</v>
      </c>
      <c r="C99" s="16"/>
      <c r="D99" s="28" t="s">
        <v>218</v>
      </c>
      <c r="E99" s="16"/>
      <c r="F99" s="16"/>
      <c r="G99" s="16"/>
      <c r="H99" s="16"/>
      <c r="I99" s="16"/>
      <c r="J99" s="16"/>
      <c r="K99" s="16"/>
      <c r="L99" s="16"/>
      <c r="M99" s="16"/>
      <c r="N99" s="28" t="s">
        <v>219</v>
      </c>
      <c r="O99" s="28"/>
      <c r="P99" s="28"/>
      <c r="Q99" s="28"/>
      <c r="R99" s="28"/>
      <c r="S99" s="28"/>
      <c r="T99" s="28"/>
      <c r="U99" s="28"/>
      <c r="V99" s="28"/>
      <c r="W99" s="54">
        <v>0</v>
      </c>
      <c r="X99" s="55"/>
      <c r="Y99" s="55"/>
      <c r="Z99" s="40">
        <v>160</v>
      </c>
      <c r="AA99" s="16"/>
      <c r="AB99" s="11" t="s">
        <v>168</v>
      </c>
      <c r="AC99" s="40">
        <f t="shared" si="1"/>
        <v>0</v>
      </c>
      <c r="AD99" s="16"/>
    </row>
    <row r="100" spans="2:30" ht="26.25" customHeight="1">
      <c r="B100" s="27">
        <v>34</v>
      </c>
      <c r="C100" s="16"/>
      <c r="D100" s="28" t="s">
        <v>220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28" t="s">
        <v>221</v>
      </c>
      <c r="O100" s="28"/>
      <c r="P100" s="28"/>
      <c r="Q100" s="28"/>
      <c r="R100" s="28"/>
      <c r="S100" s="28"/>
      <c r="T100" s="28"/>
      <c r="U100" s="28"/>
      <c r="V100" s="28"/>
      <c r="W100" s="54">
        <v>0</v>
      </c>
      <c r="X100" s="55"/>
      <c r="Y100" s="55"/>
      <c r="Z100" s="40">
        <v>1</v>
      </c>
      <c r="AA100" s="16"/>
      <c r="AB100" s="11" t="s">
        <v>165</v>
      </c>
      <c r="AC100" s="40">
        <f t="shared" si="1"/>
        <v>0</v>
      </c>
      <c r="AD100" s="16"/>
    </row>
    <row r="101" spans="2:30" ht="21.75" customHeight="1">
      <c r="B101" s="27">
        <v>35</v>
      </c>
      <c r="C101" s="16"/>
      <c r="D101" s="28" t="s">
        <v>222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28" t="s">
        <v>223</v>
      </c>
      <c r="O101" s="28"/>
      <c r="P101" s="28"/>
      <c r="Q101" s="28"/>
      <c r="R101" s="28"/>
      <c r="S101" s="28"/>
      <c r="T101" s="28"/>
      <c r="U101" s="28"/>
      <c r="V101" s="28"/>
      <c r="W101" s="54">
        <v>0</v>
      </c>
      <c r="X101" s="55"/>
      <c r="Y101" s="55"/>
      <c r="Z101" s="40">
        <v>14</v>
      </c>
      <c r="AA101" s="16"/>
      <c r="AB101" s="11" t="s">
        <v>165</v>
      </c>
      <c r="AC101" s="40">
        <f t="shared" si="1"/>
        <v>0</v>
      </c>
      <c r="AD101" s="16"/>
    </row>
    <row r="102" spans="2:30" ht="23.25" customHeight="1">
      <c r="B102" s="27">
        <v>36</v>
      </c>
      <c r="C102" s="16"/>
      <c r="D102" s="28" t="s">
        <v>224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28" t="s">
        <v>225</v>
      </c>
      <c r="O102" s="28"/>
      <c r="P102" s="28"/>
      <c r="Q102" s="28"/>
      <c r="R102" s="28"/>
      <c r="S102" s="28"/>
      <c r="T102" s="28"/>
      <c r="U102" s="28"/>
      <c r="V102" s="28"/>
      <c r="W102" s="54">
        <v>0</v>
      </c>
      <c r="X102" s="55"/>
      <c r="Y102" s="55"/>
      <c r="Z102" s="40">
        <v>1</v>
      </c>
      <c r="AA102" s="16"/>
      <c r="AB102" s="11" t="s">
        <v>165</v>
      </c>
      <c r="AC102" s="40">
        <f t="shared" si="1"/>
        <v>0</v>
      </c>
      <c r="AD102" s="16"/>
    </row>
    <row r="103" spans="2:30" ht="15" customHeight="1">
      <c r="B103" s="27">
        <v>37</v>
      </c>
      <c r="C103" s="16"/>
      <c r="D103" s="28" t="s">
        <v>226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28" t="s">
        <v>227</v>
      </c>
      <c r="O103" s="28"/>
      <c r="P103" s="28"/>
      <c r="Q103" s="28"/>
      <c r="R103" s="28"/>
      <c r="S103" s="28"/>
      <c r="T103" s="28"/>
      <c r="U103" s="28"/>
      <c r="V103" s="28"/>
      <c r="W103" s="54">
        <v>0</v>
      </c>
      <c r="X103" s="55"/>
      <c r="Y103" s="55"/>
      <c r="Z103" s="40">
        <v>2</v>
      </c>
      <c r="AA103" s="16"/>
      <c r="AB103" s="11" t="s">
        <v>165</v>
      </c>
      <c r="AC103" s="40">
        <f t="shared" si="1"/>
        <v>0</v>
      </c>
      <c r="AD103" s="16"/>
    </row>
    <row r="104" spans="2:30" ht="15" customHeight="1">
      <c r="B104" s="27">
        <v>38</v>
      </c>
      <c r="C104" s="16"/>
      <c r="D104" s="28" t="s">
        <v>228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28" t="s">
        <v>229</v>
      </c>
      <c r="O104" s="28"/>
      <c r="P104" s="28"/>
      <c r="Q104" s="28"/>
      <c r="R104" s="28"/>
      <c r="S104" s="28"/>
      <c r="T104" s="28"/>
      <c r="U104" s="28"/>
      <c r="V104" s="28"/>
      <c r="W104" s="54">
        <v>0</v>
      </c>
      <c r="X104" s="55"/>
      <c r="Y104" s="55"/>
      <c r="Z104" s="40">
        <v>18</v>
      </c>
      <c r="AA104" s="16"/>
      <c r="AB104" s="11" t="s">
        <v>57</v>
      </c>
      <c r="AC104" s="40">
        <f t="shared" si="1"/>
        <v>0</v>
      </c>
      <c r="AD104" s="16"/>
    </row>
    <row r="105" spans="2:30" ht="15" customHeight="1">
      <c r="B105" s="27">
        <v>39</v>
      </c>
      <c r="C105" s="16"/>
      <c r="D105" s="28" t="s">
        <v>230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28" t="s">
        <v>231</v>
      </c>
      <c r="O105" s="28"/>
      <c r="P105" s="28"/>
      <c r="Q105" s="28"/>
      <c r="R105" s="28"/>
      <c r="S105" s="28"/>
      <c r="T105" s="28"/>
      <c r="U105" s="28"/>
      <c r="V105" s="28"/>
      <c r="W105" s="54">
        <v>0</v>
      </c>
      <c r="X105" s="55"/>
      <c r="Y105" s="55"/>
      <c r="Z105" s="40">
        <v>18</v>
      </c>
      <c r="AA105" s="16"/>
      <c r="AB105" s="11" t="s">
        <v>57</v>
      </c>
      <c r="AC105" s="40">
        <f t="shared" si="1"/>
        <v>0</v>
      </c>
      <c r="AD105" s="16"/>
    </row>
    <row r="106" spans="2:30" ht="25.5" customHeight="1">
      <c r="B106" s="27">
        <v>40</v>
      </c>
      <c r="C106" s="16"/>
      <c r="D106" s="28" t="s">
        <v>232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44" t="s">
        <v>233</v>
      </c>
      <c r="O106" s="44"/>
      <c r="P106" s="44"/>
      <c r="Q106" s="44"/>
      <c r="R106" s="44"/>
      <c r="S106" s="44"/>
      <c r="T106" s="44"/>
      <c r="U106" s="44"/>
      <c r="V106" s="44"/>
      <c r="W106" s="54">
        <v>0</v>
      </c>
      <c r="X106" s="55"/>
      <c r="Y106" s="55"/>
      <c r="Z106" s="40">
        <v>20</v>
      </c>
      <c r="AA106" s="16"/>
      <c r="AB106" s="11" t="s">
        <v>57</v>
      </c>
      <c r="AC106" s="40">
        <f t="shared" si="1"/>
        <v>0</v>
      </c>
      <c r="AD106" s="16"/>
    </row>
    <row r="107" spans="2:30" ht="11.25" customHeight="1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ht="2.85" customHeight="1"/>
    <row r="109" spans="2:30" ht="11.25" customHeight="1">
      <c r="B109" s="25" t="s">
        <v>234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ht="1.5" customHeight="1"/>
    <row r="111" spans="3:21" ht="11.25" customHeight="1">
      <c r="C111" s="27" t="s">
        <v>143</v>
      </c>
      <c r="D111" s="16"/>
      <c r="F111" s="40">
        <f>SUM(AC67:AD106)</f>
        <v>0</v>
      </c>
      <c r="G111" s="16"/>
      <c r="H111" s="16"/>
      <c r="I111" s="16"/>
      <c r="J111" s="16"/>
      <c r="K111" s="16"/>
      <c r="M111" s="28" t="s">
        <v>144</v>
      </c>
      <c r="N111" s="28"/>
      <c r="O111" s="28"/>
      <c r="P111" s="28"/>
      <c r="Q111" s="28"/>
      <c r="R111" s="28"/>
      <c r="S111" s="28"/>
      <c r="T111" s="28"/>
      <c r="U111" s="28"/>
    </row>
    <row r="112" ht="9.95" customHeight="1"/>
    <row r="113" ht="11.45" customHeight="1"/>
    <row r="114" ht="2.85" customHeight="1"/>
    <row r="115" ht="15" hidden="1"/>
    <row r="116" spans="2:30" ht="17.1" customHeight="1">
      <c r="B116" s="20" t="s">
        <v>235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ht="2.85" customHeight="1"/>
    <row r="118" spans="2:30" ht="15" customHeight="1">
      <c r="B118" s="41" t="s">
        <v>48</v>
      </c>
      <c r="C118" s="38"/>
      <c r="D118" s="42" t="s">
        <v>49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42" t="s">
        <v>8</v>
      </c>
      <c r="O118" s="42"/>
      <c r="P118" s="42"/>
      <c r="Q118" s="42"/>
      <c r="R118" s="42"/>
      <c r="S118" s="42"/>
      <c r="T118" s="42"/>
      <c r="U118" s="42"/>
      <c r="V118" s="42"/>
      <c r="W118" s="41" t="s">
        <v>50</v>
      </c>
      <c r="X118" s="38"/>
      <c r="Y118" s="38"/>
      <c r="Z118" s="41" t="s">
        <v>51</v>
      </c>
      <c r="AA118" s="38"/>
      <c r="AB118" s="15" t="s">
        <v>52</v>
      </c>
      <c r="AC118" s="41" t="s">
        <v>53</v>
      </c>
      <c r="AD118" s="38"/>
    </row>
    <row r="119" spans="2:30" ht="15" customHeight="1">
      <c r="B119" s="27">
        <v>1</v>
      </c>
      <c r="C119" s="16"/>
      <c r="D119" s="28" t="s">
        <v>236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45" t="s">
        <v>237</v>
      </c>
      <c r="O119" s="45"/>
      <c r="P119" s="45"/>
      <c r="Q119" s="45"/>
      <c r="R119" s="45"/>
      <c r="S119" s="45"/>
      <c r="T119" s="45"/>
      <c r="U119" s="45"/>
      <c r="V119" s="45"/>
      <c r="W119" s="54">
        <v>0</v>
      </c>
      <c r="X119" s="55"/>
      <c r="Y119" s="55"/>
      <c r="Z119" s="40">
        <v>1</v>
      </c>
      <c r="AA119" s="16"/>
      <c r="AB119" s="11" t="s">
        <v>4</v>
      </c>
      <c r="AC119" s="40">
        <f>W119*Z119</f>
        <v>0</v>
      </c>
      <c r="AD119" s="16"/>
    </row>
    <row r="120" spans="2:30" ht="15" customHeight="1">
      <c r="B120" s="27">
        <v>2</v>
      </c>
      <c r="C120" s="16"/>
      <c r="D120" s="28" t="s">
        <v>238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44" t="s">
        <v>239</v>
      </c>
      <c r="O120" s="44"/>
      <c r="P120" s="44"/>
      <c r="Q120" s="44"/>
      <c r="R120" s="44"/>
      <c r="S120" s="44"/>
      <c r="T120" s="44"/>
      <c r="U120" s="44"/>
      <c r="V120" s="44"/>
      <c r="W120" s="54">
        <v>0</v>
      </c>
      <c r="X120" s="55"/>
      <c r="Y120" s="55"/>
      <c r="Z120" s="40">
        <v>1</v>
      </c>
      <c r="AA120" s="16"/>
      <c r="AB120" s="11" t="s">
        <v>4</v>
      </c>
      <c r="AC120" s="40">
        <f>W120*Z120</f>
        <v>0</v>
      </c>
      <c r="AD120" s="16"/>
    </row>
    <row r="121" spans="2:30" ht="11.45" customHeight="1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ht="2.85" customHeight="1"/>
    <row r="123" spans="2:30" ht="11.25" customHeight="1">
      <c r="B123" s="25" t="s">
        <v>240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ht="1.5" customHeight="1"/>
    <row r="125" spans="3:21" ht="11.25" customHeight="1">
      <c r="C125" s="27" t="s">
        <v>143</v>
      </c>
      <c r="D125" s="16"/>
      <c r="F125" s="40">
        <f>SUM(AC119:AD120)</f>
        <v>0</v>
      </c>
      <c r="G125" s="16"/>
      <c r="H125" s="16"/>
      <c r="I125" s="16"/>
      <c r="J125" s="16"/>
      <c r="K125" s="16"/>
      <c r="M125" s="28" t="s">
        <v>144</v>
      </c>
      <c r="N125" s="28"/>
      <c r="O125" s="28"/>
      <c r="P125" s="28"/>
      <c r="Q125" s="28"/>
      <c r="R125" s="28"/>
      <c r="S125" s="28"/>
      <c r="T125" s="28"/>
      <c r="U125" s="28"/>
    </row>
    <row r="126" ht="9.95" customHeight="1"/>
    <row r="127" ht="11.45" customHeight="1"/>
    <row r="128" ht="2.85" customHeight="1"/>
    <row r="129" ht="15" hidden="1"/>
    <row r="130" spans="2:30" ht="17.1" customHeight="1">
      <c r="B130" s="20" t="s">
        <v>241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ht="2.85" customHeight="1"/>
    <row r="132" spans="2:30" ht="15" customHeight="1">
      <c r="B132" s="37" t="s">
        <v>48</v>
      </c>
      <c r="C132" s="38"/>
      <c r="D132" s="39" t="s">
        <v>49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9" t="s">
        <v>8</v>
      </c>
      <c r="O132" s="39"/>
      <c r="P132" s="39"/>
      <c r="Q132" s="39"/>
      <c r="R132" s="39"/>
      <c r="S132" s="39"/>
      <c r="T132" s="39"/>
      <c r="U132" s="39"/>
      <c r="V132" s="39"/>
      <c r="W132" s="37" t="s">
        <v>50</v>
      </c>
      <c r="X132" s="38"/>
      <c r="Y132" s="38"/>
      <c r="Z132" s="37" t="s">
        <v>51</v>
      </c>
      <c r="AA132" s="38"/>
      <c r="AB132" s="14" t="s">
        <v>52</v>
      </c>
      <c r="AC132" s="37" t="s">
        <v>53</v>
      </c>
      <c r="AD132" s="38"/>
    </row>
    <row r="133" spans="2:30" ht="15" customHeight="1">
      <c r="B133" s="43">
        <v>1</v>
      </c>
      <c r="C133" s="16"/>
      <c r="D133" s="28" t="s">
        <v>4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45" t="s">
        <v>242</v>
      </c>
      <c r="O133" s="45"/>
      <c r="P133" s="45"/>
      <c r="Q133" s="45"/>
      <c r="R133" s="45"/>
      <c r="S133" s="45"/>
      <c r="T133" s="45"/>
      <c r="U133" s="45"/>
      <c r="V133" s="45"/>
      <c r="W133" s="54">
        <v>0</v>
      </c>
      <c r="X133" s="55"/>
      <c r="Y133" s="55"/>
      <c r="Z133" s="40">
        <v>32</v>
      </c>
      <c r="AA133" s="16"/>
      <c r="AB133" s="11" t="s">
        <v>243</v>
      </c>
      <c r="AC133" s="40">
        <f>W133*Z133</f>
        <v>0</v>
      </c>
      <c r="AD133" s="16"/>
    </row>
    <row r="134" spans="2:30" ht="26.25" customHeight="1">
      <c r="B134" s="43">
        <v>2</v>
      </c>
      <c r="C134" s="16"/>
      <c r="D134" s="28" t="s">
        <v>4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28" t="s">
        <v>244</v>
      </c>
      <c r="O134" s="28"/>
      <c r="P134" s="28"/>
      <c r="Q134" s="28"/>
      <c r="R134" s="28"/>
      <c r="S134" s="28"/>
      <c r="T134" s="28"/>
      <c r="U134" s="28"/>
      <c r="V134" s="28"/>
      <c r="W134" s="54">
        <v>0</v>
      </c>
      <c r="X134" s="55"/>
      <c r="Y134" s="55"/>
      <c r="Z134" s="40">
        <v>40</v>
      </c>
      <c r="AA134" s="16"/>
      <c r="AB134" s="11" t="s">
        <v>243</v>
      </c>
      <c r="AC134" s="40">
        <f aca="true" t="shared" si="2" ref="AC134:AC142">W134*Z134</f>
        <v>0</v>
      </c>
      <c r="AD134" s="16"/>
    </row>
    <row r="135" spans="2:30" ht="15" customHeight="1">
      <c r="B135" s="43">
        <v>3</v>
      </c>
      <c r="C135" s="16"/>
      <c r="D135" s="28" t="s">
        <v>4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28" t="s">
        <v>245</v>
      </c>
      <c r="O135" s="28"/>
      <c r="P135" s="28"/>
      <c r="Q135" s="28"/>
      <c r="R135" s="28"/>
      <c r="S135" s="28"/>
      <c r="T135" s="28"/>
      <c r="U135" s="28"/>
      <c r="V135" s="28"/>
      <c r="W135" s="54">
        <v>0</v>
      </c>
      <c r="X135" s="55"/>
      <c r="Y135" s="55"/>
      <c r="Z135" s="40">
        <v>8</v>
      </c>
      <c r="AA135" s="16"/>
      <c r="AB135" s="11" t="s">
        <v>243</v>
      </c>
      <c r="AC135" s="40">
        <f t="shared" si="2"/>
        <v>0</v>
      </c>
      <c r="AD135" s="16"/>
    </row>
    <row r="136" spans="2:30" ht="15" customHeight="1">
      <c r="B136" s="43">
        <v>4</v>
      </c>
      <c r="C136" s="16"/>
      <c r="D136" s="28" t="s">
        <v>4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28" t="s">
        <v>246</v>
      </c>
      <c r="O136" s="28"/>
      <c r="P136" s="28"/>
      <c r="Q136" s="28"/>
      <c r="R136" s="28"/>
      <c r="S136" s="28"/>
      <c r="T136" s="28"/>
      <c r="U136" s="28"/>
      <c r="V136" s="28"/>
      <c r="W136" s="54">
        <v>0</v>
      </c>
      <c r="X136" s="55"/>
      <c r="Y136" s="55"/>
      <c r="Z136" s="40">
        <v>8</v>
      </c>
      <c r="AA136" s="16"/>
      <c r="AB136" s="11" t="s">
        <v>243</v>
      </c>
      <c r="AC136" s="40">
        <f t="shared" si="2"/>
        <v>0</v>
      </c>
      <c r="AD136" s="16"/>
    </row>
    <row r="137" spans="2:30" ht="15" customHeight="1">
      <c r="B137" s="43">
        <v>5</v>
      </c>
      <c r="C137" s="16"/>
      <c r="D137" s="28" t="s">
        <v>4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28" t="s">
        <v>247</v>
      </c>
      <c r="O137" s="28"/>
      <c r="P137" s="28"/>
      <c r="Q137" s="28"/>
      <c r="R137" s="28"/>
      <c r="S137" s="28"/>
      <c r="T137" s="28"/>
      <c r="U137" s="28"/>
      <c r="V137" s="28"/>
      <c r="W137" s="54">
        <v>0</v>
      </c>
      <c r="X137" s="55"/>
      <c r="Y137" s="55"/>
      <c r="Z137" s="40">
        <v>8</v>
      </c>
      <c r="AA137" s="16"/>
      <c r="AB137" s="11" t="s">
        <v>243</v>
      </c>
      <c r="AC137" s="40">
        <f t="shared" si="2"/>
        <v>0</v>
      </c>
      <c r="AD137" s="16"/>
    </row>
    <row r="138" spans="2:30" ht="15" customHeight="1">
      <c r="B138" s="43">
        <v>6</v>
      </c>
      <c r="C138" s="16"/>
      <c r="D138" s="28" t="s">
        <v>4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28" t="s">
        <v>248</v>
      </c>
      <c r="O138" s="28"/>
      <c r="P138" s="28"/>
      <c r="Q138" s="28"/>
      <c r="R138" s="28"/>
      <c r="S138" s="28"/>
      <c r="T138" s="28"/>
      <c r="U138" s="28"/>
      <c r="V138" s="28"/>
      <c r="W138" s="54">
        <v>0</v>
      </c>
      <c r="X138" s="55"/>
      <c r="Y138" s="55"/>
      <c r="Z138" s="40">
        <v>16</v>
      </c>
      <c r="AA138" s="16"/>
      <c r="AB138" s="11" t="s">
        <v>243</v>
      </c>
      <c r="AC138" s="40">
        <f t="shared" si="2"/>
        <v>0</v>
      </c>
      <c r="AD138" s="16"/>
    </row>
    <row r="139" spans="2:30" ht="26.25" customHeight="1">
      <c r="B139" s="43">
        <v>7</v>
      </c>
      <c r="C139" s="16"/>
      <c r="D139" s="28" t="s">
        <v>4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28" t="s">
        <v>249</v>
      </c>
      <c r="O139" s="28"/>
      <c r="P139" s="28"/>
      <c r="Q139" s="28"/>
      <c r="R139" s="28"/>
      <c r="S139" s="28"/>
      <c r="T139" s="28"/>
      <c r="U139" s="28"/>
      <c r="V139" s="28"/>
      <c r="W139" s="54">
        <v>0</v>
      </c>
      <c r="X139" s="55"/>
      <c r="Y139" s="55"/>
      <c r="Z139" s="40">
        <v>8</v>
      </c>
      <c r="AA139" s="16"/>
      <c r="AB139" s="11" t="s">
        <v>243</v>
      </c>
      <c r="AC139" s="40">
        <f t="shared" si="2"/>
        <v>0</v>
      </c>
      <c r="AD139" s="16"/>
    </row>
    <row r="140" spans="2:30" ht="25.5" customHeight="1">
      <c r="B140" s="43">
        <v>8</v>
      </c>
      <c r="C140" s="16"/>
      <c r="D140" s="28" t="s">
        <v>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28" t="s">
        <v>250</v>
      </c>
      <c r="O140" s="28"/>
      <c r="P140" s="28"/>
      <c r="Q140" s="28"/>
      <c r="R140" s="28"/>
      <c r="S140" s="28"/>
      <c r="T140" s="28"/>
      <c r="U140" s="28"/>
      <c r="V140" s="28"/>
      <c r="W140" s="54">
        <v>0</v>
      </c>
      <c r="X140" s="55"/>
      <c r="Y140" s="55"/>
      <c r="Z140" s="40">
        <v>16</v>
      </c>
      <c r="AA140" s="16"/>
      <c r="AB140" s="11" t="s">
        <v>243</v>
      </c>
      <c r="AC140" s="40">
        <f t="shared" si="2"/>
        <v>0</v>
      </c>
      <c r="AD140" s="16"/>
    </row>
    <row r="141" spans="2:30" ht="22.5" customHeight="1">
      <c r="B141" s="43">
        <v>9</v>
      </c>
      <c r="C141" s="16"/>
      <c r="D141" s="28" t="s">
        <v>4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28" t="s">
        <v>251</v>
      </c>
      <c r="O141" s="28"/>
      <c r="P141" s="28"/>
      <c r="Q141" s="28"/>
      <c r="R141" s="28"/>
      <c r="S141" s="28"/>
      <c r="T141" s="28"/>
      <c r="U141" s="28"/>
      <c r="V141" s="28"/>
      <c r="W141" s="54">
        <v>0</v>
      </c>
      <c r="X141" s="55"/>
      <c r="Y141" s="55"/>
      <c r="Z141" s="40">
        <v>8</v>
      </c>
      <c r="AA141" s="16"/>
      <c r="AB141" s="11" t="s">
        <v>243</v>
      </c>
      <c r="AC141" s="40">
        <f t="shared" si="2"/>
        <v>0</v>
      </c>
      <c r="AD141" s="16"/>
    </row>
    <row r="142" spans="2:30" ht="15" customHeight="1">
      <c r="B142" s="43">
        <v>10</v>
      </c>
      <c r="C142" s="16"/>
      <c r="D142" s="28" t="s">
        <v>4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44" t="s">
        <v>252</v>
      </c>
      <c r="O142" s="44"/>
      <c r="P142" s="44"/>
      <c r="Q142" s="44"/>
      <c r="R142" s="44"/>
      <c r="S142" s="44"/>
      <c r="T142" s="44"/>
      <c r="U142" s="44"/>
      <c r="V142" s="44"/>
      <c r="W142" s="54">
        <v>0</v>
      </c>
      <c r="X142" s="55"/>
      <c r="Y142" s="55"/>
      <c r="Z142" s="40">
        <v>8</v>
      </c>
      <c r="AA142" s="16"/>
      <c r="AB142" s="11" t="s">
        <v>243</v>
      </c>
      <c r="AC142" s="40">
        <f t="shared" si="2"/>
        <v>0</v>
      </c>
      <c r="AD142" s="16"/>
    </row>
    <row r="143" spans="2:30" ht="11.45" customHeight="1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ht="2.85" customHeight="1"/>
    <row r="145" spans="2:30" ht="11.25" customHeight="1">
      <c r="B145" s="25" t="s">
        <v>253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ht="1.5" customHeight="1"/>
    <row r="147" spans="3:20" ht="11.25" customHeight="1">
      <c r="C147" s="27" t="s">
        <v>143</v>
      </c>
      <c r="D147" s="16"/>
      <c r="F147" s="40">
        <f>SUM(AC133:AD142)</f>
        <v>0</v>
      </c>
      <c r="G147" s="16"/>
      <c r="H147" s="16"/>
      <c r="I147" s="16"/>
      <c r="J147" s="16"/>
      <c r="K147" s="28" t="s">
        <v>144</v>
      </c>
      <c r="L147" s="28"/>
      <c r="M147" s="28"/>
      <c r="N147" s="28"/>
      <c r="O147" s="28"/>
      <c r="P147" s="28"/>
      <c r="Q147" s="28"/>
      <c r="R147" s="28"/>
      <c r="S147" s="28"/>
      <c r="T147" s="28"/>
    </row>
    <row r="148" ht="12.75" customHeight="1"/>
    <row r="149" ht="15" hidden="1"/>
    <row r="150" spans="2:30" ht="17.1" customHeight="1">
      <c r="B150" s="20" t="s">
        <v>255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ht="2.85" customHeight="1"/>
    <row r="152" spans="2:30" ht="15" customHeight="1">
      <c r="B152" s="41" t="s">
        <v>48</v>
      </c>
      <c r="C152" s="38"/>
      <c r="D152" s="42" t="s">
        <v>49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42" t="s">
        <v>8</v>
      </c>
      <c r="O152" s="42"/>
      <c r="P152" s="42"/>
      <c r="Q152" s="42"/>
      <c r="R152" s="42"/>
      <c r="S152" s="42"/>
      <c r="T152" s="42"/>
      <c r="U152" s="42"/>
      <c r="V152" s="42"/>
      <c r="W152" s="41" t="s">
        <v>50</v>
      </c>
      <c r="X152" s="38"/>
      <c r="Y152" s="38"/>
      <c r="Z152" s="41" t="s">
        <v>51</v>
      </c>
      <c r="AA152" s="38"/>
      <c r="AB152" s="15" t="s">
        <v>52</v>
      </c>
      <c r="AC152" s="41" t="s">
        <v>53</v>
      </c>
      <c r="AD152" s="38"/>
    </row>
    <row r="153" spans="2:30" ht="15" customHeight="1">
      <c r="B153" s="27">
        <v>1</v>
      </c>
      <c r="C153" s="16"/>
      <c r="D153" s="28" t="s">
        <v>236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45" t="s">
        <v>36</v>
      </c>
      <c r="O153" s="45"/>
      <c r="P153" s="45"/>
      <c r="Q153" s="45"/>
      <c r="R153" s="45"/>
      <c r="S153" s="45"/>
      <c r="T153" s="45"/>
      <c r="U153" s="45"/>
      <c r="V153" s="45"/>
      <c r="W153" s="54">
        <v>0</v>
      </c>
      <c r="X153" s="55"/>
      <c r="Y153" s="55"/>
      <c r="Z153" s="40">
        <v>1</v>
      </c>
      <c r="AA153" s="16"/>
      <c r="AB153" s="11" t="s">
        <v>4</v>
      </c>
      <c r="AC153" s="40">
        <f>W153*Z153</f>
        <v>0</v>
      </c>
      <c r="AD153" s="16"/>
    </row>
    <row r="154" spans="2:30" ht="15" customHeight="1">
      <c r="B154" s="27">
        <v>2</v>
      </c>
      <c r="C154" s="16"/>
      <c r="D154" s="28" t="s">
        <v>238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44" t="s">
        <v>38</v>
      </c>
      <c r="O154" s="44"/>
      <c r="P154" s="44"/>
      <c r="Q154" s="44"/>
      <c r="R154" s="44"/>
      <c r="S154" s="44"/>
      <c r="T154" s="44"/>
      <c r="U154" s="44"/>
      <c r="V154" s="44"/>
      <c r="W154" s="54">
        <v>0</v>
      </c>
      <c r="X154" s="55"/>
      <c r="Y154" s="55"/>
      <c r="Z154" s="40">
        <v>1</v>
      </c>
      <c r="AA154" s="16"/>
      <c r="AB154" s="11" t="s">
        <v>4</v>
      </c>
      <c r="AC154" s="40">
        <f>W154*Z154</f>
        <v>0</v>
      </c>
      <c r="AD154" s="16"/>
    </row>
    <row r="156" spans="3:7" ht="15">
      <c r="C156" s="56"/>
      <c r="G156" t="s">
        <v>256</v>
      </c>
    </row>
  </sheetData>
  <mergeCells count="597">
    <mergeCell ref="W153:Y153"/>
    <mergeCell ref="Z153:AA153"/>
    <mergeCell ref="AC153:AD153"/>
    <mergeCell ref="B154:C154"/>
    <mergeCell ref="D154:M154"/>
    <mergeCell ref="N154:V154"/>
    <mergeCell ref="W154:Y154"/>
    <mergeCell ref="Z154:AA154"/>
    <mergeCell ref="AC154:AD154"/>
    <mergeCell ref="B150:AD150"/>
    <mergeCell ref="B152:C152"/>
    <mergeCell ref="D152:M152"/>
    <mergeCell ref="N152:V152"/>
    <mergeCell ref="W152:Y152"/>
    <mergeCell ref="Z152:AA152"/>
    <mergeCell ref="AC152:AD152"/>
    <mergeCell ref="B153:C153"/>
    <mergeCell ref="D153:M153"/>
    <mergeCell ref="N153:V153"/>
    <mergeCell ref="B143:AD143"/>
    <mergeCell ref="B145:AD145"/>
    <mergeCell ref="C147:D147"/>
    <mergeCell ref="F147:J147"/>
    <mergeCell ref="K147:T147"/>
    <mergeCell ref="AC141:AD141"/>
    <mergeCell ref="B142:C142"/>
    <mergeCell ref="D142:M142"/>
    <mergeCell ref="N142:V142"/>
    <mergeCell ref="W142:Y142"/>
    <mergeCell ref="Z142:AA142"/>
    <mergeCell ref="AC142:AD142"/>
    <mergeCell ref="B141:C141"/>
    <mergeCell ref="D141:M141"/>
    <mergeCell ref="N141:V141"/>
    <mergeCell ref="W141:Y141"/>
    <mergeCell ref="Z141:AA141"/>
    <mergeCell ref="AC139:AD139"/>
    <mergeCell ref="B140:C140"/>
    <mergeCell ref="D140:M140"/>
    <mergeCell ref="N140:V140"/>
    <mergeCell ref="W140:Y140"/>
    <mergeCell ref="Z140:AA140"/>
    <mergeCell ref="AC140:AD140"/>
    <mergeCell ref="B139:C139"/>
    <mergeCell ref="D139:M139"/>
    <mergeCell ref="N139:V139"/>
    <mergeCell ref="W139:Y139"/>
    <mergeCell ref="Z139:AA139"/>
    <mergeCell ref="AC137:AD137"/>
    <mergeCell ref="B138:C138"/>
    <mergeCell ref="D138:M138"/>
    <mergeCell ref="N138:V138"/>
    <mergeCell ref="W138:Y138"/>
    <mergeCell ref="Z138:AA138"/>
    <mergeCell ref="AC138:AD138"/>
    <mergeCell ref="B137:C137"/>
    <mergeCell ref="D137:M137"/>
    <mergeCell ref="N137:V137"/>
    <mergeCell ref="W137:Y137"/>
    <mergeCell ref="Z137:AA137"/>
    <mergeCell ref="AC135:AD135"/>
    <mergeCell ref="B136:C136"/>
    <mergeCell ref="D136:M136"/>
    <mergeCell ref="N136:V136"/>
    <mergeCell ref="W136:Y136"/>
    <mergeCell ref="Z136:AA136"/>
    <mergeCell ref="AC136:AD136"/>
    <mergeCell ref="B135:C135"/>
    <mergeCell ref="D135:M135"/>
    <mergeCell ref="N135:V135"/>
    <mergeCell ref="W135:Y135"/>
    <mergeCell ref="Z135:AA135"/>
    <mergeCell ref="AC133:AD133"/>
    <mergeCell ref="B134:C134"/>
    <mergeCell ref="D134:M134"/>
    <mergeCell ref="N134:V134"/>
    <mergeCell ref="W134:Y134"/>
    <mergeCell ref="Z134:AA134"/>
    <mergeCell ref="AC134:AD134"/>
    <mergeCell ref="B133:C133"/>
    <mergeCell ref="D133:M133"/>
    <mergeCell ref="N133:V133"/>
    <mergeCell ref="W133:Y133"/>
    <mergeCell ref="Z133:AA133"/>
    <mergeCell ref="B130:AD130"/>
    <mergeCell ref="B132:C132"/>
    <mergeCell ref="D132:M132"/>
    <mergeCell ref="N132:V132"/>
    <mergeCell ref="W132:Y132"/>
    <mergeCell ref="Z132:AA132"/>
    <mergeCell ref="AC132:AD132"/>
    <mergeCell ref="B121:AD121"/>
    <mergeCell ref="B123:AD123"/>
    <mergeCell ref="C125:D125"/>
    <mergeCell ref="F125:K125"/>
    <mergeCell ref="M125:U125"/>
    <mergeCell ref="AC119:AD119"/>
    <mergeCell ref="B120:C120"/>
    <mergeCell ref="D120:M120"/>
    <mergeCell ref="N120:V120"/>
    <mergeCell ref="W120:Y120"/>
    <mergeCell ref="Z120:AA120"/>
    <mergeCell ref="AC120:AD120"/>
    <mergeCell ref="B119:C119"/>
    <mergeCell ref="D119:M119"/>
    <mergeCell ref="N119:V119"/>
    <mergeCell ref="W119:Y119"/>
    <mergeCell ref="Z119:AA119"/>
    <mergeCell ref="B116:AD116"/>
    <mergeCell ref="B118:C118"/>
    <mergeCell ref="D118:M118"/>
    <mergeCell ref="N118:V118"/>
    <mergeCell ref="W118:Y118"/>
    <mergeCell ref="Z118:AA118"/>
    <mergeCell ref="AC118:AD118"/>
    <mergeCell ref="B107:AD107"/>
    <mergeCell ref="B109:AD109"/>
    <mergeCell ref="C111:D111"/>
    <mergeCell ref="F111:K111"/>
    <mergeCell ref="M111:U111"/>
    <mergeCell ref="AC105:AD105"/>
    <mergeCell ref="B106:C106"/>
    <mergeCell ref="D106:M106"/>
    <mergeCell ref="N106:V106"/>
    <mergeCell ref="W106:Y106"/>
    <mergeCell ref="Z106:AA106"/>
    <mergeCell ref="AC106:AD106"/>
    <mergeCell ref="B105:C105"/>
    <mergeCell ref="D105:M105"/>
    <mergeCell ref="N105:V105"/>
    <mergeCell ref="W105:Y105"/>
    <mergeCell ref="Z105:AA105"/>
    <mergeCell ref="AC103:AD103"/>
    <mergeCell ref="B104:C104"/>
    <mergeCell ref="D104:M104"/>
    <mergeCell ref="N104:V104"/>
    <mergeCell ref="W104:Y104"/>
    <mergeCell ref="Z104:AA104"/>
    <mergeCell ref="AC104:AD104"/>
    <mergeCell ref="B103:C103"/>
    <mergeCell ref="D103:M103"/>
    <mergeCell ref="N103:V103"/>
    <mergeCell ref="W103:Y103"/>
    <mergeCell ref="Z103:AA103"/>
    <mergeCell ref="AC101:AD101"/>
    <mergeCell ref="B102:C102"/>
    <mergeCell ref="D102:M102"/>
    <mergeCell ref="N102:V102"/>
    <mergeCell ref="W102:Y102"/>
    <mergeCell ref="Z102:AA102"/>
    <mergeCell ref="AC102:AD102"/>
    <mergeCell ref="B101:C101"/>
    <mergeCell ref="D101:M101"/>
    <mergeCell ref="N101:V101"/>
    <mergeCell ref="W101:Y101"/>
    <mergeCell ref="Z101:AA101"/>
    <mergeCell ref="AC99:AD99"/>
    <mergeCell ref="B100:C100"/>
    <mergeCell ref="D100:M100"/>
    <mergeCell ref="N100:V100"/>
    <mergeCell ref="W100:Y100"/>
    <mergeCell ref="Z100:AA100"/>
    <mergeCell ref="AC100:AD100"/>
    <mergeCell ref="B99:C99"/>
    <mergeCell ref="D99:M99"/>
    <mergeCell ref="N99:V99"/>
    <mergeCell ref="W99:Y99"/>
    <mergeCell ref="Z99:AA99"/>
    <mergeCell ref="AC97:AD97"/>
    <mergeCell ref="B98:C98"/>
    <mergeCell ref="D98:M98"/>
    <mergeCell ref="N98:V98"/>
    <mergeCell ref="W98:Y98"/>
    <mergeCell ref="Z98:AA98"/>
    <mergeCell ref="AC98:AD98"/>
    <mergeCell ref="B97:C97"/>
    <mergeCell ref="D97:M97"/>
    <mergeCell ref="N97:V97"/>
    <mergeCell ref="W97:Y97"/>
    <mergeCell ref="Z97:AA97"/>
    <mergeCell ref="AC95:AD95"/>
    <mergeCell ref="B96:C96"/>
    <mergeCell ref="D96:M96"/>
    <mergeCell ref="N96:V96"/>
    <mergeCell ref="W96:Y96"/>
    <mergeCell ref="Z96:AA96"/>
    <mergeCell ref="AC96:AD96"/>
    <mergeCell ref="B95:C95"/>
    <mergeCell ref="D95:M95"/>
    <mergeCell ref="N95:V95"/>
    <mergeCell ref="W95:Y95"/>
    <mergeCell ref="Z95:AA95"/>
    <mergeCell ref="AC93:AD93"/>
    <mergeCell ref="B94:C94"/>
    <mergeCell ref="D94:M94"/>
    <mergeCell ref="N94:V94"/>
    <mergeCell ref="W94:Y94"/>
    <mergeCell ref="Z94:AA94"/>
    <mergeCell ref="AC94:AD94"/>
    <mergeCell ref="B93:C93"/>
    <mergeCell ref="D93:M93"/>
    <mergeCell ref="N93:V93"/>
    <mergeCell ref="W93:Y93"/>
    <mergeCell ref="Z93:AA93"/>
    <mergeCell ref="AC91:AD91"/>
    <mergeCell ref="B92:C92"/>
    <mergeCell ref="D92:M92"/>
    <mergeCell ref="N92:V92"/>
    <mergeCell ref="W92:Y92"/>
    <mergeCell ref="Z92:AA92"/>
    <mergeCell ref="AC92:AD92"/>
    <mergeCell ref="B91:C91"/>
    <mergeCell ref="D91:M91"/>
    <mergeCell ref="N91:V91"/>
    <mergeCell ref="W91:Y91"/>
    <mergeCell ref="Z91:AA91"/>
    <mergeCell ref="AC89:AD89"/>
    <mergeCell ref="B90:C90"/>
    <mergeCell ref="D90:M90"/>
    <mergeCell ref="N90:V90"/>
    <mergeCell ref="W90:Y90"/>
    <mergeCell ref="Z90:AA90"/>
    <mergeCell ref="AC90:AD90"/>
    <mergeCell ref="B89:C89"/>
    <mergeCell ref="D89:M89"/>
    <mergeCell ref="N89:V89"/>
    <mergeCell ref="W89:Y89"/>
    <mergeCell ref="Z89:AA89"/>
    <mergeCell ref="AC87:AD87"/>
    <mergeCell ref="B88:C88"/>
    <mergeCell ref="D88:M88"/>
    <mergeCell ref="N88:V88"/>
    <mergeCell ref="W88:Y88"/>
    <mergeCell ref="Z88:AA88"/>
    <mergeCell ref="AC88:AD88"/>
    <mergeCell ref="B87:C87"/>
    <mergeCell ref="D87:M87"/>
    <mergeCell ref="N87:V87"/>
    <mergeCell ref="W87:Y87"/>
    <mergeCell ref="Z87:AA87"/>
    <mergeCell ref="AC85:AD85"/>
    <mergeCell ref="B86:C86"/>
    <mergeCell ref="D86:M86"/>
    <mergeCell ref="N86:V86"/>
    <mergeCell ref="W86:Y86"/>
    <mergeCell ref="Z86:AA86"/>
    <mergeCell ref="AC86:AD86"/>
    <mergeCell ref="B85:C85"/>
    <mergeCell ref="D85:M85"/>
    <mergeCell ref="N85:V85"/>
    <mergeCell ref="W85:Y85"/>
    <mergeCell ref="Z85:AA85"/>
    <mergeCell ref="AC83:AD83"/>
    <mergeCell ref="B84:C84"/>
    <mergeCell ref="D84:M84"/>
    <mergeCell ref="N84:V84"/>
    <mergeCell ref="W84:Y84"/>
    <mergeCell ref="Z84:AA84"/>
    <mergeCell ref="AC84:AD84"/>
    <mergeCell ref="B83:C83"/>
    <mergeCell ref="D83:M83"/>
    <mergeCell ref="N83:V83"/>
    <mergeCell ref="W83:Y83"/>
    <mergeCell ref="Z83:AA83"/>
    <mergeCell ref="AC81:AD81"/>
    <mergeCell ref="B82:C82"/>
    <mergeCell ref="D82:M82"/>
    <mergeCell ref="N82:V82"/>
    <mergeCell ref="W82:Y82"/>
    <mergeCell ref="Z82:AA82"/>
    <mergeCell ref="AC82:AD82"/>
    <mergeCell ref="B81:C81"/>
    <mergeCell ref="D81:M81"/>
    <mergeCell ref="N81:V81"/>
    <mergeCell ref="W81:Y81"/>
    <mergeCell ref="Z81:AA81"/>
    <mergeCell ref="AC79:AD79"/>
    <mergeCell ref="B80:C80"/>
    <mergeCell ref="D80:M80"/>
    <mergeCell ref="N80:V80"/>
    <mergeCell ref="W80:Y80"/>
    <mergeCell ref="Z80:AA80"/>
    <mergeCell ref="AC80:AD80"/>
    <mergeCell ref="B79:C79"/>
    <mergeCell ref="D79:M79"/>
    <mergeCell ref="N79:V79"/>
    <mergeCell ref="W79:Y79"/>
    <mergeCell ref="Z79:AA79"/>
    <mergeCell ref="AC77:AD77"/>
    <mergeCell ref="B78:C78"/>
    <mergeCell ref="D78:M78"/>
    <mergeCell ref="N78:V78"/>
    <mergeCell ref="W78:Y78"/>
    <mergeCell ref="Z78:AA78"/>
    <mergeCell ref="AC78:AD78"/>
    <mergeCell ref="B77:C77"/>
    <mergeCell ref="D77:M77"/>
    <mergeCell ref="N77:V77"/>
    <mergeCell ref="W77:Y77"/>
    <mergeCell ref="Z77:AA77"/>
    <mergeCell ref="AC75:AD75"/>
    <mergeCell ref="B76:C76"/>
    <mergeCell ref="D76:M76"/>
    <mergeCell ref="N76:V76"/>
    <mergeCell ref="W76:Y76"/>
    <mergeCell ref="Z76:AA76"/>
    <mergeCell ref="AC76:AD76"/>
    <mergeCell ref="B75:C75"/>
    <mergeCell ref="D75:M75"/>
    <mergeCell ref="N75:V75"/>
    <mergeCell ref="W75:Y75"/>
    <mergeCell ref="Z75:AA75"/>
    <mergeCell ref="AC73:AD73"/>
    <mergeCell ref="B74:C74"/>
    <mergeCell ref="D74:M74"/>
    <mergeCell ref="N74:V74"/>
    <mergeCell ref="W74:Y74"/>
    <mergeCell ref="Z74:AA74"/>
    <mergeCell ref="AC74:AD74"/>
    <mergeCell ref="B73:C73"/>
    <mergeCell ref="D73:M73"/>
    <mergeCell ref="N73:V73"/>
    <mergeCell ref="W73:Y73"/>
    <mergeCell ref="Z73:AA73"/>
    <mergeCell ref="AC71:AD71"/>
    <mergeCell ref="B72:C72"/>
    <mergeCell ref="D72:M72"/>
    <mergeCell ref="N72:V72"/>
    <mergeCell ref="W72:Y72"/>
    <mergeCell ref="Z72:AA72"/>
    <mergeCell ref="AC72:AD72"/>
    <mergeCell ref="B71:C71"/>
    <mergeCell ref="D71:M71"/>
    <mergeCell ref="N71:V71"/>
    <mergeCell ref="W71:Y71"/>
    <mergeCell ref="Z71:AA71"/>
    <mergeCell ref="AC69:AD69"/>
    <mergeCell ref="B70:C70"/>
    <mergeCell ref="D70:M70"/>
    <mergeCell ref="N70:V70"/>
    <mergeCell ref="W70:Y70"/>
    <mergeCell ref="Z70:AA70"/>
    <mergeCell ref="AC70:AD70"/>
    <mergeCell ref="B69:C69"/>
    <mergeCell ref="D69:M69"/>
    <mergeCell ref="N69:V69"/>
    <mergeCell ref="W69:Y69"/>
    <mergeCell ref="Z69:AA69"/>
    <mergeCell ref="AC67:AD67"/>
    <mergeCell ref="B68:C68"/>
    <mergeCell ref="D68:M68"/>
    <mergeCell ref="N68:V68"/>
    <mergeCell ref="W68:Y68"/>
    <mergeCell ref="Z68:AA68"/>
    <mergeCell ref="AC68:AD68"/>
    <mergeCell ref="B67:C67"/>
    <mergeCell ref="D67:M67"/>
    <mergeCell ref="N67:V67"/>
    <mergeCell ref="W67:Y67"/>
    <mergeCell ref="Z67:AA67"/>
    <mergeCell ref="B64:AD64"/>
    <mergeCell ref="B66:C66"/>
    <mergeCell ref="D66:M66"/>
    <mergeCell ref="N66:V66"/>
    <mergeCell ref="W66:Y66"/>
    <mergeCell ref="Z66:AA66"/>
    <mergeCell ref="AC66:AD66"/>
    <mergeCell ref="AC55:AD55"/>
    <mergeCell ref="B56:AD56"/>
    <mergeCell ref="B58:AD58"/>
    <mergeCell ref="C60:D60"/>
    <mergeCell ref="F60:G60"/>
    <mergeCell ref="H60:S60"/>
    <mergeCell ref="B55:C55"/>
    <mergeCell ref="D55:M55"/>
    <mergeCell ref="N55:V55"/>
    <mergeCell ref="W55:Y55"/>
    <mergeCell ref="Z55:AA55"/>
    <mergeCell ref="B52:AD52"/>
    <mergeCell ref="B54:C54"/>
    <mergeCell ref="D54:M54"/>
    <mergeCell ref="N54:V54"/>
    <mergeCell ref="W54:Y54"/>
    <mergeCell ref="Z54:AA54"/>
    <mergeCell ref="AC54:AD54"/>
    <mergeCell ref="B48:H48"/>
    <mergeCell ref="J48:Q48"/>
    <mergeCell ref="AC38:AD38"/>
    <mergeCell ref="B39:AD39"/>
    <mergeCell ref="B42:AD42"/>
    <mergeCell ref="C44:D44"/>
    <mergeCell ref="F44:K44"/>
    <mergeCell ref="M44:U44"/>
    <mergeCell ref="B38:C38"/>
    <mergeCell ref="D38:M38"/>
    <mergeCell ref="N38:V38"/>
    <mergeCell ref="W38:Y38"/>
    <mergeCell ref="Z38:AA38"/>
    <mergeCell ref="AC36:AD36"/>
    <mergeCell ref="B37:C37"/>
    <mergeCell ref="D37:M37"/>
    <mergeCell ref="N37:V37"/>
    <mergeCell ref="W37:Y37"/>
    <mergeCell ref="Z37:AA37"/>
    <mergeCell ref="AC37:AD37"/>
    <mergeCell ref="B36:C36"/>
    <mergeCell ref="D36:M36"/>
    <mergeCell ref="N36:V36"/>
    <mergeCell ref="W36:Y36"/>
    <mergeCell ref="Z36:AA36"/>
    <mergeCell ref="AC34:AD34"/>
    <mergeCell ref="B35:C35"/>
    <mergeCell ref="D35:M35"/>
    <mergeCell ref="N35:V35"/>
    <mergeCell ref="W35:Y35"/>
    <mergeCell ref="Z35:AA35"/>
    <mergeCell ref="AC35:AD35"/>
    <mergeCell ref="B34:C34"/>
    <mergeCell ref="D34:M34"/>
    <mergeCell ref="N34:V34"/>
    <mergeCell ref="W34:Y34"/>
    <mergeCell ref="Z34:AA34"/>
    <mergeCell ref="AC32:AD32"/>
    <mergeCell ref="B33:C33"/>
    <mergeCell ref="D33:M33"/>
    <mergeCell ref="N33:V33"/>
    <mergeCell ref="W33:Y33"/>
    <mergeCell ref="Z33:AA33"/>
    <mergeCell ref="AC33:AD33"/>
    <mergeCell ref="B32:C32"/>
    <mergeCell ref="D32:M32"/>
    <mergeCell ref="N32:V32"/>
    <mergeCell ref="W32:Y32"/>
    <mergeCell ref="Z32:AA32"/>
    <mergeCell ref="AC30:AD30"/>
    <mergeCell ref="B31:C31"/>
    <mergeCell ref="D31:M31"/>
    <mergeCell ref="N31:V31"/>
    <mergeCell ref="W31:Y31"/>
    <mergeCell ref="Z31:AA31"/>
    <mergeCell ref="AC31:AD31"/>
    <mergeCell ref="B30:C30"/>
    <mergeCell ref="D30:M30"/>
    <mergeCell ref="N30:V30"/>
    <mergeCell ref="W30:Y30"/>
    <mergeCell ref="Z30:AA30"/>
    <mergeCell ref="AC28:AD28"/>
    <mergeCell ref="B29:C29"/>
    <mergeCell ref="D29:M29"/>
    <mergeCell ref="N29:V29"/>
    <mergeCell ref="W29:Y29"/>
    <mergeCell ref="Z29:AA29"/>
    <mergeCell ref="AC29:AD29"/>
    <mergeCell ref="B28:C28"/>
    <mergeCell ref="D28:M28"/>
    <mergeCell ref="N28:V28"/>
    <mergeCell ref="W28:Y28"/>
    <mergeCell ref="Z28:AA28"/>
    <mergeCell ref="AC26:AD26"/>
    <mergeCell ref="B27:C27"/>
    <mergeCell ref="D27:M27"/>
    <mergeCell ref="N27:V27"/>
    <mergeCell ref="W27:Y27"/>
    <mergeCell ref="Z27:AA27"/>
    <mergeCell ref="AC27:AD27"/>
    <mergeCell ref="B26:C26"/>
    <mergeCell ref="D26:M26"/>
    <mergeCell ref="N26:V26"/>
    <mergeCell ref="W26:Y26"/>
    <mergeCell ref="Z26:AA26"/>
    <mergeCell ref="AC24:AD24"/>
    <mergeCell ref="B25:C25"/>
    <mergeCell ref="D25:M25"/>
    <mergeCell ref="N25:V25"/>
    <mergeCell ref="W25:Y25"/>
    <mergeCell ref="Z25:AA25"/>
    <mergeCell ref="AC25:AD25"/>
    <mergeCell ref="B24:C24"/>
    <mergeCell ref="D24:M24"/>
    <mergeCell ref="N24:V24"/>
    <mergeCell ref="W24:Y24"/>
    <mergeCell ref="Z24:AA24"/>
    <mergeCell ref="AC22:AD22"/>
    <mergeCell ref="B23:C23"/>
    <mergeCell ref="D23:M23"/>
    <mergeCell ref="N23:V23"/>
    <mergeCell ref="W23:Y23"/>
    <mergeCell ref="Z23:AA23"/>
    <mergeCell ref="AC23:AD23"/>
    <mergeCell ref="B22:C22"/>
    <mergeCell ref="D22:M22"/>
    <mergeCell ref="N22:V22"/>
    <mergeCell ref="W22:Y22"/>
    <mergeCell ref="Z22:AA22"/>
    <mergeCell ref="AC20:AD20"/>
    <mergeCell ref="B21:C21"/>
    <mergeCell ref="D21:M21"/>
    <mergeCell ref="N21:V21"/>
    <mergeCell ref="W21:Y21"/>
    <mergeCell ref="Z21:AA21"/>
    <mergeCell ref="AC21:AD21"/>
    <mergeCell ref="B20:C20"/>
    <mergeCell ref="D20:M20"/>
    <mergeCell ref="N20:V20"/>
    <mergeCell ref="W20:Y20"/>
    <mergeCell ref="Z20:AA20"/>
    <mergeCell ref="AC18:AD18"/>
    <mergeCell ref="B19:C19"/>
    <mergeCell ref="D19:M19"/>
    <mergeCell ref="N19:V19"/>
    <mergeCell ref="W19:Y19"/>
    <mergeCell ref="Z19:AA19"/>
    <mergeCell ref="AC19:AD19"/>
    <mergeCell ref="B18:C18"/>
    <mergeCell ref="D18:M18"/>
    <mergeCell ref="N18:V18"/>
    <mergeCell ref="W18:Y18"/>
    <mergeCell ref="Z18:AA18"/>
    <mergeCell ref="AC16:AD16"/>
    <mergeCell ref="B17:C17"/>
    <mergeCell ref="D17:M17"/>
    <mergeCell ref="N17:V17"/>
    <mergeCell ref="W17:Y17"/>
    <mergeCell ref="Z17:AA17"/>
    <mergeCell ref="AC17:AD17"/>
    <mergeCell ref="B16:C16"/>
    <mergeCell ref="D16:M16"/>
    <mergeCell ref="N16:V16"/>
    <mergeCell ref="W16:Y16"/>
    <mergeCell ref="Z16:AA16"/>
    <mergeCell ref="AC14:AD14"/>
    <mergeCell ref="B15:C15"/>
    <mergeCell ref="D15:M15"/>
    <mergeCell ref="N15:V15"/>
    <mergeCell ref="W15:Y15"/>
    <mergeCell ref="Z15:AA15"/>
    <mergeCell ref="AC15:AD15"/>
    <mergeCell ref="B14:C14"/>
    <mergeCell ref="D14:M14"/>
    <mergeCell ref="N14:V14"/>
    <mergeCell ref="W14:Y14"/>
    <mergeCell ref="Z14:AA14"/>
    <mergeCell ref="AC12:AD12"/>
    <mergeCell ref="B13:C13"/>
    <mergeCell ref="D13:M13"/>
    <mergeCell ref="N13:V13"/>
    <mergeCell ref="W13:Y13"/>
    <mergeCell ref="Z13:AA13"/>
    <mergeCell ref="AC13:AD13"/>
    <mergeCell ref="B12:C12"/>
    <mergeCell ref="D12:M12"/>
    <mergeCell ref="N12:V12"/>
    <mergeCell ref="W12:Y12"/>
    <mergeCell ref="Z12:AA12"/>
    <mergeCell ref="AC10:AD10"/>
    <mergeCell ref="B11:C11"/>
    <mergeCell ref="D11:M11"/>
    <mergeCell ref="N11:V11"/>
    <mergeCell ref="W11:Y11"/>
    <mergeCell ref="Z11:AA11"/>
    <mergeCell ref="AC11:AD11"/>
    <mergeCell ref="B10:C10"/>
    <mergeCell ref="D10:M10"/>
    <mergeCell ref="N10:V10"/>
    <mergeCell ref="W10:Y10"/>
    <mergeCell ref="Z10:AA10"/>
    <mergeCell ref="AC8:AD8"/>
    <mergeCell ref="B9:C9"/>
    <mergeCell ref="D9:M9"/>
    <mergeCell ref="N9:V9"/>
    <mergeCell ref="W9:Y9"/>
    <mergeCell ref="Z9:AA9"/>
    <mergeCell ref="AC9:AD9"/>
    <mergeCell ref="B8:C8"/>
    <mergeCell ref="D8:M8"/>
    <mergeCell ref="N8:V8"/>
    <mergeCell ref="W8:Y8"/>
    <mergeCell ref="Z8:AA8"/>
    <mergeCell ref="AC6:AD6"/>
    <mergeCell ref="B7:C7"/>
    <mergeCell ref="D7:M7"/>
    <mergeCell ref="N7:V7"/>
    <mergeCell ref="W7:Y7"/>
    <mergeCell ref="Z7:AA7"/>
    <mergeCell ref="AC7:AD7"/>
    <mergeCell ref="B6:C6"/>
    <mergeCell ref="D6:M6"/>
    <mergeCell ref="N6:V6"/>
    <mergeCell ref="W6:Y6"/>
    <mergeCell ref="Z6:AA6"/>
    <mergeCell ref="B3:AD3"/>
    <mergeCell ref="B5:C5"/>
    <mergeCell ref="D5:M5"/>
    <mergeCell ref="N5:V5"/>
    <mergeCell ref="W5:Y5"/>
    <mergeCell ref="Z5:AA5"/>
    <mergeCell ref="AC5:AD5"/>
  </mergeCells>
  <printOptions/>
  <pageMargins left="0" right="0" top="0" bottom="0" header="0" footer="0"/>
  <pageSetup horizontalDpi="300" verticalDpi="3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2020-04-09T15:21:37Z</dcterms:created>
  <dcterms:modified xsi:type="dcterms:W3CDTF">2020-04-09T15:37:38Z</dcterms:modified>
  <cp:category/>
  <cp:version/>
  <cp:contentType/>
  <cp:contentStatus/>
</cp:coreProperties>
</file>