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6. Zadání - na výšku" sheetId="1" r:id="rId1"/>
  </sheets>
  <definedNames>
    <definedName name="_xlnm.Print_Titles" localSheetId="0">'6. Zadání - na výšku'!$1:$11</definedName>
  </definedNames>
  <calcPr fullCalcOnLoad="1"/>
</workbook>
</file>

<file path=xl/sharedStrings.xml><?xml version="1.0" encoding="utf-8"?>
<sst xmlns="http://schemas.openxmlformats.org/spreadsheetml/2006/main" count="292" uniqueCount="196">
  <si>
    <t>ZADÁNÍ</t>
  </si>
  <si>
    <t xml:space="preserve">Stavba: </t>
  </si>
  <si>
    <t>Parkoviště - gymnázium Kutná Hora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</si>
  <si>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</si>
  <si>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</si>
  <si>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</si>
  <si>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</si>
  <si>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</si>
  <si>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>Kutná Hora</t>
  </si>
  <si>
    <t xml:space="preserve">Datum: </t>
  </si>
  <si>
    <t>4. 5. 2020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</si>
  <si>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</si>
  <si>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</si>
  <si>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</si>
  <si>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</si>
  <si>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</si>
  <si>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</si>
  <si>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</si>
  <si>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</si>
  <si>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</si>
  <si>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</si>
  <si>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</si>
  <si>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</si>
  <si>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</si>
  <si>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</si>
  <si>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</si>
  <si>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</si>
  <si>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</si>
  <si>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</si>
  <si>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</si>
  <si>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231</t>
  </si>
  <si>
    <t>111212312</t>
  </si>
  <si>
    <t xml:space="preserve">Odstranění nevhodných dřevin do 100 m2 výšky nad 1m včetně  odstranění pařezů ve svahu do 1:2   </t>
  </si>
  <si>
    <t>m2</t>
  </si>
  <si>
    <t>221</t>
  </si>
  <si>
    <t>113203111</t>
  </si>
  <si>
    <t xml:space="preserve">Vytrhání obrub z dlažebních kostek   </t>
  </si>
  <si>
    <t>m</t>
  </si>
  <si>
    <t>001</t>
  </si>
  <si>
    <t>121101102</t>
  </si>
  <si>
    <t xml:space="preserve">Sejmutí ornice s přemístěním na vzdálenost do 100 m   </t>
  </si>
  <si>
    <t>m3</t>
  </si>
  <si>
    <t>122301102</t>
  </si>
  <si>
    <t xml:space="preserve">Odkopávky a prokopávky nezapažené v hornině tř. 4 objem do 1000 m3   </t>
  </si>
  <si>
    <t>122301109</t>
  </si>
  <si>
    <t xml:space="preserve">Příplatek za lepivost u odkopávek nezapažených v hornině tř. 4   </t>
  </si>
  <si>
    <t>132212102</t>
  </si>
  <si>
    <t xml:space="preserve">Hloubení rýh š do 600 mm ručním nebo pneum nářadím v nesoudržných horninách tř. 3   </t>
  </si>
  <si>
    <t>132212109</t>
  </si>
  <si>
    <t xml:space="preserve">Příplatek za lepivost u hloubení rýh š do 600 mm ručním nebo pneum nářadím v hornině tř. 3   </t>
  </si>
  <si>
    <t>162701105</t>
  </si>
  <si>
    <t xml:space="preserve">Vodorovné přemístění do 10000 m výkopku/sypaniny z horniny tř. 1 až 4   </t>
  </si>
  <si>
    <t>162701109</t>
  </si>
  <si>
    <t xml:space="preserve">Příplatek k vodorovnému přemístění výkopku/sypaniny z horniny tř. 1 až 4 ZKD 1000 m přes 10000 m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</si>
  <si>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</si>
  <si>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</si>
  <si>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</si>
  <si>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</si>
  <si>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</si>
  <si>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>180405111</t>
  </si>
  <si>
    <t xml:space="preserve">Založení trávníku ve vegetačních prefabrikátech výsevem semene v rovině a ve svahu do 1:5   </t>
  </si>
  <si>
    <t>005</t>
  </si>
  <si>
    <t>005724100</t>
  </si>
  <si>
    <t xml:space="preserve">osivo směs travní parková   </t>
  </si>
  <si>
    <t>kg</t>
  </si>
  <si>
    <t>181102302</t>
  </si>
  <si>
    <t xml:space="preserve">Úprava pláně v zářezech se zhutněním   </t>
  </si>
  <si>
    <t>181411121</t>
  </si>
  <si>
    <t xml:space="preserve">Založení lučního trávníku výsevem plochy do 1000 m2 v rovině a ve svahu do 1:5   </t>
  </si>
  <si>
    <t>103</t>
  </si>
  <si>
    <t>103911000</t>
  </si>
  <si>
    <t xml:space="preserve">kůra mulčovací VL   </t>
  </si>
  <si>
    <t>312</t>
  </si>
  <si>
    <t>184004723</t>
  </si>
  <si>
    <t xml:space="preserve">Sazenice keřů bez balu v nad 600 mm do jamky D 500 mm hl 500 mm včetně dodání popínavého břečťanu   </t>
  </si>
  <si>
    <t>kus</t>
  </si>
  <si>
    <t>184103811</t>
  </si>
  <si>
    <t xml:space="preserve">Výsadba keřů s dodáním 1 ks /m2 nevzrostlé např. bobkovišeň, hortenzie apod.   </t>
  </si>
  <si>
    <t>184201112</t>
  </si>
  <si>
    <t xml:space="preserve">Dodání a Výsadba stromu bez balu do výšky 2,5 m v rovině a svahu do 1:5, druh dle výběru investora Například Javor Babyka kmen 12 cm   </t>
  </si>
  <si>
    <t xml:space="preserve">Zakládání   </t>
  </si>
  <si>
    <t>002</t>
  </si>
  <si>
    <t>213141111</t>
  </si>
  <si>
    <t xml:space="preserve">Zřízení vrstvy z geotextilie v rovině nebo ve sklonu do 1:5 š do 3 m   </t>
  </si>
  <si>
    <t>693</t>
  </si>
  <si>
    <t>693110410</t>
  </si>
  <si>
    <t xml:space="preserve">geotextilie netkaná geoNetex M/B, 300 g/m2, šíře 300 cm   </t>
  </si>
  <si>
    <t>011</t>
  </si>
  <si>
    <t>273313811</t>
  </si>
  <si>
    <t xml:space="preserve">Základové desky ( pod pohon brány ) z betonu tř. C 25/30   </t>
  </si>
  <si>
    <t>103641010</t>
  </si>
  <si>
    <t xml:space="preserve">zemina pro terénní úpravy ( výplň vegetační dlažby, doplnění pro nový trávník)   </t>
  </si>
  <si>
    <t xml:space="preserve">Svislé a kompletní konstrukce   </t>
  </si>
  <si>
    <t>34826200R</t>
  </si>
  <si>
    <t xml:space="preserve">D + MPlot betonový skládaný z plotových desek s dekorem, výšky 1 500 mm   </t>
  </si>
  <si>
    <t>R003</t>
  </si>
  <si>
    <t xml:space="preserve">D + M pojezdová el. ovládaná vstupní brána délky cca 4 000mm výšky cca 1 000 mm   </t>
  </si>
  <si>
    <t>kpl</t>
  </si>
  <si>
    <t>R004</t>
  </si>
  <si>
    <t xml:space="preserve">D + M kopie stávajícíého oplocení výšky 1 200 mm se vstupní brankou přemístěnou ze stávající pozice a její opravou   </t>
  </si>
  <si>
    <t>R005</t>
  </si>
  <si>
    <t xml:space="preserve">Nátěr stávajícího oplocení s očištění a odmaštěním   </t>
  </si>
  <si>
    <t>R006</t>
  </si>
  <si>
    <t xml:space="preserve">Oprava omítky stávající opěrné zídky   </t>
  </si>
  <si>
    <t xml:space="preserve">Komunikace pozemní   </t>
  </si>
  <si>
    <t>564761111</t>
  </si>
  <si>
    <t xml:space="preserve">Sanační - Podklad z kameniva hrubého drceného vel. 32-63 mm tl 200 mm   </t>
  </si>
  <si>
    <t>564811113</t>
  </si>
  <si>
    <t xml:space="preserve">Podklad ze štěrkodrtě ŠD 8 - 16 tl do 70 mm   </t>
  </si>
  <si>
    <t>564851111</t>
  </si>
  <si>
    <t xml:space="preserve">Podklad ze štěrkodrtě ŠD tl 150 mm   </t>
  </si>
  <si>
    <t>564861111</t>
  </si>
  <si>
    <t xml:space="preserve">Podklad ze štěrkodrtě ŠD tl 200 mm   </t>
  </si>
  <si>
    <t>596211210</t>
  </si>
  <si>
    <t xml:space="preserve">Kladení zámkové dlažby komunikací pro pěší tl 80 mm skupiny A pl do 50 m2   </t>
  </si>
  <si>
    <t>592</t>
  </si>
  <si>
    <t>592451090</t>
  </si>
  <si>
    <t xml:space="preserve">dlažba  skladebná  20x10x8 cm přírodní   </t>
  </si>
  <si>
    <t>592451080</t>
  </si>
  <si>
    <t xml:space="preserve">dlažba  skladebná 20x10x8 cm antracit   </t>
  </si>
  <si>
    <t>596412312</t>
  </si>
  <si>
    <t xml:space="preserve">Kladení dlažby z vegetačních tvárnic pozemních komunikací tl 100 mm do 300 m2   </t>
  </si>
  <si>
    <t>592281150</t>
  </si>
  <si>
    <t xml:space="preserve">tvárnice betonová zatravňovací 10, 60x40x10 cm   </t>
  </si>
  <si>
    <t>9</t>
  </si>
  <si>
    <t xml:space="preserve">Ostatní konstrukce a práce, bourání   </t>
  </si>
  <si>
    <t>91511111R</t>
  </si>
  <si>
    <t xml:space="preserve">Vodorovné a svislé dopravní značení stání pro invalidy, stání pro motocykly   </t>
  </si>
  <si>
    <t>916131213</t>
  </si>
  <si>
    <t xml:space="preserve">Osazení silničního obrubníku betonového stojatého s boční opěrou do lože z betonu prostého   </t>
  </si>
  <si>
    <t>592174100</t>
  </si>
  <si>
    <t xml:space="preserve">obrubník betonový chodníkový 100/8/25   </t>
  </si>
  <si>
    <t>916991121</t>
  </si>
  <si>
    <t xml:space="preserve">Lože pod obrubníky, krajníky nebo obruby z dlažebních kostek z betonu prostého   </t>
  </si>
  <si>
    <t>919735113</t>
  </si>
  <si>
    <t xml:space="preserve">Řezání stávajícího živičného krytu hl do 150 mm   </t>
  </si>
  <si>
    <t>966071821</t>
  </si>
  <si>
    <t xml:space="preserve">Rozebrání oplocení z drátěného pletiva se čtvercovými oky výšky do 1,6 m včetně sloupků, desek - ruční se stíženými podmínkami vzhledem k živým plotům souisedů   </t>
  </si>
  <si>
    <t>R001</t>
  </si>
  <si>
    <t xml:space="preserve">Demontáž stávající dvokřídlé brány   </t>
  </si>
  <si>
    <t>R002</t>
  </si>
  <si>
    <t xml:space="preserve">Odstranění anglického dvorku   </t>
  </si>
  <si>
    <t>R007</t>
  </si>
  <si>
    <t xml:space="preserve">Oprava asfaltové komunikace u vjezdu   </t>
  </si>
  <si>
    <t>998</t>
  </si>
  <si>
    <t xml:space="preserve">Přesun hmot   </t>
  </si>
  <si>
    <t>998223011</t>
  </si>
  <si>
    <t xml:space="preserve">Přesun hmot pro pozemní komunikace s krytem dlážděným   </t>
  </si>
  <si>
    <t>PSV</t>
  </si>
  <si>
    <t xml:space="preserve">Práce a dodávky PSV   </t>
  </si>
  <si>
    <t>741</t>
  </si>
  <si>
    <t xml:space="preserve">Elektroinstalace - silnoproud   </t>
  </si>
  <si>
    <t>741122022</t>
  </si>
  <si>
    <t xml:space="preserve">D + Montáž kabel Cu bez ukončení uložený do chráničky CYKY 4x2,5   </t>
  </si>
  <si>
    <t>271</t>
  </si>
  <si>
    <t>899722112</t>
  </si>
  <si>
    <t xml:space="preserve">Krytí kabelového vedení z plastů výstražnou fólií z PVC 25 cm   </t>
  </si>
  <si>
    <t>345</t>
  </si>
  <si>
    <t>345713520</t>
  </si>
  <si>
    <t xml:space="preserve">D+M trubka elektroinstalační ohebná Kopoflex, HDPE+LDPE KF 09063   </t>
  </si>
  <si>
    <t>M</t>
  </si>
  <si>
    <t xml:space="preserve">Práce a dodávky M   </t>
  </si>
  <si>
    <t>46-M</t>
  </si>
  <si>
    <t xml:space="preserve">Zemní práce při extr.mont.pracích   </t>
  </si>
  <si>
    <t>946</t>
  </si>
  <si>
    <t>460421001</t>
  </si>
  <si>
    <t xml:space="preserve">Lože kabelů z písku nebo štěrkopísku tl 5 cm nad kabel, bez zakrytí, šířky lože do 65 cm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</si>
  <si>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</si>
  <si>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</si>
  <si>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</si>
  <si>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</si>
  <si>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</si>
  <si>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012203000</t>
  </si>
  <si>
    <t xml:space="preserve">Geodetické práce před, při a po provádění stavby   </t>
  </si>
  <si>
    <t>…</t>
  </si>
  <si>
    <t>013254000</t>
  </si>
  <si>
    <t xml:space="preserve">Dokumentace skutečného provedení stavby   </t>
  </si>
  <si>
    <t>VRN3</t>
  </si>
  <si>
    <t xml:space="preserve">Zařízení staveniště   </t>
  </si>
  <si>
    <t>030001000</t>
  </si>
  <si>
    <t>VRN4</t>
  </si>
  <si>
    <t xml:space="preserve">Inženýrská činnost   </t>
  </si>
  <si>
    <t>043002000</t>
  </si>
  <si>
    <t xml:space="preserve">Zkoušky a ostatní měření - měření únosnosti podkladních konstrukcí   </t>
  </si>
  <si>
    <t>ks</t>
  </si>
  <si>
    <t>VRN7</t>
  </si>
  <si>
    <t xml:space="preserve">Provozní vlivy   </t>
  </si>
  <si>
    <t>072002000</t>
  </si>
  <si>
    <t xml:space="preserve">Označení staveniště a DIO   </t>
  </si>
  <si>
    <t>VRN9</t>
  </si>
  <si>
    <t xml:space="preserve">Ostatní náklady   </t>
  </si>
  <si>
    <t>090001000</t>
  </si>
  <si>
    <t xml:space="preserve">Identifikace a zaměření sítí před výstavbou   </t>
  </si>
  <si>
    <t>Celkem   bez DPH</t>
  </si>
  <si>
    <t>DPH 21%</t>
  </si>
  <si>
    <t>Celkem včetně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</si>
</sst>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###0.000;\-###0.000"/>
  </numFmts>
  <fonts count="48">
    <font>
      <sz val="8"/>
      <name val="MS Sans Serif"/>
      <family val="0"/>
    </font>
    <font>
      <b/>
      <sz val="14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9"/>
      <name val="Arial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1"/>
      <name val="Arial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164" fontId="8" fillId="0" borderId="11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 wrapText="1"/>
      <protection/>
    </xf>
    <xf numFmtId="165" fontId="8" fillId="0" borderId="12" xfId="0" applyNumberFormat="1" applyFont="1" applyBorder="1" applyAlignment="1" applyProtection="1">
      <alignment horizontal="right"/>
      <protection/>
    </xf>
    <xf numFmtId="164" fontId="10" fillId="0" borderId="11" xfId="0" applyNumberFormat="1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 horizontal="left" wrapText="1"/>
      <protection/>
    </xf>
    <xf numFmtId="165" fontId="10" fillId="0" borderId="12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5" fontId="13" fillId="0" borderId="0" xfId="0" applyNumberFormat="1" applyFont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4" fontId="9" fillId="0" borderId="0" xfId="0" applyNumberFormat="1" applyFont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>
      <alignment horizontal="left" vertical="top"/>
    </xf>
    <xf numFmtId="4" fontId="4" fillId="7" borderId="12" xfId="0" applyNumberFormat="1" applyFont="1" applyFill="1" applyBorder="1" applyAlignment="1" applyProtection="1">
      <alignment horizontal="right"/>
      <protection/>
    </xf>
    <xf numFmtId="4" fontId="11" fillId="7" borderId="12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G90" sqref="G90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20.16015625" style="2" customWidth="1"/>
    <col min="9" max="16384" width="10.5" style="1" customWidth="1"/>
  </cols>
  <sheetData>
    <row r="1" spans="1:8" s="2" customFormat="1" ht="27.7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s="2" customFormat="1" ht="12.75" customHeight="1">
      <c r="A2" s="3" t="s">
        <v>1</v>
      </c>
      <c r="B2" s="4"/>
      <c r="C2" s="3" t="s">
        <v>2</v>
      </c>
      <c r="D2" s="4"/>
      <c r="E2" s="4"/>
      <c r="F2" s="5"/>
      <c r="G2" s="3"/>
      <c r="H2" s="4"/>
    </row>
    <row r="3" spans="1:8" s="2" customFormat="1" ht="12.75" customHeight="1">
      <c r="A3" s="3" t="s">
        <v>3</v>
      </c>
      <c r="B3" s="4"/>
      <c r="C3" s="3"/>
      <c r="D3" s="4"/>
      <c r="E3" s="4"/>
      <c r="F3" s="5"/>
      <c r="G3" s="3"/>
      <c r="H3" s="4"/>
    </row>
    <row r="4" spans="1:8" s="2" customFormat="1" ht="13.5" customHeight="1">
      <c r="A4" s="6"/>
      <c r="B4" s="4"/>
      <c r="C4" s="6"/>
      <c r="D4" s="4"/>
      <c r="E4" s="4"/>
      <c r="F4" s="5"/>
      <c r="G4" s="3"/>
      <c r="H4" s="4"/>
    </row>
    <row r="5" spans="1:8" s="2" customFormat="1" ht="6.75" customHeight="1">
      <c r="A5" s="7"/>
      <c r="B5" s="8"/>
      <c r="C5" s="7"/>
      <c r="D5" s="8"/>
      <c r="E5" s="8"/>
      <c r="F5" s="8"/>
      <c r="G5" s="8"/>
      <c r="H5" s="8"/>
    </row>
    <row r="6" spans="1:8" s="2" customFormat="1" ht="13.5" customHeight="1">
      <c r="A6" s="9" t="s">
        <v>4</v>
      </c>
      <c r="B6" s="10"/>
      <c r="C6" s="9"/>
      <c r="D6" s="10"/>
      <c r="E6" s="10"/>
      <c r="F6" s="10"/>
      <c r="G6" s="10"/>
      <c r="H6" s="10"/>
    </row>
    <row r="7" spans="1:8" s="2" customFormat="1" ht="13.5" customHeight="1">
      <c r="A7" s="9" t="s">
        <v>5</v>
      </c>
      <c r="B7" s="10"/>
      <c r="C7" s="9"/>
      <c r="D7" s="10"/>
      <c r="E7" s="10"/>
      <c r="F7" s="9" t="s">
        <v>6</v>
      </c>
      <c r="G7" s="9"/>
      <c r="H7" s="10"/>
    </row>
    <row r="8" spans="1:8" s="2" customFormat="1" ht="13.5" customHeight="1">
      <c r="A8" s="9" t="s">
        <v>7</v>
      </c>
      <c r="B8" s="10"/>
      <c r="C8" s="9" t="s">
        <v>8</v>
      </c>
      <c r="D8" s="10"/>
      <c r="E8" s="10"/>
      <c r="F8" s="9" t="s">
        <v>9</v>
      </c>
      <c r="G8" s="9" t="s">
        <v>10</v>
      </c>
      <c r="H8" s="10"/>
    </row>
    <row r="9" spans="1:8" s="2" customFormat="1" ht="6.75" customHeight="1">
      <c r="A9" s="11"/>
      <c r="B9" s="12"/>
      <c r="C9" s="11"/>
      <c r="D9" s="12"/>
      <c r="E9" s="12"/>
      <c r="F9" s="12"/>
      <c r="G9" s="12"/>
      <c r="H9" s="12"/>
    </row>
    <row r="10" spans="1:8" s="2" customFormat="1" ht="26.25" customHeight="1">
      <c r="A10" s="13" t="s">
        <v>11</v>
      </c>
      <c r="B10" s="13" t="s">
        <v>12</v>
      </c>
      <c r="C10" s="13" t="s">
        <v>13</v>
      </c>
      <c r="D10" s="13" t="s">
        <v>14</v>
      </c>
      <c r="E10" s="13" t="s">
        <v>15</v>
      </c>
      <c r="F10" s="13" t="s">
        <v>16</v>
      </c>
      <c r="G10" s="13" t="s">
        <v>17</v>
      </c>
      <c r="H10" s="13" t="s">
        <v>18</v>
      </c>
    </row>
    <row r="11" spans="1:8" s="2" customFormat="1" ht="12.75" customHeight="1" hidden="1">
      <c r="A11" s="13" t="s">
        <v>19</v>
      </c>
      <c r="B11" s="13" t="s">
        <v>20</v>
      </c>
      <c r="C11" s="13" t="s">
        <v>21</v>
      </c>
      <c r="D11" s="13" t="s">
        <v>22</v>
      </c>
      <c r="E11" s="13" t="s">
        <v>23</v>
      </c>
      <c r="F11" s="13" t="s">
        <v>24</v>
      </c>
      <c r="G11" s="13" t="s">
        <v>25</v>
      </c>
      <c r="H11" s="13" t="s">
        <v>26</v>
      </c>
    </row>
    <row r="12" spans="1:8" s="2" customFormat="1" ht="5.25" customHeight="1">
      <c r="A12" s="7"/>
      <c r="B12" s="8"/>
      <c r="C12" s="8"/>
      <c r="D12" s="8"/>
      <c r="E12" s="8"/>
      <c r="F12" s="8"/>
      <c r="G12" s="8"/>
      <c r="H12" s="8"/>
    </row>
    <row r="13" spans="1:8" s="2" customFormat="1" ht="9" customHeight="1">
      <c r="A13" s="14"/>
      <c r="B13" s="8"/>
      <c r="C13" s="8"/>
      <c r="D13" s="8"/>
      <c r="E13" s="8"/>
      <c r="F13" s="8"/>
      <c r="G13" s="8"/>
      <c r="H13" s="8"/>
    </row>
    <row r="14" spans="1:8" s="2" customFormat="1" ht="30.75" customHeight="1">
      <c r="A14" s="15"/>
      <c r="B14" s="16"/>
      <c r="C14" s="16" t="s">
        <v>27</v>
      </c>
      <c r="D14" s="16" t="s">
        <v>28</v>
      </c>
      <c r="E14" s="16"/>
      <c r="F14" s="17"/>
      <c r="G14" s="18"/>
      <c r="H14" s="18"/>
    </row>
    <row r="15" spans="1:8" s="2" customFormat="1" ht="28.5" customHeight="1">
      <c r="A15" s="15"/>
      <c r="B15" s="16"/>
      <c r="C15" s="16" t="s">
        <v>19</v>
      </c>
      <c r="D15" s="16" t="s">
        <v>29</v>
      </c>
      <c r="E15" s="16"/>
      <c r="F15" s="17"/>
      <c r="G15" s="18"/>
      <c r="H15" s="31">
        <f>SUM(H16:H34)</f>
        <v>0</v>
      </c>
    </row>
    <row r="16" spans="1:8" s="2" customFormat="1" ht="24" customHeight="1">
      <c r="A16" s="19">
        <v>1</v>
      </c>
      <c r="B16" s="20" t="s">
        <v>30</v>
      </c>
      <c r="C16" s="20" t="s">
        <v>31</v>
      </c>
      <c r="D16" s="20" t="s">
        <v>32</v>
      </c>
      <c r="E16" s="20" t="s">
        <v>33</v>
      </c>
      <c r="F16" s="21">
        <v>120</v>
      </c>
      <c r="G16" s="37"/>
      <c r="H16" s="32">
        <f>F16*G16</f>
        <v>0</v>
      </c>
    </row>
    <row r="17" spans="1:8" s="2" customFormat="1" ht="13.5" customHeight="1">
      <c r="A17" s="19">
        <v>2</v>
      </c>
      <c r="B17" s="20" t="s">
        <v>34</v>
      </c>
      <c r="C17" s="20" t="s">
        <v>35</v>
      </c>
      <c r="D17" s="20" t="s">
        <v>36</v>
      </c>
      <c r="E17" s="20" t="s">
        <v>37</v>
      </c>
      <c r="F17" s="21">
        <v>7</v>
      </c>
      <c r="G17" s="37"/>
      <c r="H17" s="32">
        <f aca="true" t="shared" si="0" ref="H17:H34">F17*G17</f>
        <v>0</v>
      </c>
    </row>
    <row r="18" spans="1:8" s="2" customFormat="1" ht="13.5" customHeight="1">
      <c r="A18" s="19">
        <v>3</v>
      </c>
      <c r="B18" s="20" t="s">
        <v>38</v>
      </c>
      <c r="C18" s="20" t="s">
        <v>39</v>
      </c>
      <c r="D18" s="20" t="s">
        <v>40</v>
      </c>
      <c r="E18" s="20" t="s">
        <v>41</v>
      </c>
      <c r="F18" s="21">
        <v>150</v>
      </c>
      <c r="G18" s="37"/>
      <c r="H18" s="32">
        <f t="shared" si="0"/>
        <v>0</v>
      </c>
    </row>
    <row r="19" spans="1:8" s="2" customFormat="1" ht="24" customHeight="1">
      <c r="A19" s="19">
        <v>4</v>
      </c>
      <c r="B19" s="20" t="s">
        <v>38</v>
      </c>
      <c r="C19" s="20" t="s">
        <v>42</v>
      </c>
      <c r="D19" s="20" t="s">
        <v>43</v>
      </c>
      <c r="E19" s="20" t="s">
        <v>41</v>
      </c>
      <c r="F19" s="21">
        <v>325</v>
      </c>
      <c r="G19" s="37"/>
      <c r="H19" s="32">
        <f t="shared" si="0"/>
        <v>0</v>
      </c>
    </row>
    <row r="20" spans="1:8" s="2" customFormat="1" ht="24" customHeight="1">
      <c r="A20" s="19">
        <v>5</v>
      </c>
      <c r="B20" s="20" t="s">
        <v>38</v>
      </c>
      <c r="C20" s="20" t="s">
        <v>44</v>
      </c>
      <c r="D20" s="20" t="s">
        <v>45</v>
      </c>
      <c r="E20" s="20" t="s">
        <v>41</v>
      </c>
      <c r="F20" s="21">
        <v>325</v>
      </c>
      <c r="G20" s="37"/>
      <c r="H20" s="32">
        <f t="shared" si="0"/>
        <v>0</v>
      </c>
    </row>
    <row r="21" spans="1:8" s="2" customFormat="1" ht="24" customHeight="1">
      <c r="A21" s="19">
        <v>6</v>
      </c>
      <c r="B21" s="20" t="s">
        <v>38</v>
      </c>
      <c r="C21" s="20" t="s">
        <v>46</v>
      </c>
      <c r="D21" s="20" t="s">
        <v>47</v>
      </c>
      <c r="E21" s="20" t="s">
        <v>41</v>
      </c>
      <c r="F21" s="21">
        <v>12</v>
      </c>
      <c r="G21" s="37"/>
      <c r="H21" s="32">
        <f t="shared" si="0"/>
        <v>0</v>
      </c>
    </row>
    <row r="22" spans="1:8" s="2" customFormat="1" ht="24" customHeight="1">
      <c r="A22" s="19">
        <v>7</v>
      </c>
      <c r="B22" s="20" t="s">
        <v>38</v>
      </c>
      <c r="C22" s="20" t="s">
        <v>48</v>
      </c>
      <c r="D22" s="20" t="s">
        <v>49</v>
      </c>
      <c r="E22" s="20" t="s">
        <v>41</v>
      </c>
      <c r="F22" s="21">
        <v>12</v>
      </c>
      <c r="G22" s="37"/>
      <c r="H22" s="32">
        <f t="shared" si="0"/>
        <v>0</v>
      </c>
    </row>
    <row r="23" spans="1:8" s="2" customFormat="1" ht="24" customHeight="1">
      <c r="A23" s="19">
        <v>8</v>
      </c>
      <c r="B23" s="20" t="s">
        <v>38</v>
      </c>
      <c r="C23" s="20" t="s">
        <v>50</v>
      </c>
      <c r="D23" s="20" t="s">
        <v>51</v>
      </c>
      <c r="E23" s="20" t="s">
        <v>41</v>
      </c>
      <c r="F23" s="21">
        <v>650</v>
      </c>
      <c r="G23" s="37"/>
      <c r="H23" s="32">
        <f t="shared" si="0"/>
        <v>0</v>
      </c>
    </row>
    <row r="24" spans="1:8" s="2" customFormat="1" ht="24" customHeight="1">
      <c r="A24" s="19">
        <v>9</v>
      </c>
      <c r="B24" s="20" t="s">
        <v>38</v>
      </c>
      <c r="C24" s="20" t="s">
        <v>52</v>
      </c>
      <c r="D24" s="20" t="s">
        <v>53</v>
      </c>
      <c r="E24" s="20" t="s">
        <v>41</v>
      </c>
      <c r="F24" s="21">
        <v>1950</v>
      </c>
      <c r="G24" s="37"/>
      <c r="H24" s="32">
        <f t="shared" si="0"/>
        <v>0</v>
      </c>
    </row>
    <row r="25" spans="1:8" s="2" customFormat="1" ht="13.5" customHeight="1">
      <c r="A25" s="19">
        <v>10</v>
      </c>
      <c r="B25" s="20" t="s">
        <v>38</v>
      </c>
      <c r="C25" s="20" t="s">
        <v>54</v>
      </c>
      <c r="D25" s="20" t="s">
        <v>55</v>
      </c>
      <c r="E25" s="20" t="s">
        <v>41</v>
      </c>
      <c r="F25" s="21">
        <v>650</v>
      </c>
      <c r="G25" s="37"/>
      <c r="H25" s="32">
        <f t="shared" si="0"/>
        <v>0</v>
      </c>
    </row>
    <row r="26" spans="1:8" s="2" customFormat="1" ht="24" customHeight="1">
      <c r="A26" s="19">
        <v>11</v>
      </c>
      <c r="B26" s="20" t="s">
        <v>38</v>
      </c>
      <c r="C26" s="20" t="s">
        <v>56</v>
      </c>
      <c r="D26" s="20" t="s">
        <v>57</v>
      </c>
      <c r="E26" s="20" t="s">
        <v>58</v>
      </c>
      <c r="F26" s="21">
        <v>650</v>
      </c>
      <c r="G26" s="37"/>
      <c r="H26" s="32">
        <f t="shared" si="0"/>
        <v>0</v>
      </c>
    </row>
    <row r="27" spans="1:8" s="2" customFormat="1" ht="24" customHeight="1">
      <c r="A27" s="19">
        <v>12</v>
      </c>
      <c r="B27" s="20" t="s">
        <v>30</v>
      </c>
      <c r="C27" s="20" t="s">
        <v>59</v>
      </c>
      <c r="D27" s="20" t="s">
        <v>60</v>
      </c>
      <c r="E27" s="20" t="s">
        <v>33</v>
      </c>
      <c r="F27" s="21">
        <v>400</v>
      </c>
      <c r="G27" s="37"/>
      <c r="H27" s="32">
        <f t="shared" si="0"/>
        <v>0</v>
      </c>
    </row>
    <row r="28" spans="1:8" s="2" customFormat="1" ht="13.5" customHeight="1">
      <c r="A28" s="22">
        <v>13</v>
      </c>
      <c r="B28" s="23" t="s">
        <v>61</v>
      </c>
      <c r="C28" s="23" t="s">
        <v>62</v>
      </c>
      <c r="D28" s="23" t="s">
        <v>63</v>
      </c>
      <c r="E28" s="23" t="s">
        <v>64</v>
      </c>
      <c r="F28" s="24">
        <v>20</v>
      </c>
      <c r="G28" s="38"/>
      <c r="H28" s="32">
        <f t="shared" si="0"/>
        <v>0</v>
      </c>
    </row>
    <row r="29" spans="1:8" s="2" customFormat="1" ht="13.5" customHeight="1">
      <c r="A29" s="19">
        <v>14</v>
      </c>
      <c r="B29" s="20" t="s">
        <v>38</v>
      </c>
      <c r="C29" s="20" t="s">
        <v>65</v>
      </c>
      <c r="D29" s="20" t="s">
        <v>66</v>
      </c>
      <c r="E29" s="20" t="s">
        <v>33</v>
      </c>
      <c r="F29" s="21">
        <v>650</v>
      </c>
      <c r="G29" s="37"/>
      <c r="H29" s="32">
        <f t="shared" si="0"/>
        <v>0</v>
      </c>
    </row>
    <row r="30" spans="1:8" s="2" customFormat="1" ht="24" customHeight="1">
      <c r="A30" s="19">
        <v>15</v>
      </c>
      <c r="B30" s="20" t="s">
        <v>30</v>
      </c>
      <c r="C30" s="20" t="s">
        <v>67</v>
      </c>
      <c r="D30" s="20" t="s">
        <v>68</v>
      </c>
      <c r="E30" s="20" t="s">
        <v>33</v>
      </c>
      <c r="F30" s="21">
        <v>120</v>
      </c>
      <c r="G30" s="37"/>
      <c r="H30" s="32">
        <f t="shared" si="0"/>
        <v>0</v>
      </c>
    </row>
    <row r="31" spans="1:8" s="2" customFormat="1" ht="13.5" customHeight="1">
      <c r="A31" s="22">
        <v>16</v>
      </c>
      <c r="B31" s="23" t="s">
        <v>69</v>
      </c>
      <c r="C31" s="23" t="s">
        <v>70</v>
      </c>
      <c r="D31" s="23" t="s">
        <v>71</v>
      </c>
      <c r="E31" s="23" t="s">
        <v>41</v>
      </c>
      <c r="F31" s="24">
        <v>1</v>
      </c>
      <c r="G31" s="38"/>
      <c r="H31" s="32">
        <f t="shared" si="0"/>
        <v>0</v>
      </c>
    </row>
    <row r="32" spans="1:8" s="2" customFormat="1" ht="24" customHeight="1">
      <c r="A32" s="19">
        <v>17</v>
      </c>
      <c r="B32" s="20" t="s">
        <v>72</v>
      </c>
      <c r="C32" s="20" t="s">
        <v>73</v>
      </c>
      <c r="D32" s="20" t="s">
        <v>74</v>
      </c>
      <c r="E32" s="20" t="s">
        <v>75</v>
      </c>
      <c r="F32" s="21">
        <v>5</v>
      </c>
      <c r="G32" s="37"/>
      <c r="H32" s="32">
        <f t="shared" si="0"/>
        <v>0</v>
      </c>
    </row>
    <row r="33" spans="1:8" s="2" customFormat="1" ht="24" customHeight="1">
      <c r="A33" s="19">
        <v>18</v>
      </c>
      <c r="B33" s="20" t="s">
        <v>30</v>
      </c>
      <c r="C33" s="20" t="s">
        <v>76</v>
      </c>
      <c r="D33" s="20" t="s">
        <v>77</v>
      </c>
      <c r="E33" s="20" t="s">
        <v>33</v>
      </c>
      <c r="F33" s="21">
        <v>13</v>
      </c>
      <c r="G33" s="37"/>
      <c r="H33" s="32">
        <f t="shared" si="0"/>
        <v>0</v>
      </c>
    </row>
    <row r="34" spans="1:8" s="2" customFormat="1" ht="34.5" customHeight="1">
      <c r="A34" s="19">
        <v>19</v>
      </c>
      <c r="B34" s="20" t="s">
        <v>30</v>
      </c>
      <c r="C34" s="20" t="s">
        <v>78</v>
      </c>
      <c r="D34" s="20" t="s">
        <v>79</v>
      </c>
      <c r="E34" s="20" t="s">
        <v>75</v>
      </c>
      <c r="F34" s="21">
        <v>2</v>
      </c>
      <c r="G34" s="37"/>
      <c r="H34" s="32">
        <f t="shared" si="0"/>
        <v>0</v>
      </c>
    </row>
    <row r="35" spans="1:8" s="2" customFormat="1" ht="28.5" customHeight="1">
      <c r="A35" s="15"/>
      <c r="B35" s="16"/>
      <c r="C35" s="16" t="s">
        <v>20</v>
      </c>
      <c r="D35" s="16" t="s">
        <v>80</v>
      </c>
      <c r="E35" s="16"/>
      <c r="F35" s="17"/>
      <c r="G35" s="31"/>
      <c r="H35" s="31">
        <f>SUM(H36:H39)</f>
        <v>0</v>
      </c>
    </row>
    <row r="36" spans="1:8" s="2" customFormat="1" ht="24" customHeight="1">
      <c r="A36" s="19">
        <v>20</v>
      </c>
      <c r="B36" s="20" t="s">
        <v>81</v>
      </c>
      <c r="C36" s="20" t="s">
        <v>82</v>
      </c>
      <c r="D36" s="20" t="s">
        <v>83</v>
      </c>
      <c r="E36" s="20" t="s">
        <v>33</v>
      </c>
      <c r="F36" s="21">
        <v>650</v>
      </c>
      <c r="G36" s="37"/>
      <c r="H36" s="32">
        <f>F36*G36</f>
        <v>0</v>
      </c>
    </row>
    <row r="37" spans="1:8" s="2" customFormat="1" ht="24" customHeight="1">
      <c r="A37" s="22">
        <v>21</v>
      </c>
      <c r="B37" s="23" t="s">
        <v>84</v>
      </c>
      <c r="C37" s="23" t="s">
        <v>85</v>
      </c>
      <c r="D37" s="23" t="s">
        <v>86</v>
      </c>
      <c r="E37" s="23" t="s">
        <v>33</v>
      </c>
      <c r="F37" s="24">
        <v>747.5</v>
      </c>
      <c r="G37" s="38"/>
      <c r="H37" s="32">
        <f>F37*G37</f>
        <v>0</v>
      </c>
    </row>
    <row r="38" spans="1:8" s="2" customFormat="1" ht="24" customHeight="1">
      <c r="A38" s="19">
        <v>22</v>
      </c>
      <c r="B38" s="20" t="s">
        <v>87</v>
      </c>
      <c r="C38" s="20" t="s">
        <v>88</v>
      </c>
      <c r="D38" s="20" t="s">
        <v>89</v>
      </c>
      <c r="E38" s="20" t="s">
        <v>41</v>
      </c>
      <c r="F38" s="21">
        <v>0.6</v>
      </c>
      <c r="G38" s="37"/>
      <c r="H38" s="32">
        <f>F38*G38</f>
        <v>0</v>
      </c>
    </row>
    <row r="39" spans="1:8" s="2" customFormat="1" ht="24" customHeight="1">
      <c r="A39" s="22">
        <v>23</v>
      </c>
      <c r="B39" s="23" t="s">
        <v>69</v>
      </c>
      <c r="C39" s="23" t="s">
        <v>90</v>
      </c>
      <c r="D39" s="23" t="s">
        <v>91</v>
      </c>
      <c r="E39" s="23" t="s">
        <v>58</v>
      </c>
      <c r="F39" s="24">
        <v>90</v>
      </c>
      <c r="G39" s="38"/>
      <c r="H39" s="32">
        <f>F39*G39</f>
        <v>0</v>
      </c>
    </row>
    <row r="40" spans="1:8" s="2" customFormat="1" ht="28.5" customHeight="1">
      <c r="A40" s="15"/>
      <c r="B40" s="16"/>
      <c r="C40" s="16" t="s">
        <v>21</v>
      </c>
      <c r="D40" s="16" t="s">
        <v>92</v>
      </c>
      <c r="E40" s="16"/>
      <c r="F40" s="17"/>
      <c r="G40" s="31"/>
      <c r="H40" s="31">
        <f>SUM(H41:H45)</f>
        <v>0</v>
      </c>
    </row>
    <row r="41" spans="1:8" s="2" customFormat="1" ht="24" customHeight="1">
      <c r="A41" s="19">
        <v>24</v>
      </c>
      <c r="B41" s="20" t="s">
        <v>30</v>
      </c>
      <c r="C41" s="20" t="s">
        <v>93</v>
      </c>
      <c r="D41" s="20" t="s">
        <v>94</v>
      </c>
      <c r="E41" s="20" t="s">
        <v>37</v>
      </c>
      <c r="F41" s="21">
        <v>52</v>
      </c>
      <c r="G41" s="37"/>
      <c r="H41" s="32">
        <f>F41*G41</f>
        <v>0</v>
      </c>
    </row>
    <row r="42" spans="1:8" s="2" customFormat="1" ht="24" customHeight="1">
      <c r="A42" s="19">
        <v>25</v>
      </c>
      <c r="B42" s="20" t="s">
        <v>30</v>
      </c>
      <c r="C42" s="20" t="s">
        <v>95</v>
      </c>
      <c r="D42" s="20" t="s">
        <v>96</v>
      </c>
      <c r="E42" s="20" t="s">
        <v>97</v>
      </c>
      <c r="F42" s="21">
        <v>1</v>
      </c>
      <c r="G42" s="37"/>
      <c r="H42" s="32">
        <f>F42*G42</f>
        <v>0</v>
      </c>
    </row>
    <row r="43" spans="1:8" s="2" customFormat="1" ht="34.5" customHeight="1">
      <c r="A43" s="19">
        <v>26</v>
      </c>
      <c r="B43" s="20" t="s">
        <v>30</v>
      </c>
      <c r="C43" s="20" t="s">
        <v>98</v>
      </c>
      <c r="D43" s="20" t="s">
        <v>99</v>
      </c>
      <c r="E43" s="20" t="s">
        <v>37</v>
      </c>
      <c r="F43" s="21">
        <v>10</v>
      </c>
      <c r="G43" s="37"/>
      <c r="H43" s="32">
        <f>F43*G43</f>
        <v>0</v>
      </c>
    </row>
    <row r="44" spans="1:8" s="2" customFormat="1" ht="13.5" customHeight="1">
      <c r="A44" s="19">
        <v>27</v>
      </c>
      <c r="B44" s="20" t="s">
        <v>30</v>
      </c>
      <c r="C44" s="20" t="s">
        <v>100</v>
      </c>
      <c r="D44" s="20" t="s">
        <v>101</v>
      </c>
      <c r="E44" s="20" t="s">
        <v>33</v>
      </c>
      <c r="F44" s="21">
        <v>30</v>
      </c>
      <c r="G44" s="37"/>
      <c r="H44" s="32">
        <f>F44*G44</f>
        <v>0</v>
      </c>
    </row>
    <row r="45" spans="1:8" s="2" customFormat="1" ht="13.5" customHeight="1">
      <c r="A45" s="19">
        <v>28</v>
      </c>
      <c r="B45" s="20" t="s">
        <v>30</v>
      </c>
      <c r="C45" s="20" t="s">
        <v>102</v>
      </c>
      <c r="D45" s="20" t="s">
        <v>103</v>
      </c>
      <c r="E45" s="20" t="s">
        <v>97</v>
      </c>
      <c r="F45" s="21">
        <v>1</v>
      </c>
      <c r="G45" s="37"/>
      <c r="H45" s="32">
        <f>F45*G45</f>
        <v>0</v>
      </c>
    </row>
    <row r="46" spans="1:8" s="2" customFormat="1" ht="28.5" customHeight="1">
      <c r="A46" s="15"/>
      <c r="B46" s="16"/>
      <c r="C46" s="16" t="s">
        <v>23</v>
      </c>
      <c r="D46" s="16" t="s">
        <v>104</v>
      </c>
      <c r="E46" s="16"/>
      <c r="F46" s="17"/>
      <c r="G46" s="31"/>
      <c r="H46" s="31">
        <f>SUM(H47:H55)</f>
        <v>0</v>
      </c>
    </row>
    <row r="47" spans="1:8" s="2" customFormat="1" ht="24" customHeight="1">
      <c r="A47" s="19">
        <v>29</v>
      </c>
      <c r="B47" s="20" t="s">
        <v>34</v>
      </c>
      <c r="C47" s="20" t="s">
        <v>105</v>
      </c>
      <c r="D47" s="20" t="s">
        <v>106</v>
      </c>
      <c r="E47" s="20" t="s">
        <v>33</v>
      </c>
      <c r="F47" s="21">
        <v>650</v>
      </c>
      <c r="G47" s="37"/>
      <c r="H47" s="32">
        <f>F47*G47</f>
        <v>0</v>
      </c>
    </row>
    <row r="48" spans="1:8" s="2" customFormat="1" ht="13.5" customHeight="1">
      <c r="A48" s="19">
        <v>30</v>
      </c>
      <c r="B48" s="20" t="s">
        <v>34</v>
      </c>
      <c r="C48" s="20" t="s">
        <v>107</v>
      </c>
      <c r="D48" s="20" t="s">
        <v>108</v>
      </c>
      <c r="E48" s="20" t="s">
        <v>33</v>
      </c>
      <c r="F48" s="21">
        <v>600</v>
      </c>
      <c r="G48" s="37"/>
      <c r="H48" s="32">
        <f aca="true" t="shared" si="1" ref="H48:H55">F48*G48</f>
        <v>0</v>
      </c>
    </row>
    <row r="49" spans="1:8" s="2" customFormat="1" ht="13.5" customHeight="1">
      <c r="A49" s="19">
        <v>31</v>
      </c>
      <c r="B49" s="20" t="s">
        <v>34</v>
      </c>
      <c r="C49" s="20" t="s">
        <v>109</v>
      </c>
      <c r="D49" s="20" t="s">
        <v>110</v>
      </c>
      <c r="E49" s="20" t="s">
        <v>33</v>
      </c>
      <c r="F49" s="21">
        <v>600</v>
      </c>
      <c r="G49" s="37"/>
      <c r="H49" s="32">
        <f t="shared" si="1"/>
        <v>0</v>
      </c>
    </row>
    <row r="50" spans="1:8" s="2" customFormat="1" ht="13.5" customHeight="1">
      <c r="A50" s="19">
        <v>32</v>
      </c>
      <c r="B50" s="20" t="s">
        <v>34</v>
      </c>
      <c r="C50" s="20" t="s">
        <v>111</v>
      </c>
      <c r="D50" s="20" t="s">
        <v>112</v>
      </c>
      <c r="E50" s="20" t="s">
        <v>33</v>
      </c>
      <c r="F50" s="21">
        <v>650</v>
      </c>
      <c r="G50" s="37"/>
      <c r="H50" s="32">
        <f t="shared" si="1"/>
        <v>0</v>
      </c>
    </row>
    <row r="51" spans="1:8" s="2" customFormat="1" ht="24" customHeight="1">
      <c r="A51" s="19">
        <v>33</v>
      </c>
      <c r="B51" s="20" t="s">
        <v>34</v>
      </c>
      <c r="C51" s="20" t="s">
        <v>113</v>
      </c>
      <c r="D51" s="20" t="s">
        <v>114</v>
      </c>
      <c r="E51" s="20" t="s">
        <v>33</v>
      </c>
      <c r="F51" s="21">
        <v>200</v>
      </c>
      <c r="G51" s="37"/>
      <c r="H51" s="32">
        <f t="shared" si="1"/>
        <v>0</v>
      </c>
    </row>
    <row r="52" spans="1:8" s="2" customFormat="1" ht="13.5" customHeight="1">
      <c r="A52" s="22">
        <v>34</v>
      </c>
      <c r="B52" s="23" t="s">
        <v>115</v>
      </c>
      <c r="C52" s="23" t="s">
        <v>116</v>
      </c>
      <c r="D52" s="23" t="s">
        <v>117</v>
      </c>
      <c r="E52" s="23" t="s">
        <v>33</v>
      </c>
      <c r="F52" s="24">
        <v>120</v>
      </c>
      <c r="G52" s="38"/>
      <c r="H52" s="32">
        <f t="shared" si="1"/>
        <v>0</v>
      </c>
    </row>
    <row r="53" spans="1:8" s="2" customFormat="1" ht="13.5" customHeight="1">
      <c r="A53" s="22">
        <v>35</v>
      </c>
      <c r="B53" s="23" t="s">
        <v>115</v>
      </c>
      <c r="C53" s="23" t="s">
        <v>118</v>
      </c>
      <c r="D53" s="23" t="s">
        <v>119</v>
      </c>
      <c r="E53" s="23" t="s">
        <v>33</v>
      </c>
      <c r="F53" s="24">
        <v>100</v>
      </c>
      <c r="G53" s="38"/>
      <c r="H53" s="32">
        <f t="shared" si="1"/>
        <v>0</v>
      </c>
    </row>
    <row r="54" spans="1:8" s="2" customFormat="1" ht="24" customHeight="1">
      <c r="A54" s="19">
        <v>36</v>
      </c>
      <c r="B54" s="20" t="s">
        <v>34</v>
      </c>
      <c r="C54" s="20" t="s">
        <v>120</v>
      </c>
      <c r="D54" s="20" t="s">
        <v>121</v>
      </c>
      <c r="E54" s="20" t="s">
        <v>33</v>
      </c>
      <c r="F54" s="21">
        <v>400</v>
      </c>
      <c r="G54" s="37"/>
      <c r="H54" s="32">
        <f t="shared" si="1"/>
        <v>0</v>
      </c>
    </row>
    <row r="55" spans="1:8" s="2" customFormat="1" ht="13.5" customHeight="1">
      <c r="A55" s="22">
        <v>37</v>
      </c>
      <c r="B55" s="23" t="s">
        <v>115</v>
      </c>
      <c r="C55" s="23" t="s">
        <v>122</v>
      </c>
      <c r="D55" s="23" t="s">
        <v>123</v>
      </c>
      <c r="E55" s="23" t="s">
        <v>75</v>
      </c>
      <c r="F55" s="24">
        <v>1932</v>
      </c>
      <c r="G55" s="38"/>
      <c r="H55" s="32">
        <f t="shared" si="1"/>
        <v>0</v>
      </c>
    </row>
    <row r="56" spans="1:8" s="2" customFormat="1" ht="28.5" customHeight="1">
      <c r="A56" s="15"/>
      <c r="B56" s="16"/>
      <c r="C56" s="16" t="s">
        <v>124</v>
      </c>
      <c r="D56" s="16" t="s">
        <v>125</v>
      </c>
      <c r="E56" s="16"/>
      <c r="F56" s="17"/>
      <c r="G56" s="31"/>
      <c r="H56" s="31">
        <f>SUM(H57:H65)</f>
        <v>0</v>
      </c>
    </row>
    <row r="57" spans="1:8" s="2" customFormat="1" ht="24" customHeight="1">
      <c r="A57" s="19">
        <v>38</v>
      </c>
      <c r="B57" s="20" t="s">
        <v>34</v>
      </c>
      <c r="C57" s="20" t="s">
        <v>126</v>
      </c>
      <c r="D57" s="20" t="s">
        <v>127</v>
      </c>
      <c r="E57" s="20" t="s">
        <v>97</v>
      </c>
      <c r="F57" s="21">
        <v>1</v>
      </c>
      <c r="G57" s="37"/>
      <c r="H57" s="32">
        <f>F57*G57</f>
        <v>0</v>
      </c>
    </row>
    <row r="58" spans="1:8" s="2" customFormat="1" ht="24" customHeight="1">
      <c r="A58" s="19">
        <v>39</v>
      </c>
      <c r="B58" s="20" t="s">
        <v>34</v>
      </c>
      <c r="C58" s="20" t="s">
        <v>128</v>
      </c>
      <c r="D58" s="20" t="s">
        <v>129</v>
      </c>
      <c r="E58" s="20" t="s">
        <v>37</v>
      </c>
      <c r="F58" s="21">
        <v>547</v>
      </c>
      <c r="G58" s="37"/>
      <c r="H58" s="32">
        <f aca="true" t="shared" si="2" ref="H58:H65">F58*G58</f>
        <v>0</v>
      </c>
    </row>
    <row r="59" spans="1:8" s="2" customFormat="1" ht="13.5" customHeight="1">
      <c r="A59" s="22">
        <v>40</v>
      </c>
      <c r="B59" s="23" t="s">
        <v>115</v>
      </c>
      <c r="C59" s="23" t="s">
        <v>130</v>
      </c>
      <c r="D59" s="23" t="s">
        <v>131</v>
      </c>
      <c r="E59" s="23" t="s">
        <v>75</v>
      </c>
      <c r="F59" s="24">
        <v>587</v>
      </c>
      <c r="G59" s="38"/>
      <c r="H59" s="32">
        <f t="shared" si="2"/>
        <v>0</v>
      </c>
    </row>
    <row r="60" spans="1:8" s="2" customFormat="1" ht="24" customHeight="1">
      <c r="A60" s="19">
        <v>41</v>
      </c>
      <c r="B60" s="20" t="s">
        <v>34</v>
      </c>
      <c r="C60" s="20" t="s">
        <v>132</v>
      </c>
      <c r="D60" s="20" t="s">
        <v>133</v>
      </c>
      <c r="E60" s="20" t="s">
        <v>41</v>
      </c>
      <c r="F60" s="21">
        <v>36</v>
      </c>
      <c r="G60" s="37"/>
      <c r="H60" s="32">
        <f t="shared" si="2"/>
        <v>0</v>
      </c>
    </row>
    <row r="61" spans="1:8" s="2" customFormat="1" ht="13.5" customHeight="1">
      <c r="A61" s="19">
        <v>42</v>
      </c>
      <c r="B61" s="20" t="s">
        <v>34</v>
      </c>
      <c r="C61" s="20" t="s">
        <v>134</v>
      </c>
      <c r="D61" s="20" t="s">
        <v>135</v>
      </c>
      <c r="E61" s="20" t="s">
        <v>37</v>
      </c>
      <c r="F61" s="21">
        <v>7</v>
      </c>
      <c r="G61" s="37"/>
      <c r="H61" s="32">
        <f t="shared" si="2"/>
        <v>0</v>
      </c>
    </row>
    <row r="62" spans="1:8" s="2" customFormat="1" ht="45" customHeight="1">
      <c r="A62" s="19">
        <v>43</v>
      </c>
      <c r="B62" s="20" t="s">
        <v>30</v>
      </c>
      <c r="C62" s="20" t="s">
        <v>136</v>
      </c>
      <c r="D62" s="20" t="s">
        <v>137</v>
      </c>
      <c r="E62" s="20" t="s">
        <v>37</v>
      </c>
      <c r="F62" s="21">
        <v>42</v>
      </c>
      <c r="G62" s="37"/>
      <c r="H62" s="32">
        <f t="shared" si="2"/>
        <v>0</v>
      </c>
    </row>
    <row r="63" spans="1:8" s="2" customFormat="1" ht="13.5" customHeight="1">
      <c r="A63" s="19">
        <v>44</v>
      </c>
      <c r="B63" s="20" t="s">
        <v>30</v>
      </c>
      <c r="C63" s="20" t="s">
        <v>138</v>
      </c>
      <c r="D63" s="20" t="s">
        <v>139</v>
      </c>
      <c r="E63" s="20" t="s">
        <v>97</v>
      </c>
      <c r="F63" s="21">
        <v>1</v>
      </c>
      <c r="G63" s="37"/>
      <c r="H63" s="32">
        <f t="shared" si="2"/>
        <v>0</v>
      </c>
    </row>
    <row r="64" spans="1:8" s="2" customFormat="1" ht="13.5" customHeight="1">
      <c r="A64" s="19">
        <v>45</v>
      </c>
      <c r="B64" s="20" t="s">
        <v>30</v>
      </c>
      <c r="C64" s="20" t="s">
        <v>140</v>
      </c>
      <c r="D64" s="20" t="s">
        <v>141</v>
      </c>
      <c r="E64" s="20" t="s">
        <v>97</v>
      </c>
      <c r="F64" s="21">
        <v>1</v>
      </c>
      <c r="G64" s="37"/>
      <c r="H64" s="32">
        <f t="shared" si="2"/>
        <v>0</v>
      </c>
    </row>
    <row r="65" spans="1:8" s="2" customFormat="1" ht="13.5" customHeight="1">
      <c r="A65" s="19">
        <v>46</v>
      </c>
      <c r="B65" s="20" t="s">
        <v>30</v>
      </c>
      <c r="C65" s="20" t="s">
        <v>142</v>
      </c>
      <c r="D65" s="20" t="s">
        <v>143</v>
      </c>
      <c r="E65" s="20" t="s">
        <v>33</v>
      </c>
      <c r="F65" s="21">
        <v>3.5</v>
      </c>
      <c r="G65" s="37"/>
      <c r="H65" s="32">
        <f t="shared" si="2"/>
        <v>0</v>
      </c>
    </row>
    <row r="66" spans="1:8" s="2" customFormat="1" ht="28.5" customHeight="1">
      <c r="A66" s="15"/>
      <c r="B66" s="16"/>
      <c r="C66" s="16" t="s">
        <v>144</v>
      </c>
      <c r="D66" s="16" t="s">
        <v>145</v>
      </c>
      <c r="E66" s="16"/>
      <c r="F66" s="17"/>
      <c r="G66" s="31"/>
      <c r="H66" s="31">
        <f>H67</f>
        <v>0</v>
      </c>
    </row>
    <row r="67" spans="1:8" s="2" customFormat="1" ht="24" customHeight="1">
      <c r="A67" s="19">
        <v>47</v>
      </c>
      <c r="B67" s="20" t="s">
        <v>34</v>
      </c>
      <c r="C67" s="20" t="s">
        <v>146</v>
      </c>
      <c r="D67" s="20" t="s">
        <v>147</v>
      </c>
      <c r="E67" s="20" t="s">
        <v>58</v>
      </c>
      <c r="F67" s="21">
        <v>487.291</v>
      </c>
      <c r="G67" s="37"/>
      <c r="H67" s="32">
        <f>F67*G67</f>
        <v>0</v>
      </c>
    </row>
    <row r="68" spans="1:8" s="2" customFormat="1" ht="9" customHeight="1">
      <c r="A68" s="14"/>
      <c r="B68" s="8"/>
      <c r="C68" s="8"/>
      <c r="D68" s="8"/>
      <c r="E68" s="8"/>
      <c r="F68" s="8"/>
      <c r="G68" s="33"/>
      <c r="H68" s="33"/>
    </row>
    <row r="69" spans="1:8" s="2" customFormat="1" ht="30.75" customHeight="1">
      <c r="A69" s="15"/>
      <c r="B69" s="16"/>
      <c r="C69" s="16" t="s">
        <v>148</v>
      </c>
      <c r="D69" s="16" t="s">
        <v>149</v>
      </c>
      <c r="E69" s="16"/>
      <c r="F69" s="17"/>
      <c r="G69" s="31"/>
      <c r="H69" s="31"/>
    </row>
    <row r="70" spans="1:8" s="2" customFormat="1" ht="28.5" customHeight="1">
      <c r="A70" s="15"/>
      <c r="B70" s="16"/>
      <c r="C70" s="16" t="s">
        <v>150</v>
      </c>
      <c r="D70" s="16" t="s">
        <v>151</v>
      </c>
      <c r="E70" s="16"/>
      <c r="F70" s="17"/>
      <c r="G70" s="31"/>
      <c r="H70" s="31">
        <f>SUM(H71:H73)</f>
        <v>0</v>
      </c>
    </row>
    <row r="71" spans="1:8" s="2" customFormat="1" ht="24" customHeight="1">
      <c r="A71" s="19">
        <v>48</v>
      </c>
      <c r="B71" s="20" t="s">
        <v>150</v>
      </c>
      <c r="C71" s="20" t="s">
        <v>152</v>
      </c>
      <c r="D71" s="20" t="s">
        <v>153</v>
      </c>
      <c r="E71" s="20" t="s">
        <v>37</v>
      </c>
      <c r="F71" s="21">
        <v>45</v>
      </c>
      <c r="G71" s="37"/>
      <c r="H71" s="32">
        <f>F71*G71</f>
        <v>0</v>
      </c>
    </row>
    <row r="72" spans="1:8" s="2" customFormat="1" ht="24" customHeight="1">
      <c r="A72" s="19">
        <v>49</v>
      </c>
      <c r="B72" s="20" t="s">
        <v>154</v>
      </c>
      <c r="C72" s="20" t="s">
        <v>155</v>
      </c>
      <c r="D72" s="20" t="s">
        <v>156</v>
      </c>
      <c r="E72" s="20" t="s">
        <v>37</v>
      </c>
      <c r="F72" s="21">
        <v>45</v>
      </c>
      <c r="G72" s="37"/>
      <c r="H72" s="32">
        <f>F72*G72</f>
        <v>0</v>
      </c>
    </row>
    <row r="73" spans="1:8" s="2" customFormat="1" ht="24" customHeight="1">
      <c r="A73" s="22">
        <v>50</v>
      </c>
      <c r="B73" s="23" t="s">
        <v>157</v>
      </c>
      <c r="C73" s="23" t="s">
        <v>158</v>
      </c>
      <c r="D73" s="23" t="s">
        <v>159</v>
      </c>
      <c r="E73" s="23" t="s">
        <v>37</v>
      </c>
      <c r="F73" s="24">
        <v>45</v>
      </c>
      <c r="G73" s="38"/>
      <c r="H73" s="32">
        <f>F73*G73</f>
        <v>0</v>
      </c>
    </row>
    <row r="74" spans="1:8" s="2" customFormat="1" ht="9" customHeight="1">
      <c r="A74" s="14"/>
      <c r="B74" s="8"/>
      <c r="C74" s="8"/>
      <c r="D74" s="8"/>
      <c r="E74" s="8"/>
      <c r="F74" s="8"/>
      <c r="G74" s="33"/>
      <c r="H74" s="33"/>
    </row>
    <row r="75" spans="1:8" s="2" customFormat="1" ht="30.75" customHeight="1">
      <c r="A75" s="15"/>
      <c r="B75" s="16"/>
      <c r="C75" s="16" t="s">
        <v>160</v>
      </c>
      <c r="D75" s="16" t="s">
        <v>161</v>
      </c>
      <c r="E75" s="16"/>
      <c r="F75" s="17"/>
      <c r="G75" s="31"/>
      <c r="H75" s="31"/>
    </row>
    <row r="76" spans="1:8" s="2" customFormat="1" ht="28.5" customHeight="1">
      <c r="A76" s="15"/>
      <c r="B76" s="16"/>
      <c r="C76" s="16" t="s">
        <v>162</v>
      </c>
      <c r="D76" s="16" t="s">
        <v>163</v>
      </c>
      <c r="E76" s="16"/>
      <c r="F76" s="17"/>
      <c r="G76" s="31"/>
      <c r="H76" s="31">
        <f>H77</f>
        <v>0</v>
      </c>
    </row>
    <row r="77" spans="1:8" s="2" customFormat="1" ht="24" customHeight="1">
      <c r="A77" s="19">
        <v>51</v>
      </c>
      <c r="B77" s="20" t="s">
        <v>164</v>
      </c>
      <c r="C77" s="20" t="s">
        <v>165</v>
      </c>
      <c r="D77" s="20" t="s">
        <v>166</v>
      </c>
      <c r="E77" s="20" t="s">
        <v>37</v>
      </c>
      <c r="F77" s="21">
        <v>45</v>
      </c>
      <c r="G77" s="37"/>
      <c r="H77" s="32">
        <f>F77*G77</f>
        <v>0</v>
      </c>
    </row>
    <row r="78" spans="1:8" s="2" customFormat="1" ht="9" customHeight="1">
      <c r="A78" s="14"/>
      <c r="B78" s="8"/>
      <c r="C78" s="8"/>
      <c r="D78" s="8"/>
      <c r="E78" s="8"/>
      <c r="F78" s="8"/>
      <c r="G78" s="33"/>
      <c r="H78" s="33"/>
    </row>
    <row r="79" spans="1:8" s="2" customFormat="1" ht="30.75" customHeight="1">
      <c r="A79" s="15"/>
      <c r="B79" s="16"/>
      <c r="C79" s="16" t="s">
        <v>167</v>
      </c>
      <c r="D79" s="16" t="s">
        <v>168</v>
      </c>
      <c r="E79" s="16"/>
      <c r="F79" s="17"/>
      <c r="G79" s="31"/>
      <c r="H79" s="31">
        <f>H81+H82+H84+H86+H88+H90</f>
        <v>0</v>
      </c>
    </row>
    <row r="80" spans="1:8" s="2" customFormat="1" ht="28.5" customHeight="1">
      <c r="A80" s="15"/>
      <c r="B80" s="16"/>
      <c r="C80" s="16" t="s">
        <v>169</v>
      </c>
      <c r="D80" s="16" t="s">
        <v>170</v>
      </c>
      <c r="E80" s="16"/>
      <c r="F80" s="17"/>
      <c r="G80" s="31"/>
      <c r="H80" s="31"/>
    </row>
    <row r="81" spans="1:8" s="2" customFormat="1" ht="13.5" customHeight="1">
      <c r="A81" s="19">
        <v>52</v>
      </c>
      <c r="B81" s="20" t="s">
        <v>171</v>
      </c>
      <c r="C81" s="20" t="s">
        <v>172</v>
      </c>
      <c r="D81" s="20" t="s">
        <v>173</v>
      </c>
      <c r="E81" s="20" t="s">
        <v>174</v>
      </c>
      <c r="F81" s="21">
        <v>1</v>
      </c>
      <c r="G81" s="37"/>
      <c r="H81" s="32">
        <f>F81*G81</f>
        <v>0</v>
      </c>
    </row>
    <row r="82" spans="1:8" s="2" customFormat="1" ht="13.5" customHeight="1">
      <c r="A82" s="19">
        <v>53</v>
      </c>
      <c r="B82" s="20" t="s">
        <v>171</v>
      </c>
      <c r="C82" s="20" t="s">
        <v>175</v>
      </c>
      <c r="D82" s="20" t="s">
        <v>176</v>
      </c>
      <c r="E82" s="20" t="s">
        <v>174</v>
      </c>
      <c r="F82" s="21">
        <v>1</v>
      </c>
      <c r="G82" s="37"/>
      <c r="H82" s="32">
        <f>F82*G82</f>
        <v>0</v>
      </c>
    </row>
    <row r="83" spans="1:8" s="2" customFormat="1" ht="28.5" customHeight="1">
      <c r="A83" s="15"/>
      <c r="B83" s="16"/>
      <c r="C83" s="16" t="s">
        <v>177</v>
      </c>
      <c r="D83" s="16" t="s">
        <v>178</v>
      </c>
      <c r="E83" s="16"/>
      <c r="F83" s="17"/>
      <c r="G83" s="31"/>
      <c r="H83" s="31"/>
    </row>
    <row r="84" spans="1:8" s="2" customFormat="1" ht="13.5" customHeight="1">
      <c r="A84" s="19">
        <v>54</v>
      </c>
      <c r="B84" s="20" t="s">
        <v>171</v>
      </c>
      <c r="C84" s="20" t="s">
        <v>179</v>
      </c>
      <c r="D84" s="20" t="s">
        <v>178</v>
      </c>
      <c r="E84" s="20" t="s">
        <v>174</v>
      </c>
      <c r="F84" s="21">
        <v>1</v>
      </c>
      <c r="G84" s="37"/>
      <c r="H84" s="32">
        <f>F84*G84</f>
        <v>0</v>
      </c>
    </row>
    <row r="85" spans="1:8" s="2" customFormat="1" ht="28.5" customHeight="1">
      <c r="A85" s="15"/>
      <c r="B85" s="16"/>
      <c r="C85" s="16" t="s">
        <v>180</v>
      </c>
      <c r="D85" s="16" t="s">
        <v>181</v>
      </c>
      <c r="E85" s="16"/>
      <c r="F85" s="17"/>
      <c r="G85" s="31"/>
      <c r="H85" s="31"/>
    </row>
    <row r="86" spans="1:8" s="2" customFormat="1" ht="24" customHeight="1">
      <c r="A86" s="19">
        <v>55</v>
      </c>
      <c r="B86" s="20" t="s">
        <v>171</v>
      </c>
      <c r="C86" s="20" t="s">
        <v>182</v>
      </c>
      <c r="D86" s="20" t="s">
        <v>183</v>
      </c>
      <c r="E86" s="20" t="s">
        <v>184</v>
      </c>
      <c r="F86" s="21">
        <v>8</v>
      </c>
      <c r="G86" s="37"/>
      <c r="H86" s="32">
        <f>F86*G86</f>
        <v>0</v>
      </c>
    </row>
    <row r="87" spans="1:8" s="2" customFormat="1" ht="28.5" customHeight="1">
      <c r="A87" s="15"/>
      <c r="B87" s="16"/>
      <c r="C87" s="16" t="s">
        <v>185</v>
      </c>
      <c r="D87" s="16" t="s">
        <v>186</v>
      </c>
      <c r="E87" s="16"/>
      <c r="F87" s="17"/>
      <c r="G87" s="31"/>
      <c r="H87" s="31"/>
    </row>
    <row r="88" spans="1:8" s="2" customFormat="1" ht="13.5" customHeight="1">
      <c r="A88" s="19">
        <v>56</v>
      </c>
      <c r="B88" s="20" t="s">
        <v>171</v>
      </c>
      <c r="C88" s="20" t="s">
        <v>187</v>
      </c>
      <c r="D88" s="20" t="s">
        <v>188</v>
      </c>
      <c r="E88" s="20" t="s">
        <v>97</v>
      </c>
      <c r="F88" s="21">
        <v>1</v>
      </c>
      <c r="G88" s="37"/>
      <c r="H88" s="32">
        <f>F88*G88</f>
        <v>0</v>
      </c>
    </row>
    <row r="89" spans="1:8" s="2" customFormat="1" ht="28.5" customHeight="1">
      <c r="A89" s="15"/>
      <c r="B89" s="16"/>
      <c r="C89" s="16" t="s">
        <v>189</v>
      </c>
      <c r="D89" s="16" t="s">
        <v>190</v>
      </c>
      <c r="E89" s="16"/>
      <c r="F89" s="17"/>
      <c r="G89" s="31"/>
      <c r="H89" s="31"/>
    </row>
    <row r="90" spans="1:8" s="2" customFormat="1" ht="13.5" customHeight="1">
      <c r="A90" s="19">
        <v>57</v>
      </c>
      <c r="B90" s="20" t="s">
        <v>171</v>
      </c>
      <c r="C90" s="20" t="s">
        <v>191</v>
      </c>
      <c r="D90" s="20" t="s">
        <v>192</v>
      </c>
      <c r="E90" s="20" t="s">
        <v>174</v>
      </c>
      <c r="F90" s="21">
        <v>1</v>
      </c>
      <c r="G90" s="37"/>
      <c r="H90" s="32">
        <f>F90*G90</f>
        <v>0</v>
      </c>
    </row>
    <row r="91" spans="1:8" s="2" customFormat="1" ht="8.25" customHeight="1">
      <c r="A91" s="25"/>
      <c r="B91" s="25"/>
      <c r="C91" s="25"/>
      <c r="D91" s="25"/>
      <c r="E91" s="25"/>
      <c r="F91" s="25"/>
      <c r="G91" s="25"/>
      <c r="H91" s="34"/>
    </row>
    <row r="92" spans="1:8" s="2" customFormat="1" ht="30.75" customHeight="1">
      <c r="A92" s="26"/>
      <c r="B92" s="27"/>
      <c r="C92" s="27"/>
      <c r="D92" s="39" t="s">
        <v>193</v>
      </c>
      <c r="E92" s="27"/>
      <c r="F92" s="28"/>
      <c r="G92" s="29"/>
      <c r="H92" s="35">
        <f>H15+H35+H40+H46+H56+H66+H70+H76+H79</f>
        <v>0</v>
      </c>
    </row>
    <row r="93" ht="12" customHeight="1">
      <c r="H93" s="36"/>
    </row>
    <row r="94" spans="4:8" ht="15.75" customHeight="1">
      <c r="D94" s="39" t="s">
        <v>194</v>
      </c>
      <c r="H94" s="35">
        <f>H92*0.21</f>
        <v>0</v>
      </c>
    </row>
    <row r="95" ht="12" customHeight="1">
      <c r="D95" s="39"/>
    </row>
    <row r="96" spans="4:8" ht="18" customHeight="1">
      <c r="D96" s="39" t="s">
        <v>195</v>
      </c>
      <c r="H96" s="35">
        <f>H92+H94</f>
        <v>0</v>
      </c>
    </row>
  </sheetData>
  <sheetProtection/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</cp:lastModifiedBy>
  <dcterms:modified xsi:type="dcterms:W3CDTF">2020-05-04T05:10:41Z</dcterms:modified>
  <cp:category/>
  <cp:version/>
  <cp:contentType/>
  <cp:contentStatus/>
</cp:coreProperties>
</file>