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3250" windowHeight="12210"/>
  </bookViews>
  <sheets>
    <sheet name="xxPokoj č. 21xx" sheetId="1" r:id="rId1"/>
    <sheet name="xxPokojč. 22xx" sheetId="2" r:id="rId2"/>
    <sheet name="xxPokojč. 23xx" sheetId="3" r:id="rId3"/>
    <sheet name="xxPrádelnaxx" sheetId="4" r:id="rId4"/>
    <sheet name="xxTruhlárnaxx" sheetId="5" r:id="rId5"/>
    <sheet name="xxChodbaxx" sheetId="6" r:id="rId6"/>
    <sheet name="xxxJídelnaxxx" sheetId="7" r:id="rId7"/>
    <sheet name="krycí list" sheetId="8" r:id="rId8"/>
  </sheets>
  <calcPr calcId="125725"/>
</workbook>
</file>

<file path=xl/calcChain.xml><?xml version="1.0" encoding="utf-8"?>
<calcChain xmlns="http://schemas.openxmlformats.org/spreadsheetml/2006/main">
  <c r="F46" i="7"/>
  <c r="F45"/>
  <c r="F44"/>
  <c r="F43"/>
  <c r="F42"/>
  <c r="F41"/>
  <c r="F40"/>
  <c r="F39"/>
  <c r="F38"/>
  <c r="F36"/>
  <c r="F35"/>
  <c r="F34"/>
  <c r="F33"/>
  <c r="F32"/>
  <c r="F27"/>
  <c r="F26"/>
  <c r="F25"/>
  <c r="F24"/>
  <c r="F23"/>
  <c r="F22"/>
  <c r="F21"/>
  <c r="F28" s="1"/>
  <c r="F16"/>
  <c r="F15"/>
  <c r="F14"/>
  <c r="F13"/>
  <c r="F12"/>
  <c r="F11"/>
  <c r="F10"/>
  <c r="F9"/>
  <c r="F17" s="1"/>
  <c r="F8"/>
  <c r="F64" i="6"/>
  <c r="F63"/>
  <c r="F59"/>
  <c r="F58"/>
  <c r="F57"/>
  <c r="F56"/>
  <c r="F55"/>
  <c r="F54"/>
  <c r="F53"/>
  <c r="F52"/>
  <c r="F51"/>
  <c r="F49"/>
  <c r="F48"/>
  <c r="F47"/>
  <c r="F46"/>
  <c r="F45"/>
  <c r="F40"/>
  <c r="F39"/>
  <c r="F38"/>
  <c r="F37"/>
  <c r="F36"/>
  <c r="F35"/>
  <c r="F34"/>
  <c r="F41" s="1"/>
  <c r="F30"/>
  <c r="F29"/>
  <c r="F28"/>
  <c r="F27"/>
  <c r="F26"/>
  <c r="F25"/>
  <c r="F24"/>
  <c r="F23"/>
  <c r="F22"/>
  <c r="F21"/>
  <c r="F17"/>
  <c r="F16"/>
  <c r="F15"/>
  <c r="F14"/>
  <c r="F13"/>
  <c r="F12"/>
  <c r="F11"/>
  <c r="F10"/>
  <c r="F9"/>
  <c r="F8"/>
  <c r="F18" s="1"/>
  <c r="F26" i="5"/>
  <c r="F25"/>
  <c r="F24"/>
  <c r="F23"/>
  <c r="F27" s="1"/>
  <c r="F22"/>
  <c r="F21"/>
  <c r="F20"/>
  <c r="F16"/>
  <c r="F15"/>
  <c r="F14"/>
  <c r="F13"/>
  <c r="F12"/>
  <c r="F11"/>
  <c r="F10"/>
  <c r="F9"/>
  <c r="F8"/>
  <c r="F16" i="4"/>
  <c r="F15"/>
  <c r="F14"/>
  <c r="F13"/>
  <c r="F12"/>
  <c r="F11"/>
  <c r="F10"/>
  <c r="F9"/>
  <c r="F8"/>
  <c r="F63" i="3"/>
  <c r="F62"/>
  <c r="F61"/>
  <c r="F60"/>
  <c r="F59"/>
  <c r="F58"/>
  <c r="F57"/>
  <c r="F56"/>
  <c r="F55"/>
  <c r="F53"/>
  <c r="F52"/>
  <c r="F51"/>
  <c r="F50"/>
  <c r="F49"/>
  <c r="F44"/>
  <c r="F43"/>
  <c r="F42"/>
  <c r="F41"/>
  <c r="F45" s="1"/>
  <c r="F40"/>
  <c r="F39"/>
  <c r="F38"/>
  <c r="F34"/>
  <c r="F33"/>
  <c r="F32"/>
  <c r="F31"/>
  <c r="F26"/>
  <c r="F25"/>
  <c r="F24"/>
  <c r="F23"/>
  <c r="F22"/>
  <c r="F21"/>
  <c r="F17"/>
  <c r="F16"/>
  <c r="F15"/>
  <c r="F14"/>
  <c r="F13"/>
  <c r="F12"/>
  <c r="F11"/>
  <c r="F10"/>
  <c r="F9"/>
  <c r="F8"/>
  <c r="F68" i="2"/>
  <c r="F67"/>
  <c r="F66"/>
  <c r="F62"/>
  <c r="F61"/>
  <c r="F60"/>
  <c r="F59"/>
  <c r="F58"/>
  <c r="F57"/>
  <c r="F56"/>
  <c r="F55"/>
  <c r="F54"/>
  <c r="F52"/>
  <c r="F51"/>
  <c r="F50"/>
  <c r="F49"/>
  <c r="F48"/>
  <c r="F43"/>
  <c r="F42"/>
  <c r="F41"/>
  <c r="F40"/>
  <c r="F44" s="1"/>
  <c r="F39"/>
  <c r="F38"/>
  <c r="F37"/>
  <c r="F33"/>
  <c r="F32"/>
  <c r="F31"/>
  <c r="F30"/>
  <c r="F26"/>
  <c r="F25"/>
  <c r="F24"/>
  <c r="F23"/>
  <c r="F22"/>
  <c r="F21"/>
  <c r="F17"/>
  <c r="F16"/>
  <c r="F15"/>
  <c r="F14"/>
  <c r="F13"/>
  <c r="F12"/>
  <c r="F11"/>
  <c r="F10"/>
  <c r="F9"/>
  <c r="F8"/>
  <c r="F31" i="1"/>
  <c r="F30"/>
  <c r="F32" s="1"/>
  <c r="F27"/>
  <c r="F26"/>
  <c r="F25"/>
  <c r="F24"/>
  <c r="F23"/>
  <c r="F22"/>
  <c r="F21"/>
  <c r="F17"/>
  <c r="F16"/>
  <c r="F15"/>
  <c r="F14"/>
  <c r="F13"/>
  <c r="F12"/>
  <c r="F11"/>
  <c r="F10"/>
  <c r="F9"/>
  <c r="F8"/>
  <c r="F47" i="7" l="1"/>
  <c r="F60" i="6"/>
  <c r="F31"/>
  <c r="F67" s="1"/>
  <c r="F68" s="1"/>
  <c r="F69" s="1"/>
  <c r="F17" i="5"/>
  <c r="F17" i="4"/>
  <c r="F20" s="1"/>
  <c r="F18" i="3"/>
  <c r="F35"/>
  <c r="F64"/>
  <c r="F18" i="2"/>
  <c r="F34"/>
  <c r="F63"/>
  <c r="F69"/>
  <c r="F28" i="1"/>
  <c r="F34" s="1"/>
  <c r="F35" s="1"/>
  <c r="F36" s="1"/>
  <c r="F18"/>
  <c r="F69" i="3"/>
  <c r="F70" s="1"/>
  <c r="F71" s="1"/>
  <c r="F30" i="5"/>
  <c r="F31" s="1"/>
  <c r="F32" s="1"/>
  <c r="F49" i="7"/>
  <c r="F50" s="1"/>
  <c r="F51" s="1"/>
  <c r="F15" i="8" l="1"/>
  <c r="F16" s="1"/>
  <c r="F17" s="1"/>
  <c r="F21" i="4"/>
  <c r="F22" s="1"/>
  <c r="F73" i="2"/>
  <c r="F74" s="1"/>
  <c r="F75" s="1"/>
</calcChain>
</file>

<file path=xl/sharedStrings.xml><?xml version="1.0" encoding="utf-8"?>
<sst xmlns="http://schemas.openxmlformats.org/spreadsheetml/2006/main" count="534" uniqueCount="103">
  <si>
    <t xml:space="preserve">Položkový rozpočet na opravu pokoje č. 23 </t>
  </si>
  <si>
    <t xml:space="preserve">Položkový rozpočet na opravu pokoje č. 22 </t>
  </si>
  <si>
    <t xml:space="preserve">Položkový rozpočet na opravu pokoje č. 21 </t>
  </si>
  <si>
    <t>Oprava podlah - 35,5 m2</t>
  </si>
  <si>
    <t>Oprava podlah - 30 m2</t>
  </si>
  <si>
    <t>Popis</t>
  </si>
  <si>
    <t>Počet MJ</t>
  </si>
  <si>
    <t>Měrná jednotka</t>
  </si>
  <si>
    <t>Jednotková cena bez DPH</t>
  </si>
  <si>
    <t>Cena celkem bez DPH</t>
  </si>
  <si>
    <t>Stržení PVC – 3 vrstvy</t>
  </si>
  <si>
    <t>Opravy omítek, sádrokarton strop, výměna dveří</t>
  </si>
  <si>
    <t>m2</t>
  </si>
  <si>
    <t>odstranění starých maleb a nátěrů na stěnách</t>
  </si>
  <si>
    <t>Oprava prasklin</t>
  </si>
  <si>
    <t>Broušení podkladu</t>
  </si>
  <si>
    <t>Oprava děr</t>
  </si>
  <si>
    <t>Lití pryskyřice 2 vrstvy</t>
  </si>
  <si>
    <t>hloubková penetrace 2x</t>
  </si>
  <si>
    <t>Nátěr adhezním můstkem</t>
  </si>
  <si>
    <t>Nátěr soklů adhezním můstkem</t>
  </si>
  <si>
    <t>Likvidace odpadů</t>
  </si>
  <si>
    <t>kpt</t>
  </si>
  <si>
    <t>Přesun hmot</t>
  </si>
  <si>
    <t>sádrokarton - stropy</t>
  </si>
  <si>
    <t>Doprava</t>
  </si>
  <si>
    <t>zednické opravy jádrové omítky po el. a ostatní opravy</t>
  </si>
  <si>
    <t>lepení armovací tkaniny včetně vyrovnání omítek</t>
  </si>
  <si>
    <t>štukování omítky - stěny</t>
  </si>
  <si>
    <t xml:space="preserve">přesuny hmot </t>
  </si>
  <si>
    <t>likvidace odpadů</t>
  </si>
  <si>
    <t>VRN - vedlejší rozpočtové náklady</t>
  </si>
  <si>
    <t xml:space="preserve">průběžný hrubý úklid prostor </t>
  </si>
  <si>
    <t>vybourání starých dveří</t>
  </si>
  <si>
    <t>ks</t>
  </si>
  <si>
    <t>zazdění nové ocelové zárubně 110</t>
  </si>
  <si>
    <t>dodání dveří, včetně kování</t>
  </si>
  <si>
    <t>úprava vody a odpadů - příprava na instalaci kuchyňské linky</t>
  </si>
  <si>
    <t>Opravy omítek a malba</t>
  </si>
  <si>
    <t>obroušení nových omítek</t>
  </si>
  <si>
    <t>malby tónované - Primalex Inspiro ( vzorkovník )</t>
  </si>
  <si>
    <t>Výměna podlahových krytin</t>
  </si>
  <si>
    <t>Materiál:</t>
  </si>
  <si>
    <t>Lino PVC Noblesa</t>
  </si>
  <si>
    <t>Lišta - soklík</t>
  </si>
  <si>
    <t>bm</t>
  </si>
  <si>
    <t>Lepidlo</t>
  </si>
  <si>
    <t>Stěrka</t>
  </si>
  <si>
    <t>Penetrace</t>
  </si>
  <si>
    <t>Přesun hmot (soubor)</t>
  </si>
  <si>
    <r>
      <t>Práce</t>
    </r>
    <r>
      <rPr>
        <sz val="11"/>
        <color rgb="FF000000"/>
        <rFont val="Calibri"/>
      </rPr>
      <t>:</t>
    </r>
  </si>
  <si>
    <t>Příprava podklad</t>
  </si>
  <si>
    <t>15 % DPH</t>
  </si>
  <si>
    <t>Cena celkem včetně 15 % DPH</t>
  </si>
  <si>
    <t>Stěrkování podkladu</t>
  </si>
  <si>
    <r>
      <t>Práce</t>
    </r>
    <r>
      <rPr>
        <sz val="11"/>
        <color rgb="FF000000"/>
        <rFont val="Calibri"/>
      </rPr>
      <t>:</t>
    </r>
  </si>
  <si>
    <t>Pozn.</t>
  </si>
  <si>
    <t>Pokládka + lepení</t>
  </si>
  <si>
    <t>Lepení soklů</t>
  </si>
  <si>
    <t>Instalatérské práce - Rozvod vody, odpad a obložení stěn</t>
  </si>
  <si>
    <t>soub</t>
  </si>
  <si>
    <t xml:space="preserve">Položkový rozpočet na opravu truhlárny - suterén </t>
  </si>
  <si>
    <t xml:space="preserve">Položkový rozpočet na opravu prádelny - podlaha </t>
  </si>
  <si>
    <t>Oprava podlah - 19 m2</t>
  </si>
  <si>
    <t>Opravy omítek</t>
  </si>
  <si>
    <t>Bourací práce</t>
  </si>
  <si>
    <t>Hydroizolační nátěr</t>
  </si>
  <si>
    <t>Betonový potěr</t>
  </si>
  <si>
    <t>Pokládka dlažby</t>
  </si>
  <si>
    <t xml:space="preserve">Sokl </t>
  </si>
  <si>
    <t>m</t>
  </si>
  <si>
    <t>Kontejner, skládka</t>
  </si>
  <si>
    <t>malba bílá</t>
  </si>
  <si>
    <t xml:space="preserve">Položkový rozpočet na opravu chodby </t>
  </si>
  <si>
    <t>Oprava podlah - 70,5 m2</t>
  </si>
  <si>
    <t>Stržení PVC – 2 vrstvy</t>
  </si>
  <si>
    <t xml:space="preserve">Položkový rozpočet na opravu podlah  - jídelna </t>
  </si>
  <si>
    <t>Oprava podlah - 142 m2</t>
  </si>
  <si>
    <t>Stržení PVC</t>
  </si>
  <si>
    <t>Stěrka rychleschnoucí uzin 980</t>
  </si>
  <si>
    <t>Odstranění starých maleb a nátěrů na stěnách</t>
  </si>
  <si>
    <r>
      <t>Práce</t>
    </r>
    <r>
      <rPr>
        <sz val="11"/>
        <color rgb="FF000000"/>
        <rFont val="Calibri"/>
      </rPr>
      <t>:</t>
    </r>
  </si>
  <si>
    <t>Hloubková penetrace 2x</t>
  </si>
  <si>
    <t>zednické opravy jádrové omítky po elektr. a ostatní opravy</t>
  </si>
  <si>
    <t>Lepení armovací tkaniny včetně vyrovnání omítek</t>
  </si>
  <si>
    <t xml:space="preserve">Sádrokartonový kaslík tvar "L" </t>
  </si>
  <si>
    <t>Štukování omítky - stěny</t>
  </si>
  <si>
    <t>Přesuny hmot</t>
  </si>
  <si>
    <t xml:space="preserve">Průběžný hrubý úklid prostor </t>
  </si>
  <si>
    <t>Obroušení nových omítek</t>
  </si>
  <si>
    <t>Hloubková penetrace 2</t>
  </si>
  <si>
    <t>Malba - bílá</t>
  </si>
  <si>
    <r>
      <t>Práce</t>
    </r>
    <r>
      <rPr>
        <sz val="11"/>
        <color rgb="FF000000"/>
        <rFont val="Calibri"/>
      </rPr>
      <t>:</t>
    </r>
  </si>
  <si>
    <t>Topenářské práce</t>
  </si>
  <si>
    <t>Demontáž 2 radiátorů na chodbě</t>
  </si>
  <si>
    <t>Úprava rozvodu vody TÚV + SÚV, posun o 1m</t>
  </si>
  <si>
    <t>Úprava odpadu pro kuchyňskou linku, posun o 1m</t>
  </si>
  <si>
    <t xml:space="preserve">Zhotovení obkladu kuch. Linky keram. dlažbou </t>
  </si>
  <si>
    <t>Krycí list stavební opravy pokoje č. 21,22, chodby a truhlárny</t>
  </si>
  <si>
    <t xml:space="preserve">V                 dne         .      . 2020 </t>
  </si>
  <si>
    <t>……………………………………………….</t>
  </si>
  <si>
    <t>razítko a podpis</t>
  </si>
  <si>
    <t>Opravy omítek, sádrokarton strop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</si>
</sst>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theme="1"/>
      <name val="Verdana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name val="Calibri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left"/>
    </xf>
    <xf numFmtId="0" fontId="0" fillId="0" borderId="5" xfId="0" applyFont="1" applyBorder="1" applyAlignment="1">
      <alignment vertical="top" wrapText="1"/>
    </xf>
    <xf numFmtId="0" fontId="4" fillId="3" borderId="1" xfId="0" applyFont="1" applyFill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0" fillId="0" borderId="6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left"/>
    </xf>
    <xf numFmtId="164" fontId="0" fillId="3" borderId="6" xfId="0" applyNumberFormat="1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164" fontId="0" fillId="0" borderId="7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164" fontId="5" fillId="3" borderId="3" xfId="0" applyNumberFormat="1" applyFont="1" applyFill="1" applyBorder="1" applyAlignment="1">
      <alignment horizontal="left"/>
    </xf>
    <xf numFmtId="0" fontId="5" fillId="0" borderId="5" xfId="0" applyFont="1" applyBorder="1" applyAlignment="1">
      <alignment vertical="center" wrapText="1"/>
    </xf>
    <xf numFmtId="0" fontId="0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164" fontId="5" fillId="3" borderId="6" xfId="0" applyNumberFormat="1" applyFont="1" applyFill="1" applyBorder="1" applyAlignment="1">
      <alignment horizontal="left"/>
    </xf>
    <xf numFmtId="164" fontId="0" fillId="3" borderId="6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left" vertical="top" wrapText="1"/>
    </xf>
    <xf numFmtId="164" fontId="2" fillId="0" borderId="10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vertical="center"/>
    </xf>
    <xf numFmtId="164" fontId="0" fillId="3" borderId="6" xfId="0" applyNumberFormat="1" applyFont="1" applyFill="1" applyBorder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164" fontId="0" fillId="0" borderId="7" xfId="0" applyNumberFormat="1" applyFont="1" applyBorder="1" applyAlignment="1">
      <alignment horizontal="left" vertical="top" wrapText="1"/>
    </xf>
    <xf numFmtId="164" fontId="4" fillId="0" borderId="9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164" fontId="4" fillId="4" borderId="12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164" fontId="0" fillId="0" borderId="3" xfId="0" applyNumberFormat="1" applyFont="1" applyBorder="1" applyAlignment="1">
      <alignment horizontal="left" vertical="top" wrapText="1"/>
    </xf>
    <xf numFmtId="164" fontId="0" fillId="0" borderId="4" xfId="0" applyNumberFormat="1" applyFont="1" applyBorder="1" applyAlignment="1">
      <alignment horizontal="left" vertical="top" wrapText="1"/>
    </xf>
    <xf numFmtId="0" fontId="0" fillId="0" borderId="14" xfId="0" applyFont="1" applyBorder="1" applyAlignment="1">
      <alignment horizontal="center" vertical="top" wrapText="1"/>
    </xf>
    <xf numFmtId="164" fontId="0" fillId="3" borderId="15" xfId="0" applyNumberFormat="1" applyFont="1" applyFill="1" applyBorder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164" fontId="0" fillId="0" borderId="16" xfId="0" applyNumberFormat="1" applyFont="1" applyBorder="1" applyAlignment="1">
      <alignment horizontal="left" vertical="top" wrapText="1"/>
    </xf>
    <xf numFmtId="164" fontId="0" fillId="0" borderId="9" xfId="0" applyNumberFormat="1" applyFont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8" xfId="0" applyFont="1" applyBorder="1" applyAlignment="1">
      <alignment horizontal="center" vertical="top" wrapText="1"/>
    </xf>
    <xf numFmtId="164" fontId="0" fillId="0" borderId="0" xfId="0" applyNumberFormat="1" applyFont="1" applyAlignment="1">
      <alignment horizontal="left" vertical="top" wrapText="1"/>
    </xf>
    <xf numFmtId="0" fontId="0" fillId="0" borderId="19" xfId="0" applyFont="1" applyBorder="1" applyAlignment="1">
      <alignment horizontal="center" vertical="top" wrapText="1"/>
    </xf>
    <xf numFmtId="164" fontId="0" fillId="0" borderId="19" xfId="0" applyNumberFormat="1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4" fontId="0" fillId="0" borderId="20" xfId="0" applyNumberFormat="1" applyFont="1" applyBorder="1" applyAlignment="1">
      <alignment horizontal="left" vertical="top" wrapText="1"/>
    </xf>
    <xf numFmtId="0" fontId="2" fillId="0" borderId="21" xfId="0" applyFont="1" applyBorder="1" applyAlignment="1">
      <alignment horizontal="right" vertical="top" wrapText="1"/>
    </xf>
    <xf numFmtId="0" fontId="0" fillId="0" borderId="22" xfId="0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left" vertical="top" wrapText="1"/>
    </xf>
    <xf numFmtId="0" fontId="0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right" vertical="top" wrapText="1"/>
    </xf>
    <xf numFmtId="164" fontId="0" fillId="3" borderId="24" xfId="0" applyNumberFormat="1" applyFont="1" applyFill="1" applyBorder="1" applyAlignment="1">
      <alignment horizontal="left" vertical="top" wrapText="1"/>
    </xf>
    <xf numFmtId="164" fontId="2" fillId="0" borderId="23" xfId="0" applyNumberFormat="1" applyFont="1" applyBorder="1" applyAlignment="1">
      <alignment horizontal="left" vertical="top" wrapText="1"/>
    </xf>
    <xf numFmtId="164" fontId="0" fillId="0" borderId="25" xfId="0" applyNumberFormat="1" applyFont="1" applyBorder="1" applyAlignment="1">
      <alignment horizontal="left" vertical="top" wrapText="1"/>
    </xf>
    <xf numFmtId="0" fontId="2" fillId="0" borderId="26" xfId="0" applyFont="1" applyBorder="1" applyAlignment="1">
      <alignment horizontal="right" vertical="top" wrapText="1"/>
    </xf>
    <xf numFmtId="164" fontId="2" fillId="0" borderId="26" xfId="0" applyNumberFormat="1" applyFont="1" applyBorder="1" applyAlignment="1">
      <alignment horizontal="left" vertical="top" wrapText="1"/>
    </xf>
    <xf numFmtId="0" fontId="0" fillId="5" borderId="27" xfId="0" applyFont="1" applyFill="1" applyBorder="1"/>
    <xf numFmtId="0" fontId="0" fillId="5" borderId="27" xfId="0" applyFont="1" applyFill="1" applyBorder="1" applyAlignment="1">
      <alignment horizontal="right" vertical="top" wrapText="1"/>
    </xf>
    <xf numFmtId="0" fontId="0" fillId="0" borderId="0" xfId="0" applyFont="1" applyAlignment="1">
      <alignment horizontal="right"/>
    </xf>
    <xf numFmtId="164" fontId="6" fillId="3" borderId="6" xfId="0" applyNumberFormat="1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left" vertical="top" wrapText="1"/>
    </xf>
    <xf numFmtId="0" fontId="5" fillId="0" borderId="0" xfId="0" applyFont="1" applyAlignment="1"/>
    <xf numFmtId="0" fontId="5" fillId="0" borderId="6" xfId="0" applyFont="1" applyBorder="1" applyAlignment="1"/>
    <xf numFmtId="0" fontId="1" fillId="2" borderId="6" xfId="0" applyFont="1" applyFill="1" applyBorder="1" applyAlignment="1"/>
    <xf numFmtId="0" fontId="2" fillId="3" borderId="6" xfId="0" applyFont="1" applyFill="1" applyBorder="1" applyAlignment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164" fontId="0" fillId="3" borderId="6" xfId="0" applyNumberFormat="1" applyFont="1" applyFill="1" applyBorder="1" applyAlignment="1">
      <alignment vertical="top" wrapText="1"/>
    </xf>
    <xf numFmtId="164" fontId="0" fillId="0" borderId="6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6" xfId="0" applyFont="1" applyBorder="1"/>
    <xf numFmtId="0" fontId="2" fillId="0" borderId="6" xfId="0" applyFont="1" applyBorder="1" applyAlignment="1">
      <alignment vertical="top" wrapText="1"/>
    </xf>
    <xf numFmtId="164" fontId="6" fillId="3" borderId="3" xfId="0" applyNumberFormat="1" applyFont="1" applyFill="1" applyBorder="1" applyAlignment="1">
      <alignment horizontal="left"/>
    </xf>
    <xf numFmtId="0" fontId="5" fillId="0" borderId="6" xfId="0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164" fontId="2" fillId="0" borderId="6" xfId="0" applyNumberFormat="1" applyFont="1" applyBorder="1" applyAlignment="1">
      <alignment vertical="top" wrapText="1"/>
    </xf>
    <xf numFmtId="164" fontId="5" fillId="0" borderId="0" xfId="0" applyNumberFormat="1" applyFont="1" applyAlignment="1"/>
    <xf numFmtId="0" fontId="7" fillId="3" borderId="6" xfId="0" applyFont="1" applyFill="1" applyBorder="1" applyAlignment="1"/>
    <xf numFmtId="164" fontId="5" fillId="0" borderId="6" xfId="0" applyNumberFormat="1" applyFont="1" applyBorder="1" applyAlignment="1"/>
    <xf numFmtId="0" fontId="5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3" borderId="6" xfId="0" applyNumberFormat="1" applyFont="1" applyFill="1" applyBorder="1" applyAlignment="1"/>
    <xf numFmtId="164" fontId="6" fillId="3" borderId="6" xfId="0" applyNumberFormat="1" applyFont="1" applyFill="1" applyBorder="1" applyAlignment="1"/>
    <xf numFmtId="0" fontId="4" fillId="0" borderId="6" xfId="0" applyFont="1" applyBorder="1"/>
    <xf numFmtId="164" fontId="4" fillId="0" borderId="6" xfId="0" applyNumberFormat="1" applyFont="1" applyBorder="1" applyAlignment="1"/>
    <xf numFmtId="0" fontId="4" fillId="3" borderId="6" xfId="0" applyFont="1" applyFill="1" applyBorder="1" applyAlignment="1"/>
    <xf numFmtId="0" fontId="2" fillId="2" borderId="6" xfId="0" applyFont="1" applyFill="1" applyBorder="1" applyAlignment="1">
      <alignment vertical="top" wrapText="1"/>
    </xf>
    <xf numFmtId="164" fontId="5" fillId="0" borderId="0" xfId="0" applyNumberFormat="1" applyFont="1" applyAlignment="1">
      <alignment vertical="top"/>
    </xf>
    <xf numFmtId="0" fontId="2" fillId="0" borderId="6" xfId="0" applyFont="1" applyBorder="1" applyAlignment="1">
      <alignment horizontal="right" vertical="top" wrapText="1"/>
    </xf>
    <xf numFmtId="0" fontId="0" fillId="0" borderId="27" xfId="0" applyBorder="1" applyAlignment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  <xf numFmtId="0" fontId="10" fillId="0" borderId="27" xfId="0" applyFont="1" applyBorder="1" applyAlignment="1">
      <alignment vertical="top" wrapText="1"/>
    </xf>
    <xf numFmtId="164" fontId="10" fillId="0" borderId="27" xfId="0" applyNumberFormat="1" applyFont="1" applyBorder="1" applyAlignment="1">
      <alignment horizontal="left" vertical="top" wrapText="1"/>
    </xf>
    <xf numFmtId="164" fontId="9" fillId="0" borderId="21" xfId="0" applyNumberFormat="1" applyFont="1" applyBorder="1" applyAlignment="1">
      <alignment horizontal="left" vertical="top" wrapText="1"/>
    </xf>
    <xf numFmtId="0" fontId="9" fillId="0" borderId="34" xfId="0" applyFont="1" applyBorder="1" applyAlignment="1">
      <alignment horizontal="right" vertical="top" wrapText="1"/>
    </xf>
    <xf numFmtId="164" fontId="9" fillId="0" borderId="23" xfId="0" applyNumberFormat="1" applyFont="1" applyBorder="1" applyAlignment="1">
      <alignment horizontal="left" vertical="top" wrapText="1"/>
    </xf>
    <xf numFmtId="164" fontId="9" fillId="0" borderId="26" xfId="0" applyNumberFormat="1" applyFont="1" applyBorder="1" applyAlignment="1">
      <alignment horizontal="left" wrapText="1"/>
    </xf>
    <xf numFmtId="0" fontId="11" fillId="0" borderId="31" xfId="0" applyFont="1" applyBorder="1" applyAlignment="1">
      <alignment horizontal="right" vertical="top" wrapText="1"/>
    </xf>
    <xf numFmtId="0" fontId="11" fillId="0" borderId="27" xfId="0" applyFont="1" applyBorder="1" applyAlignment="1"/>
    <xf numFmtId="0" fontId="11" fillId="0" borderId="31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9" fillId="0" borderId="3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8" fillId="6" borderId="27" xfId="0" applyFont="1" applyFill="1" applyBorder="1" applyAlignment="1"/>
    <xf numFmtId="0" fontId="8" fillId="0" borderId="2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972"/>
  <sheetViews>
    <sheetView tabSelected="1" workbookViewId="0">
      <selection activeCell="I7" sqref="I7"/>
    </sheetView>
  </sheetViews>
  <sheetFormatPr defaultColWidth="14.42578125" defaultRowHeight="15" customHeight="1"/>
  <cols>
    <col min="1" max="1" width="2.85546875" customWidth="1"/>
    <col min="2" max="2" width="50.85546875" customWidth="1"/>
    <col min="3" max="4" width="8.42578125" customWidth="1"/>
    <col min="5" max="5" width="12.140625" customWidth="1"/>
    <col min="6" max="6" width="12.85546875" customWidth="1"/>
    <col min="7" max="8" width="8.7109375" customWidth="1"/>
  </cols>
  <sheetData>
    <row r="1" spans="2:6" ht="14.25" customHeight="1"/>
    <row r="2" spans="2:6" ht="14.25" customHeight="1"/>
    <row r="3" spans="2:6" ht="14.25" customHeight="1"/>
    <row r="4" spans="2:6" ht="14.25" customHeight="1">
      <c r="B4" s="1" t="s">
        <v>2</v>
      </c>
      <c r="C4" s="2"/>
      <c r="D4" s="3"/>
    </row>
    <row r="5" spans="2:6" ht="14.25" customHeight="1">
      <c r="B5" s="4"/>
    </row>
    <row r="6" spans="2:6" ht="14.25" customHeight="1">
      <c r="B6" s="8"/>
      <c r="C6" s="10"/>
      <c r="D6" s="10"/>
      <c r="E6" s="12"/>
      <c r="F6" s="12"/>
    </row>
    <row r="7" spans="2:6" ht="14.25" customHeight="1">
      <c r="B7" s="14" t="s">
        <v>102</v>
      </c>
      <c r="C7" s="15"/>
      <c r="D7" s="15"/>
      <c r="E7" s="16"/>
      <c r="F7" s="18"/>
    </row>
    <row r="8" spans="2:6" ht="14.25" customHeight="1">
      <c r="B8" s="21" t="s">
        <v>13</v>
      </c>
      <c r="C8" s="23">
        <v>35</v>
      </c>
      <c r="D8" s="24" t="s">
        <v>12</v>
      </c>
      <c r="E8" s="26"/>
      <c r="F8" s="22">
        <f t="shared" ref="F8:F17" si="0">E8*C8</f>
        <v>0</v>
      </c>
    </row>
    <row r="9" spans="2:6" ht="14.25" customHeight="1">
      <c r="B9" s="27" t="s">
        <v>18</v>
      </c>
      <c r="C9" s="28">
        <v>35</v>
      </c>
      <c r="D9" s="29" t="s">
        <v>12</v>
      </c>
      <c r="E9" s="31"/>
      <c r="F9" s="22">
        <f t="shared" si="0"/>
        <v>0</v>
      </c>
    </row>
    <row r="10" spans="2:6" ht="14.25" customHeight="1">
      <c r="B10" s="27" t="s">
        <v>24</v>
      </c>
      <c r="C10" s="28">
        <v>16.5</v>
      </c>
      <c r="D10" s="29" t="s">
        <v>12</v>
      </c>
      <c r="E10" s="31"/>
      <c r="F10" s="22">
        <f t="shared" si="0"/>
        <v>0</v>
      </c>
    </row>
    <row r="11" spans="2:6" ht="14.25" customHeight="1">
      <c r="B11" s="27" t="s">
        <v>26</v>
      </c>
      <c r="C11" s="28">
        <v>7</v>
      </c>
      <c r="D11" s="29" t="s">
        <v>12</v>
      </c>
      <c r="E11" s="31"/>
      <c r="F11" s="22">
        <f t="shared" si="0"/>
        <v>0</v>
      </c>
    </row>
    <row r="12" spans="2:6" ht="14.25" customHeight="1">
      <c r="B12" s="27" t="s">
        <v>27</v>
      </c>
      <c r="C12" s="28">
        <v>35</v>
      </c>
      <c r="D12" s="29" t="s">
        <v>12</v>
      </c>
      <c r="E12" s="31"/>
      <c r="F12" s="22">
        <f t="shared" si="0"/>
        <v>0</v>
      </c>
    </row>
    <row r="13" spans="2:6" ht="14.25" customHeight="1">
      <c r="B13" s="27" t="s">
        <v>28</v>
      </c>
      <c r="C13" s="28">
        <v>35</v>
      </c>
      <c r="D13" s="29" t="s">
        <v>12</v>
      </c>
      <c r="E13" s="31"/>
      <c r="F13" s="22">
        <f t="shared" si="0"/>
        <v>0</v>
      </c>
    </row>
    <row r="14" spans="2:6" ht="14.25" customHeight="1">
      <c r="B14" s="30" t="s">
        <v>29</v>
      </c>
      <c r="C14" s="29">
        <v>1</v>
      </c>
      <c r="D14" s="29" t="s">
        <v>22</v>
      </c>
      <c r="E14" s="31"/>
      <c r="F14" s="22">
        <f t="shared" si="0"/>
        <v>0</v>
      </c>
    </row>
    <row r="15" spans="2:6" ht="14.25" customHeight="1">
      <c r="B15" s="30" t="s">
        <v>30</v>
      </c>
      <c r="C15" s="29">
        <v>1</v>
      </c>
      <c r="D15" s="29" t="s">
        <v>22</v>
      </c>
      <c r="E15" s="31"/>
      <c r="F15" s="22">
        <f t="shared" si="0"/>
        <v>0</v>
      </c>
    </row>
    <row r="16" spans="2:6" ht="14.25" customHeight="1">
      <c r="B16" s="30" t="s">
        <v>31</v>
      </c>
      <c r="C16" s="29">
        <v>1</v>
      </c>
      <c r="D16" s="29" t="s">
        <v>22</v>
      </c>
      <c r="E16" s="31"/>
      <c r="F16" s="22">
        <f t="shared" si="0"/>
        <v>0</v>
      </c>
    </row>
    <row r="17" spans="2:6" ht="14.25" customHeight="1">
      <c r="B17" s="30" t="s">
        <v>32</v>
      </c>
      <c r="C17" s="29">
        <v>1</v>
      </c>
      <c r="D17" s="29" t="s">
        <v>22</v>
      </c>
      <c r="E17" s="31"/>
      <c r="F17" s="22">
        <f t="shared" si="0"/>
        <v>0</v>
      </c>
    </row>
    <row r="18" spans="2:6" ht="14.25" customHeight="1">
      <c r="B18" s="39" t="s">
        <v>9</v>
      </c>
      <c r="C18" s="40"/>
      <c r="D18" s="40"/>
      <c r="E18" s="42"/>
      <c r="F18" s="43">
        <f>SUM(F8:F17)</f>
        <v>0</v>
      </c>
    </row>
    <row r="19" spans="2:6" ht="14.25" customHeight="1">
      <c r="C19" s="44"/>
      <c r="D19" s="44"/>
      <c r="E19" s="45"/>
      <c r="F19" s="45"/>
    </row>
    <row r="20" spans="2:6" ht="14.25" customHeight="1">
      <c r="B20" s="14" t="s">
        <v>38</v>
      </c>
      <c r="C20" s="10"/>
      <c r="D20" s="10"/>
      <c r="E20" s="12"/>
      <c r="F20" s="12"/>
    </row>
    <row r="21" spans="2:6" ht="14.25" customHeight="1">
      <c r="B21" s="21" t="s">
        <v>39</v>
      </c>
      <c r="C21" s="23">
        <v>35</v>
      </c>
      <c r="D21" s="24" t="s">
        <v>12</v>
      </c>
      <c r="E21" s="26"/>
      <c r="F21" s="22">
        <f t="shared" ref="F21:F27" si="1">E21*C21</f>
        <v>0</v>
      </c>
    </row>
    <row r="22" spans="2:6" ht="14.25" customHeight="1">
      <c r="B22" s="27" t="s">
        <v>18</v>
      </c>
      <c r="C22" s="28">
        <v>35</v>
      </c>
      <c r="D22" s="29" t="s">
        <v>12</v>
      </c>
      <c r="E22" s="31"/>
      <c r="F22" s="22">
        <f t="shared" si="1"/>
        <v>0</v>
      </c>
    </row>
    <row r="23" spans="2:6" ht="14.25" customHeight="1">
      <c r="B23" s="27" t="s">
        <v>40</v>
      </c>
      <c r="C23" s="28">
        <v>35</v>
      </c>
      <c r="D23" s="29" t="s">
        <v>12</v>
      </c>
      <c r="E23" s="31"/>
      <c r="F23" s="22">
        <f t="shared" si="1"/>
        <v>0</v>
      </c>
    </row>
    <row r="24" spans="2:6" ht="14.25" customHeight="1">
      <c r="B24" s="30" t="s">
        <v>29</v>
      </c>
      <c r="C24" s="29">
        <v>1</v>
      </c>
      <c r="D24" s="29" t="s">
        <v>22</v>
      </c>
      <c r="E24" s="31"/>
      <c r="F24" s="22">
        <f t="shared" si="1"/>
        <v>0</v>
      </c>
    </row>
    <row r="25" spans="2:6" ht="14.25" customHeight="1">
      <c r="B25" s="30" t="s">
        <v>30</v>
      </c>
      <c r="C25" s="29">
        <v>1</v>
      </c>
      <c r="D25" s="29" t="s">
        <v>22</v>
      </c>
      <c r="E25" s="38"/>
      <c r="F25" s="22">
        <f t="shared" si="1"/>
        <v>0</v>
      </c>
    </row>
    <row r="26" spans="2:6" ht="14.25" customHeight="1">
      <c r="B26" s="30" t="s">
        <v>31</v>
      </c>
      <c r="C26" s="29">
        <v>1</v>
      </c>
      <c r="D26" s="29" t="s">
        <v>22</v>
      </c>
      <c r="E26" s="31"/>
      <c r="F26" s="22">
        <f t="shared" si="1"/>
        <v>0</v>
      </c>
    </row>
    <row r="27" spans="2:6" ht="14.25" customHeight="1">
      <c r="B27" s="30" t="s">
        <v>32</v>
      </c>
      <c r="C27" s="29">
        <v>1</v>
      </c>
      <c r="D27" s="29" t="s">
        <v>22</v>
      </c>
      <c r="E27" s="31"/>
      <c r="F27" s="22">
        <f t="shared" si="1"/>
        <v>0</v>
      </c>
    </row>
    <row r="28" spans="2:6" ht="14.25" customHeight="1">
      <c r="B28" s="48" t="s">
        <v>9</v>
      </c>
      <c r="C28" s="40"/>
      <c r="D28" s="40"/>
      <c r="E28" s="49"/>
      <c r="F28" s="43">
        <f>SUM(F21:F27)</f>
        <v>0</v>
      </c>
    </row>
    <row r="29" spans="2:6" ht="14.25" customHeight="1">
      <c r="C29" s="44"/>
      <c r="D29" s="44"/>
      <c r="E29" s="45"/>
      <c r="F29" s="45"/>
    </row>
    <row r="30" spans="2:6" ht="14.25" customHeight="1">
      <c r="B30" s="13" t="s">
        <v>25</v>
      </c>
      <c r="C30" s="17">
        <v>1</v>
      </c>
      <c r="D30" s="17" t="s">
        <v>22</v>
      </c>
      <c r="E30" s="32"/>
      <c r="F30" s="22">
        <f t="shared" ref="F30:F31" si="2">E30*C30</f>
        <v>0</v>
      </c>
    </row>
    <row r="31" spans="2:6" ht="14.25" customHeight="1">
      <c r="B31" s="13" t="s">
        <v>49</v>
      </c>
      <c r="C31" s="17">
        <v>1</v>
      </c>
      <c r="D31" s="17" t="s">
        <v>22</v>
      </c>
      <c r="E31" s="32"/>
      <c r="F31" s="22">
        <f t="shared" si="2"/>
        <v>0</v>
      </c>
    </row>
    <row r="32" spans="2:6" ht="14.25" customHeight="1">
      <c r="B32" s="48" t="s">
        <v>9</v>
      </c>
      <c r="C32" s="57"/>
      <c r="D32" s="57"/>
      <c r="E32" s="59"/>
      <c r="F32" s="36">
        <f>SUM(F30:F31)</f>
        <v>0</v>
      </c>
    </row>
    <row r="33" spans="1:7" ht="14.25" customHeight="1">
      <c r="A33" s="3"/>
      <c r="B33" s="25"/>
      <c r="C33" s="61"/>
      <c r="D33" s="61"/>
      <c r="E33" s="63"/>
      <c r="F33" s="66"/>
      <c r="G33" s="3"/>
    </row>
    <row r="34" spans="1:7" ht="14.25" customHeight="1">
      <c r="B34" s="68" t="s">
        <v>9</v>
      </c>
      <c r="C34" s="61"/>
      <c r="D34" s="61"/>
      <c r="E34" s="63"/>
      <c r="F34" s="70">
        <f>F32+F28+F18</f>
        <v>0</v>
      </c>
    </row>
    <row r="35" spans="1:7" ht="14.25" customHeight="1">
      <c r="B35" s="72" t="s">
        <v>52</v>
      </c>
      <c r="C35" s="61"/>
      <c r="D35" s="61"/>
      <c r="E35" s="63"/>
      <c r="F35" s="74">
        <f>F34*0.15</f>
        <v>0</v>
      </c>
    </row>
    <row r="36" spans="1:7" ht="14.25" customHeight="1">
      <c r="B36" s="76" t="s">
        <v>53</v>
      </c>
      <c r="C36" s="61"/>
      <c r="D36" s="61"/>
      <c r="E36" s="63"/>
      <c r="F36" s="77">
        <f>F35+F34</f>
        <v>0</v>
      </c>
    </row>
    <row r="37" spans="1:7" ht="14.25" customHeight="1"/>
    <row r="38" spans="1:7" ht="14.25" customHeight="1">
      <c r="B38" s="78" t="s">
        <v>56</v>
      </c>
      <c r="C38" s="78"/>
      <c r="D38" s="78"/>
      <c r="E38" s="78"/>
      <c r="F38" s="78"/>
    </row>
    <row r="39" spans="1:7" ht="14.25" customHeight="1">
      <c r="B39" s="79"/>
      <c r="C39" s="78"/>
      <c r="D39" s="78"/>
      <c r="E39" s="78"/>
      <c r="F39" s="78"/>
    </row>
    <row r="40" spans="1:7" ht="14.25" customHeight="1">
      <c r="B40" s="78"/>
      <c r="C40" s="78"/>
      <c r="D40" s="78"/>
      <c r="E40" s="78"/>
      <c r="F40" s="78"/>
    </row>
    <row r="41" spans="1:7" ht="14.25" customHeight="1">
      <c r="B41" s="78"/>
      <c r="C41" s="78"/>
      <c r="D41" s="78"/>
      <c r="E41" s="78"/>
      <c r="F41" s="78"/>
    </row>
    <row r="42" spans="1:7" ht="14.25" customHeight="1">
      <c r="B42" s="78"/>
      <c r="C42" s="78"/>
      <c r="D42" s="78"/>
      <c r="E42" s="78"/>
      <c r="F42" s="78"/>
    </row>
    <row r="43" spans="1:7" ht="14.25" customHeight="1"/>
    <row r="44" spans="1:7" ht="14.25" customHeight="1"/>
    <row r="45" spans="1:7" ht="14.25" customHeight="1"/>
    <row r="46" spans="1:7" ht="14.25" customHeight="1">
      <c r="B46" s="80"/>
      <c r="C46" s="134"/>
      <c r="D46" s="135"/>
    </row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1">
    <mergeCell ref="C46:D46"/>
  </mergeCells>
  <pageMargins left="0.11811023622047245" right="0.11811023622047245" top="0.19685039370078741" bottom="0.1968503937007874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1003"/>
  <sheetViews>
    <sheetView topLeftCell="A54" workbookViewId="0">
      <selection activeCell="F73" sqref="F73"/>
    </sheetView>
  </sheetViews>
  <sheetFormatPr defaultColWidth="14.42578125" defaultRowHeight="15" customHeight="1"/>
  <cols>
    <col min="1" max="1" width="2.85546875" customWidth="1"/>
    <col min="2" max="2" width="50.85546875" customWidth="1"/>
    <col min="3" max="4" width="8.42578125" customWidth="1"/>
    <col min="5" max="5" width="12.140625" customWidth="1"/>
    <col min="6" max="6" width="14.28515625" customWidth="1"/>
    <col min="7" max="8" width="8.7109375" customWidth="1"/>
  </cols>
  <sheetData>
    <row r="1" spans="2:8" ht="14.25" customHeight="1"/>
    <row r="2" spans="2:8" ht="14.25" customHeight="1"/>
    <row r="3" spans="2:8" ht="14.25" customHeight="1"/>
    <row r="4" spans="2:8" ht="14.25" customHeight="1">
      <c r="B4" s="1" t="s">
        <v>1</v>
      </c>
      <c r="C4" s="2"/>
      <c r="D4" s="3"/>
    </row>
    <row r="5" spans="2:8" ht="14.25" customHeight="1">
      <c r="B5" s="4"/>
    </row>
    <row r="6" spans="2:8" ht="14.25" customHeight="1">
      <c r="B6" s="5" t="s">
        <v>3</v>
      </c>
    </row>
    <row r="7" spans="2:8" ht="30" customHeight="1">
      <c r="B7" s="7" t="s">
        <v>5</v>
      </c>
      <c r="C7" s="9" t="s">
        <v>6</v>
      </c>
      <c r="D7" s="9" t="s">
        <v>7</v>
      </c>
      <c r="E7" s="9" t="s">
        <v>8</v>
      </c>
      <c r="F7" s="11" t="s">
        <v>9</v>
      </c>
    </row>
    <row r="8" spans="2:8" ht="14.25" customHeight="1">
      <c r="B8" s="13" t="s">
        <v>10</v>
      </c>
      <c r="C8" s="17">
        <v>35.5</v>
      </c>
      <c r="D8" s="17" t="s">
        <v>12</v>
      </c>
      <c r="E8" s="19"/>
      <c r="F8" s="22">
        <f t="shared" ref="F8:F17" si="0">E8*C8</f>
        <v>0</v>
      </c>
      <c r="H8" s="25"/>
    </row>
    <row r="9" spans="2:8" ht="14.25" customHeight="1">
      <c r="B9" s="13" t="s">
        <v>14</v>
      </c>
      <c r="C9" s="17">
        <v>22</v>
      </c>
      <c r="D9" s="17" t="s">
        <v>12</v>
      </c>
      <c r="E9" s="19"/>
      <c r="F9" s="22">
        <f t="shared" si="0"/>
        <v>0</v>
      </c>
    </row>
    <row r="10" spans="2:8" ht="14.25" customHeight="1">
      <c r="B10" s="13" t="s">
        <v>15</v>
      </c>
      <c r="C10" s="17">
        <v>35.5</v>
      </c>
      <c r="D10" s="17" t="s">
        <v>12</v>
      </c>
      <c r="E10" s="19"/>
      <c r="F10" s="22">
        <f t="shared" si="0"/>
        <v>0</v>
      </c>
    </row>
    <row r="11" spans="2:8" ht="14.25" customHeight="1">
      <c r="B11" s="13" t="s">
        <v>16</v>
      </c>
      <c r="C11" s="17">
        <v>21</v>
      </c>
      <c r="D11" s="17" t="s">
        <v>12</v>
      </c>
      <c r="E11" s="19"/>
      <c r="F11" s="22">
        <f t="shared" si="0"/>
        <v>0</v>
      </c>
    </row>
    <row r="12" spans="2:8" ht="14.25" customHeight="1">
      <c r="B12" s="13" t="s">
        <v>17</v>
      </c>
      <c r="C12" s="17">
        <v>35.5</v>
      </c>
      <c r="D12" s="17" t="s">
        <v>12</v>
      </c>
      <c r="E12" s="19"/>
      <c r="F12" s="22">
        <f t="shared" si="0"/>
        <v>0</v>
      </c>
    </row>
    <row r="13" spans="2:8" ht="14.25" customHeight="1">
      <c r="B13" s="13" t="s">
        <v>19</v>
      </c>
      <c r="C13" s="17">
        <v>35.5</v>
      </c>
      <c r="D13" s="17" t="s">
        <v>12</v>
      </c>
      <c r="E13" s="19"/>
      <c r="F13" s="22">
        <f t="shared" si="0"/>
        <v>0</v>
      </c>
    </row>
    <row r="14" spans="2:8" ht="14.25" customHeight="1">
      <c r="B14" s="13" t="s">
        <v>20</v>
      </c>
      <c r="C14" s="17">
        <v>3</v>
      </c>
      <c r="D14" s="17" t="s">
        <v>12</v>
      </c>
      <c r="E14" s="19"/>
      <c r="F14" s="22">
        <f t="shared" si="0"/>
        <v>0</v>
      </c>
    </row>
    <row r="15" spans="2:8" ht="14.25" customHeight="1">
      <c r="B15" s="30" t="s">
        <v>21</v>
      </c>
      <c r="C15" s="17">
        <v>1</v>
      </c>
      <c r="D15" s="17" t="s">
        <v>22</v>
      </c>
      <c r="E15" s="19"/>
      <c r="F15" s="22">
        <f t="shared" si="0"/>
        <v>0</v>
      </c>
    </row>
    <row r="16" spans="2:8" ht="14.25" customHeight="1">
      <c r="B16" s="13" t="s">
        <v>23</v>
      </c>
      <c r="C16" s="17">
        <v>1</v>
      </c>
      <c r="D16" s="17" t="s">
        <v>22</v>
      </c>
      <c r="E16" s="19"/>
      <c r="F16" s="22">
        <f t="shared" si="0"/>
        <v>0</v>
      </c>
    </row>
    <row r="17" spans="2:6" ht="14.25" customHeight="1">
      <c r="B17" s="13" t="s">
        <v>25</v>
      </c>
      <c r="C17" s="17">
        <v>1</v>
      </c>
      <c r="D17" s="17" t="s">
        <v>22</v>
      </c>
      <c r="E17" s="19"/>
      <c r="F17" s="22">
        <f t="shared" si="0"/>
        <v>0</v>
      </c>
    </row>
    <row r="18" spans="2:6" ht="14.25" customHeight="1">
      <c r="B18" s="33" t="s">
        <v>9</v>
      </c>
      <c r="C18" s="34"/>
      <c r="D18" s="34"/>
      <c r="E18" s="35"/>
      <c r="F18" s="36">
        <f>SUM(F8:F17)</f>
        <v>0</v>
      </c>
    </row>
    <row r="19" spans="2:6" ht="14.25" customHeight="1">
      <c r="B19" s="8"/>
      <c r="C19" s="10"/>
      <c r="D19" s="10"/>
      <c r="E19" s="12"/>
      <c r="F19" s="12"/>
    </row>
    <row r="20" spans="2:6" ht="14.25" customHeight="1">
      <c r="B20" s="14" t="s">
        <v>11</v>
      </c>
      <c r="C20" s="15"/>
      <c r="D20" s="15"/>
      <c r="E20" s="16"/>
      <c r="F20" s="18"/>
    </row>
    <row r="21" spans="2:6" ht="14.25" customHeight="1">
      <c r="B21" s="21" t="s">
        <v>13</v>
      </c>
      <c r="C21" s="23">
        <v>70</v>
      </c>
      <c r="D21" s="24" t="s">
        <v>12</v>
      </c>
      <c r="E21" s="26"/>
      <c r="F21" s="22">
        <f t="shared" ref="F21:F26" si="1">E21*C21</f>
        <v>0</v>
      </c>
    </row>
    <row r="22" spans="2:6" ht="14.25" customHeight="1">
      <c r="B22" s="27" t="s">
        <v>18</v>
      </c>
      <c r="C22" s="28">
        <v>70</v>
      </c>
      <c r="D22" s="29" t="s">
        <v>12</v>
      </c>
      <c r="E22" s="31"/>
      <c r="F22" s="22">
        <f t="shared" si="1"/>
        <v>0</v>
      </c>
    </row>
    <row r="23" spans="2:6" ht="14.25" customHeight="1">
      <c r="B23" s="27" t="s">
        <v>24</v>
      </c>
      <c r="C23" s="29">
        <v>36.5</v>
      </c>
      <c r="D23" s="29" t="s">
        <v>12</v>
      </c>
      <c r="E23" s="31"/>
      <c r="F23" s="22">
        <f t="shared" si="1"/>
        <v>0</v>
      </c>
    </row>
    <row r="24" spans="2:6" ht="14.25" customHeight="1">
      <c r="B24" s="27" t="s">
        <v>26</v>
      </c>
      <c r="C24" s="28">
        <v>15</v>
      </c>
      <c r="D24" s="29" t="s">
        <v>12</v>
      </c>
      <c r="E24" s="31"/>
      <c r="F24" s="22">
        <f t="shared" si="1"/>
        <v>0</v>
      </c>
    </row>
    <row r="25" spans="2:6" ht="14.25" customHeight="1">
      <c r="B25" s="27" t="s">
        <v>27</v>
      </c>
      <c r="C25" s="28">
        <v>72</v>
      </c>
      <c r="D25" s="29" t="s">
        <v>12</v>
      </c>
      <c r="E25" s="31"/>
      <c r="F25" s="22">
        <f t="shared" si="1"/>
        <v>0</v>
      </c>
    </row>
    <row r="26" spans="2:6" ht="14.25" customHeight="1">
      <c r="B26" s="27" t="s">
        <v>28</v>
      </c>
      <c r="C26" s="28">
        <v>72</v>
      </c>
      <c r="D26" s="29" t="s">
        <v>12</v>
      </c>
      <c r="E26" s="31"/>
      <c r="F26" s="22">
        <f t="shared" si="1"/>
        <v>0</v>
      </c>
    </row>
    <row r="27" spans="2:6" ht="14.25" customHeight="1">
      <c r="B27" s="37" t="s">
        <v>33</v>
      </c>
      <c r="C27" s="28">
        <v>1</v>
      </c>
      <c r="D27" s="28" t="s">
        <v>34</v>
      </c>
      <c r="E27" s="38"/>
      <c r="F27" s="41">
        <v>0</v>
      </c>
    </row>
    <row r="28" spans="2:6" ht="14.25" customHeight="1">
      <c r="B28" s="37" t="s">
        <v>35</v>
      </c>
      <c r="C28" s="28">
        <v>1</v>
      </c>
      <c r="D28" s="28" t="s">
        <v>34</v>
      </c>
      <c r="E28" s="38"/>
      <c r="F28" s="41">
        <v>0</v>
      </c>
    </row>
    <row r="29" spans="2:6" ht="14.25" customHeight="1">
      <c r="B29" s="37" t="s">
        <v>36</v>
      </c>
      <c r="C29" s="28">
        <v>1</v>
      </c>
      <c r="D29" s="28" t="s">
        <v>34</v>
      </c>
      <c r="E29" s="38"/>
      <c r="F29" s="41">
        <v>0</v>
      </c>
    </row>
    <row r="30" spans="2:6" ht="14.25" customHeight="1">
      <c r="B30" s="30" t="s">
        <v>29</v>
      </c>
      <c r="C30" s="29">
        <v>1</v>
      </c>
      <c r="D30" s="29" t="s">
        <v>22</v>
      </c>
      <c r="E30" s="31"/>
      <c r="F30" s="22">
        <f t="shared" ref="F30:F33" si="2">E30*C30</f>
        <v>0</v>
      </c>
    </row>
    <row r="31" spans="2:6" ht="14.25" customHeight="1">
      <c r="B31" s="30" t="s">
        <v>30</v>
      </c>
      <c r="C31" s="29">
        <v>1</v>
      </c>
      <c r="D31" s="29" t="s">
        <v>22</v>
      </c>
      <c r="E31" s="38"/>
      <c r="F31" s="22">
        <f t="shared" si="2"/>
        <v>0</v>
      </c>
    </row>
    <row r="32" spans="2:6" ht="14.25" customHeight="1">
      <c r="B32" s="30" t="s">
        <v>31</v>
      </c>
      <c r="C32" s="29">
        <v>1</v>
      </c>
      <c r="D32" s="29" t="s">
        <v>22</v>
      </c>
      <c r="E32" s="31"/>
      <c r="F32" s="22">
        <f t="shared" si="2"/>
        <v>0</v>
      </c>
    </row>
    <row r="33" spans="2:6" ht="14.25" customHeight="1">
      <c r="B33" s="30" t="s">
        <v>32</v>
      </c>
      <c r="C33" s="29">
        <v>1</v>
      </c>
      <c r="D33" s="29" t="s">
        <v>22</v>
      </c>
      <c r="E33" s="31"/>
      <c r="F33" s="22">
        <f t="shared" si="2"/>
        <v>0</v>
      </c>
    </row>
    <row r="34" spans="2:6" ht="14.25" customHeight="1">
      <c r="B34" s="39" t="s">
        <v>9</v>
      </c>
      <c r="C34" s="40"/>
      <c r="D34" s="40"/>
      <c r="E34" s="42"/>
      <c r="F34" s="43">
        <f>SUM(F21:F33)</f>
        <v>0</v>
      </c>
    </row>
    <row r="35" spans="2:6" ht="14.25" customHeight="1">
      <c r="C35" s="44"/>
      <c r="D35" s="44"/>
      <c r="E35" s="45"/>
      <c r="F35" s="45"/>
    </row>
    <row r="36" spans="2:6" ht="14.25" customHeight="1">
      <c r="B36" s="14" t="s">
        <v>38</v>
      </c>
      <c r="C36" s="10"/>
      <c r="D36" s="10"/>
      <c r="E36" s="12"/>
      <c r="F36" s="12"/>
    </row>
    <row r="37" spans="2:6" ht="14.25" customHeight="1">
      <c r="B37" s="21" t="s">
        <v>39</v>
      </c>
      <c r="C37" s="23">
        <v>70</v>
      </c>
      <c r="D37" s="24" t="s">
        <v>12</v>
      </c>
      <c r="E37" s="26"/>
      <c r="F37" s="22">
        <f t="shared" ref="F37:F43" si="3">E37*C37</f>
        <v>0</v>
      </c>
    </row>
    <row r="38" spans="2:6" ht="14.25" customHeight="1">
      <c r="B38" s="27" t="s">
        <v>18</v>
      </c>
      <c r="C38" s="28">
        <v>70</v>
      </c>
      <c r="D38" s="29" t="s">
        <v>12</v>
      </c>
      <c r="E38" s="31"/>
      <c r="F38" s="22">
        <f t="shared" si="3"/>
        <v>0</v>
      </c>
    </row>
    <row r="39" spans="2:6" ht="14.25" customHeight="1">
      <c r="B39" s="27" t="s">
        <v>40</v>
      </c>
      <c r="C39" s="28">
        <v>70</v>
      </c>
      <c r="D39" s="29" t="s">
        <v>12</v>
      </c>
      <c r="E39" s="31"/>
      <c r="F39" s="22">
        <f t="shared" si="3"/>
        <v>0</v>
      </c>
    </row>
    <row r="40" spans="2:6" ht="14.25" customHeight="1">
      <c r="B40" s="30" t="s">
        <v>29</v>
      </c>
      <c r="C40" s="29">
        <v>1</v>
      </c>
      <c r="D40" s="29" t="s">
        <v>22</v>
      </c>
      <c r="E40" s="31"/>
      <c r="F40" s="22">
        <f t="shared" si="3"/>
        <v>0</v>
      </c>
    </row>
    <row r="41" spans="2:6" ht="14.25" customHeight="1">
      <c r="B41" s="30" t="s">
        <v>30</v>
      </c>
      <c r="C41" s="29">
        <v>1</v>
      </c>
      <c r="D41" s="29" t="s">
        <v>22</v>
      </c>
      <c r="E41" s="31"/>
      <c r="F41" s="22">
        <f t="shared" si="3"/>
        <v>0</v>
      </c>
    </row>
    <row r="42" spans="2:6" ht="14.25" customHeight="1">
      <c r="B42" s="30" t="s">
        <v>31</v>
      </c>
      <c r="C42" s="29">
        <v>1</v>
      </c>
      <c r="D42" s="29" t="s">
        <v>22</v>
      </c>
      <c r="E42" s="31"/>
      <c r="F42" s="22">
        <f t="shared" si="3"/>
        <v>0</v>
      </c>
    </row>
    <row r="43" spans="2:6" ht="14.25" customHeight="1">
      <c r="B43" s="30" t="s">
        <v>32</v>
      </c>
      <c r="C43" s="29">
        <v>1</v>
      </c>
      <c r="D43" s="29" t="s">
        <v>22</v>
      </c>
      <c r="E43" s="31"/>
      <c r="F43" s="22">
        <f t="shared" si="3"/>
        <v>0</v>
      </c>
    </row>
    <row r="44" spans="2:6" ht="14.25" customHeight="1">
      <c r="B44" s="48" t="s">
        <v>9</v>
      </c>
      <c r="C44" s="40"/>
      <c r="D44" s="40"/>
      <c r="E44" s="49"/>
      <c r="F44" s="43">
        <f>SUM(F37:F43)</f>
        <v>0</v>
      </c>
    </row>
    <row r="45" spans="2:6" ht="14.25" customHeight="1">
      <c r="C45" s="44"/>
      <c r="D45" s="44"/>
      <c r="E45" s="45"/>
      <c r="F45" s="45"/>
    </row>
    <row r="46" spans="2:6" ht="14.25" customHeight="1">
      <c r="B46" s="50" t="s">
        <v>41</v>
      </c>
      <c r="C46" s="44"/>
      <c r="D46" s="44"/>
      <c r="E46" s="45"/>
      <c r="F46" s="45"/>
    </row>
    <row r="47" spans="2:6" ht="14.25" customHeight="1">
      <c r="B47" s="51" t="s">
        <v>42</v>
      </c>
      <c r="C47" s="52"/>
      <c r="D47" s="52"/>
      <c r="E47" s="53"/>
      <c r="F47" s="54"/>
    </row>
    <row r="48" spans="2:6" ht="14.25" customHeight="1">
      <c r="B48" s="13" t="s">
        <v>43</v>
      </c>
      <c r="C48" s="20">
        <v>37</v>
      </c>
      <c r="D48" s="17" t="s">
        <v>12</v>
      </c>
      <c r="E48" s="19"/>
      <c r="F48" s="22">
        <f t="shared" ref="F48:F52" si="4">E48*C48</f>
        <v>0</v>
      </c>
    </row>
    <row r="49" spans="1:7" ht="14.25" customHeight="1">
      <c r="B49" s="13" t="s">
        <v>44</v>
      </c>
      <c r="C49" s="20">
        <v>26</v>
      </c>
      <c r="D49" s="17" t="s">
        <v>45</v>
      </c>
      <c r="E49" s="19"/>
      <c r="F49" s="22">
        <f t="shared" si="4"/>
        <v>0</v>
      </c>
    </row>
    <row r="50" spans="1:7" ht="14.25" customHeight="1">
      <c r="B50" s="13" t="s">
        <v>46</v>
      </c>
      <c r="C50" s="17">
        <v>2</v>
      </c>
      <c r="D50" s="17" t="s">
        <v>34</v>
      </c>
      <c r="E50" s="19"/>
      <c r="F50" s="22">
        <f t="shared" si="4"/>
        <v>0</v>
      </c>
    </row>
    <row r="51" spans="1:7" ht="14.25" customHeight="1">
      <c r="B51" s="13" t="s">
        <v>47</v>
      </c>
      <c r="C51" s="20">
        <v>10</v>
      </c>
      <c r="D51" s="17" t="s">
        <v>34</v>
      </c>
      <c r="E51" s="19"/>
      <c r="F51" s="22">
        <f t="shared" si="4"/>
        <v>0</v>
      </c>
    </row>
    <row r="52" spans="1:7" ht="14.25" customHeight="1">
      <c r="B52" s="13" t="s">
        <v>48</v>
      </c>
      <c r="C52" s="55">
        <v>2</v>
      </c>
      <c r="D52" s="55" t="s">
        <v>34</v>
      </c>
      <c r="E52" s="56"/>
      <c r="F52" s="58">
        <f t="shared" si="4"/>
        <v>0</v>
      </c>
    </row>
    <row r="53" spans="1:7" ht="14.25" customHeight="1">
      <c r="B53" s="60" t="s">
        <v>55</v>
      </c>
      <c r="C53" s="62"/>
      <c r="D53" s="64"/>
      <c r="E53" s="65"/>
      <c r="F53" s="67"/>
    </row>
    <row r="54" spans="1:7" ht="14.25" customHeight="1">
      <c r="B54" s="13" t="s">
        <v>51</v>
      </c>
      <c r="C54" s="71">
        <v>35.5</v>
      </c>
      <c r="D54" s="71" t="s">
        <v>12</v>
      </c>
      <c r="E54" s="73"/>
      <c r="F54" s="75">
        <f t="shared" ref="F54:F62" si="5">E54*C54</f>
        <v>0</v>
      </c>
    </row>
    <row r="55" spans="1:7" ht="14.25" customHeight="1">
      <c r="B55" s="13" t="s">
        <v>48</v>
      </c>
      <c r="C55" s="17">
        <v>35.5</v>
      </c>
      <c r="D55" s="17" t="s">
        <v>12</v>
      </c>
      <c r="E55" s="19"/>
      <c r="F55" s="22">
        <f t="shared" si="5"/>
        <v>0</v>
      </c>
    </row>
    <row r="56" spans="1:7" ht="14.25" customHeight="1">
      <c r="B56" s="13" t="s">
        <v>54</v>
      </c>
      <c r="C56" s="17">
        <v>35.5</v>
      </c>
      <c r="D56" s="17" t="s">
        <v>12</v>
      </c>
      <c r="E56" s="19"/>
      <c r="F56" s="22">
        <f t="shared" si="5"/>
        <v>0</v>
      </c>
    </row>
    <row r="57" spans="1:7" ht="14.25" customHeight="1">
      <c r="B57" s="13" t="s">
        <v>15</v>
      </c>
      <c r="C57" s="17">
        <v>35.5</v>
      </c>
      <c r="D57" s="17" t="s">
        <v>12</v>
      </c>
      <c r="E57" s="19"/>
      <c r="F57" s="22">
        <f t="shared" si="5"/>
        <v>0</v>
      </c>
    </row>
    <row r="58" spans="1:7" ht="14.25" customHeight="1">
      <c r="B58" s="13" t="s">
        <v>48</v>
      </c>
      <c r="C58" s="17">
        <v>35.5</v>
      </c>
      <c r="D58" s="17" t="s">
        <v>12</v>
      </c>
      <c r="E58" s="19"/>
      <c r="F58" s="22">
        <f t="shared" si="5"/>
        <v>0</v>
      </c>
    </row>
    <row r="59" spans="1:7" ht="14.25" customHeight="1">
      <c r="B59" s="13" t="s">
        <v>57</v>
      </c>
      <c r="C59" s="17">
        <v>35.5</v>
      </c>
      <c r="D59" s="17" t="s">
        <v>12</v>
      </c>
      <c r="E59" s="19"/>
      <c r="F59" s="22">
        <f t="shared" si="5"/>
        <v>0</v>
      </c>
    </row>
    <row r="60" spans="1:7" ht="14.25" customHeight="1">
      <c r="B60" s="13" t="s">
        <v>58</v>
      </c>
      <c r="C60" s="17">
        <v>36</v>
      </c>
      <c r="D60" s="17" t="s">
        <v>45</v>
      </c>
      <c r="E60" s="19"/>
      <c r="F60" s="22">
        <f t="shared" si="5"/>
        <v>0</v>
      </c>
    </row>
    <row r="61" spans="1:7" ht="14.25" customHeight="1">
      <c r="B61" s="13" t="s">
        <v>25</v>
      </c>
      <c r="C61" s="17">
        <v>1</v>
      </c>
      <c r="D61" s="17" t="s">
        <v>22</v>
      </c>
      <c r="E61" s="19"/>
      <c r="F61" s="22">
        <f t="shared" si="5"/>
        <v>0</v>
      </c>
    </row>
    <row r="62" spans="1:7" ht="14.25" customHeight="1">
      <c r="B62" s="13" t="s">
        <v>49</v>
      </c>
      <c r="C62" s="17">
        <v>1</v>
      </c>
      <c r="D62" s="17" t="s">
        <v>22</v>
      </c>
      <c r="E62" s="19"/>
      <c r="F62" s="22">
        <f t="shared" si="5"/>
        <v>0</v>
      </c>
    </row>
    <row r="63" spans="1:7" ht="14.25" customHeight="1">
      <c r="B63" s="48" t="s">
        <v>9</v>
      </c>
      <c r="C63" s="57"/>
      <c r="D63" s="57"/>
      <c r="E63" s="59"/>
      <c r="F63" s="36">
        <f>SUM(F47:F62)</f>
        <v>0</v>
      </c>
    </row>
    <row r="64" spans="1:7" ht="14.25" customHeight="1">
      <c r="A64" s="3"/>
      <c r="B64" s="25"/>
      <c r="C64" s="61"/>
      <c r="D64" s="61"/>
      <c r="E64" s="63"/>
      <c r="F64" s="66"/>
      <c r="G64" s="3"/>
    </row>
    <row r="65" spans="1:7" ht="12.75" customHeight="1">
      <c r="A65" s="3"/>
      <c r="B65" s="14" t="s">
        <v>59</v>
      </c>
      <c r="C65" s="10"/>
      <c r="D65" s="10"/>
      <c r="E65" s="12"/>
      <c r="F65" s="12"/>
      <c r="G65" s="3"/>
    </row>
    <row r="66" spans="1:7" ht="12.75" customHeight="1">
      <c r="A66" s="3"/>
      <c r="B66" s="21" t="s">
        <v>95</v>
      </c>
      <c r="C66" s="24">
        <v>1</v>
      </c>
      <c r="D66" s="24" t="s">
        <v>60</v>
      </c>
      <c r="E66" s="26"/>
      <c r="F66" s="22">
        <f t="shared" ref="F66:F68" si="6">E66*C66</f>
        <v>0</v>
      </c>
      <c r="G66" s="3"/>
    </row>
    <row r="67" spans="1:7" ht="12.75" customHeight="1">
      <c r="A67" s="3"/>
      <c r="B67" s="27" t="s">
        <v>96</v>
      </c>
      <c r="C67" s="29">
        <v>1</v>
      </c>
      <c r="D67" s="29" t="s">
        <v>60</v>
      </c>
      <c r="E67" s="31"/>
      <c r="F67" s="22">
        <f t="shared" si="6"/>
        <v>0</v>
      </c>
      <c r="G67" s="3"/>
    </row>
    <row r="68" spans="1:7" ht="12.75" customHeight="1">
      <c r="A68" s="3"/>
      <c r="B68" s="27" t="s">
        <v>97</v>
      </c>
      <c r="C68" s="29">
        <v>4</v>
      </c>
      <c r="D68" s="104" t="s">
        <v>12</v>
      </c>
      <c r="E68" s="38"/>
      <c r="F68" s="22">
        <f t="shared" si="6"/>
        <v>0</v>
      </c>
      <c r="G68" s="3"/>
    </row>
    <row r="69" spans="1:7" ht="12.75" customHeight="1">
      <c r="A69" s="3"/>
      <c r="B69" s="48" t="s">
        <v>9</v>
      </c>
      <c r="C69" s="40"/>
      <c r="D69" s="40"/>
      <c r="E69" s="49"/>
      <c r="F69" s="43">
        <f>SUM(F66:F68)</f>
        <v>0</v>
      </c>
      <c r="G69" s="3"/>
    </row>
    <row r="70" spans="1:7" ht="12.75" customHeight="1">
      <c r="A70" s="3"/>
      <c r="B70" s="25"/>
      <c r="C70" s="61"/>
      <c r="D70" s="61"/>
      <c r="E70" s="63"/>
      <c r="F70" s="66"/>
      <c r="G70" s="3"/>
    </row>
    <row r="71" spans="1:7" ht="12.75" customHeight="1">
      <c r="A71" s="3"/>
      <c r="B71" s="25"/>
      <c r="C71" s="61"/>
      <c r="D71" s="61"/>
      <c r="E71" s="63"/>
      <c r="F71" s="66"/>
      <c r="G71" s="3"/>
    </row>
    <row r="72" spans="1:7" ht="14.25" customHeight="1">
      <c r="A72" s="3"/>
      <c r="B72" s="25"/>
      <c r="C72" s="61"/>
      <c r="D72" s="61"/>
      <c r="E72" s="63"/>
      <c r="F72" s="66"/>
      <c r="G72" s="3"/>
    </row>
    <row r="73" spans="1:7" ht="14.25" customHeight="1">
      <c r="B73" s="68" t="s">
        <v>9</v>
      </c>
      <c r="C73" s="61"/>
      <c r="D73" s="61"/>
      <c r="E73" s="63"/>
      <c r="F73" s="70">
        <f>F69+F63+F44+F34+F18</f>
        <v>0</v>
      </c>
    </row>
    <row r="74" spans="1:7" ht="14.25" customHeight="1">
      <c r="B74" s="72" t="s">
        <v>52</v>
      </c>
      <c r="C74" s="61"/>
      <c r="D74" s="61"/>
      <c r="E74" s="63"/>
      <c r="F74" s="74">
        <f>F73*0.15</f>
        <v>0</v>
      </c>
    </row>
    <row r="75" spans="1:7" ht="14.25" customHeight="1">
      <c r="B75" s="76" t="s">
        <v>53</v>
      </c>
      <c r="C75" s="61"/>
      <c r="D75" s="61"/>
      <c r="E75" s="63"/>
      <c r="F75" s="77">
        <f>F74+F73</f>
        <v>0</v>
      </c>
    </row>
    <row r="76" spans="1:7" ht="14.25" customHeight="1"/>
    <row r="77" spans="1:7" ht="14.25" customHeight="1">
      <c r="B77" s="78" t="s">
        <v>56</v>
      </c>
      <c r="C77" s="78"/>
      <c r="D77" s="78"/>
      <c r="E77" s="78"/>
      <c r="F77" s="78"/>
    </row>
    <row r="78" spans="1:7" ht="14.25" customHeight="1">
      <c r="B78" s="79"/>
      <c r="C78" s="78"/>
      <c r="D78" s="78"/>
      <c r="E78" s="78"/>
      <c r="F78" s="78"/>
    </row>
    <row r="79" spans="1:7" ht="14.25" customHeight="1">
      <c r="B79" s="78"/>
      <c r="C79" s="78"/>
      <c r="D79" s="78"/>
      <c r="E79" s="78"/>
      <c r="F79" s="78"/>
    </row>
    <row r="80" spans="1:7" ht="14.25" customHeight="1">
      <c r="B80" s="78"/>
      <c r="C80" s="78"/>
      <c r="D80" s="78"/>
      <c r="E80" s="78"/>
      <c r="F80" s="78"/>
    </row>
    <row r="81" spans="2:6" ht="14.25" customHeight="1">
      <c r="B81" s="78"/>
      <c r="C81" s="78"/>
      <c r="D81" s="78"/>
      <c r="E81" s="78"/>
      <c r="F81" s="78"/>
    </row>
    <row r="82" spans="2:6" ht="14.25" customHeight="1"/>
    <row r="83" spans="2:6" ht="14.25" customHeight="1"/>
    <row r="84" spans="2:6" ht="14.25" customHeight="1"/>
    <row r="85" spans="2:6" ht="14.25" customHeight="1">
      <c r="B85" s="80"/>
      <c r="C85" s="134"/>
      <c r="D85" s="135"/>
    </row>
    <row r="86" spans="2:6" ht="14.25" customHeight="1"/>
    <row r="87" spans="2:6" ht="14.25" customHeight="1"/>
    <row r="88" spans="2:6" ht="14.25" customHeight="1"/>
    <row r="89" spans="2:6" ht="14.25" customHeight="1"/>
    <row r="90" spans="2:6" ht="14.25" customHeight="1"/>
    <row r="91" spans="2:6" ht="14.25" customHeight="1"/>
    <row r="92" spans="2:6" ht="14.25" customHeight="1"/>
    <row r="93" spans="2:6" ht="14.25" customHeight="1"/>
    <row r="94" spans="2:6" ht="14.25" customHeight="1"/>
    <row r="95" spans="2:6" ht="14.25" customHeight="1"/>
    <row r="96" spans="2: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">
    <mergeCell ref="C85:D85"/>
  </mergeCells>
  <pageMargins left="0.11811023622047245" right="0.11811023622047245" top="0.19685039370078741" bottom="0.1968503937007874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999"/>
  <sheetViews>
    <sheetView topLeftCell="A40" workbookViewId="0">
      <selection activeCell="C25" sqref="C25"/>
    </sheetView>
  </sheetViews>
  <sheetFormatPr defaultColWidth="14.42578125" defaultRowHeight="15" customHeight="1"/>
  <cols>
    <col min="1" max="1" width="2.85546875" customWidth="1"/>
    <col min="2" max="2" width="50.85546875" customWidth="1"/>
    <col min="3" max="4" width="8.42578125" customWidth="1"/>
    <col min="5" max="5" width="12.140625" customWidth="1"/>
    <col min="6" max="6" width="14.28515625" customWidth="1"/>
    <col min="7" max="8" width="8.7109375" customWidth="1"/>
  </cols>
  <sheetData>
    <row r="1" spans="2:8" ht="14.25" customHeight="1"/>
    <row r="2" spans="2:8" ht="14.25" customHeight="1"/>
    <row r="3" spans="2:8" ht="14.25" customHeight="1"/>
    <row r="4" spans="2:8" ht="14.25" customHeight="1">
      <c r="B4" s="1" t="s">
        <v>0</v>
      </c>
      <c r="C4" s="2"/>
      <c r="D4" s="3"/>
    </row>
    <row r="5" spans="2:8" ht="14.25" customHeight="1">
      <c r="B5" s="4"/>
    </row>
    <row r="6" spans="2:8" ht="14.25" customHeight="1">
      <c r="B6" s="6" t="s">
        <v>4</v>
      </c>
    </row>
    <row r="7" spans="2:8" ht="30" customHeight="1">
      <c r="B7" s="7" t="s">
        <v>5</v>
      </c>
      <c r="C7" s="9" t="s">
        <v>6</v>
      </c>
      <c r="D7" s="9" t="s">
        <v>7</v>
      </c>
      <c r="E7" s="9" t="s">
        <v>8</v>
      </c>
      <c r="F7" s="11" t="s">
        <v>9</v>
      </c>
    </row>
    <row r="8" spans="2:8" ht="14.25" customHeight="1">
      <c r="B8" s="13" t="s">
        <v>10</v>
      </c>
      <c r="C8" s="20">
        <v>30</v>
      </c>
      <c r="D8" s="17" t="s">
        <v>12</v>
      </c>
      <c r="E8" s="19"/>
      <c r="F8" s="22">
        <f t="shared" ref="F8:F17" si="0">E8*C8</f>
        <v>0</v>
      </c>
      <c r="H8" s="25"/>
    </row>
    <row r="9" spans="2:8" ht="14.25" customHeight="1">
      <c r="B9" s="13" t="s">
        <v>14</v>
      </c>
      <c r="C9" s="20">
        <v>15</v>
      </c>
      <c r="D9" s="17" t="s">
        <v>12</v>
      </c>
      <c r="E9" s="19"/>
      <c r="F9" s="22">
        <f t="shared" si="0"/>
        <v>0</v>
      </c>
    </row>
    <row r="10" spans="2:8" ht="14.25" customHeight="1">
      <c r="B10" s="13" t="s">
        <v>15</v>
      </c>
      <c r="C10" s="20">
        <v>30</v>
      </c>
      <c r="D10" s="17" t="s">
        <v>12</v>
      </c>
      <c r="E10" s="19"/>
      <c r="F10" s="22">
        <f t="shared" si="0"/>
        <v>0</v>
      </c>
    </row>
    <row r="11" spans="2:8" ht="14.25" customHeight="1">
      <c r="B11" s="13" t="s">
        <v>16</v>
      </c>
      <c r="C11" s="20">
        <v>15</v>
      </c>
      <c r="D11" s="17" t="s">
        <v>12</v>
      </c>
      <c r="E11" s="19"/>
      <c r="F11" s="22">
        <f t="shared" si="0"/>
        <v>0</v>
      </c>
    </row>
    <row r="12" spans="2:8" ht="14.25" customHeight="1">
      <c r="B12" s="13" t="s">
        <v>17</v>
      </c>
      <c r="C12" s="20">
        <v>30</v>
      </c>
      <c r="D12" s="17" t="s">
        <v>12</v>
      </c>
      <c r="E12" s="19"/>
      <c r="F12" s="22">
        <f t="shared" si="0"/>
        <v>0</v>
      </c>
    </row>
    <row r="13" spans="2:8" ht="14.25" customHeight="1">
      <c r="B13" s="13" t="s">
        <v>19</v>
      </c>
      <c r="C13" s="20">
        <v>30</v>
      </c>
      <c r="D13" s="17" t="s">
        <v>12</v>
      </c>
      <c r="E13" s="19"/>
      <c r="F13" s="22">
        <f t="shared" si="0"/>
        <v>0</v>
      </c>
    </row>
    <row r="14" spans="2:8" ht="14.25" customHeight="1">
      <c r="B14" s="13" t="s">
        <v>20</v>
      </c>
      <c r="C14" s="17">
        <v>3</v>
      </c>
      <c r="D14" s="17" t="s">
        <v>12</v>
      </c>
      <c r="E14" s="19"/>
      <c r="F14" s="22">
        <f t="shared" si="0"/>
        <v>0</v>
      </c>
    </row>
    <row r="15" spans="2:8" ht="14.25" customHeight="1">
      <c r="B15" s="30" t="s">
        <v>21</v>
      </c>
      <c r="C15" s="17">
        <v>1</v>
      </c>
      <c r="D15" s="17" t="s">
        <v>22</v>
      </c>
      <c r="E15" s="19"/>
      <c r="F15" s="22">
        <f t="shared" si="0"/>
        <v>0</v>
      </c>
    </row>
    <row r="16" spans="2:8" ht="14.25" customHeight="1">
      <c r="B16" s="13" t="s">
        <v>23</v>
      </c>
      <c r="C16" s="17">
        <v>1</v>
      </c>
      <c r="D16" s="17" t="s">
        <v>22</v>
      </c>
      <c r="E16" s="32"/>
      <c r="F16" s="22">
        <f t="shared" si="0"/>
        <v>0</v>
      </c>
    </row>
    <row r="17" spans="2:6" ht="14.25" customHeight="1">
      <c r="B17" s="13" t="s">
        <v>25</v>
      </c>
      <c r="C17" s="17">
        <v>1</v>
      </c>
      <c r="D17" s="17" t="s">
        <v>22</v>
      </c>
      <c r="E17" s="19"/>
      <c r="F17" s="22">
        <f t="shared" si="0"/>
        <v>0</v>
      </c>
    </row>
    <row r="18" spans="2:6" ht="14.25" customHeight="1">
      <c r="B18" s="33" t="s">
        <v>9</v>
      </c>
      <c r="C18" s="34"/>
      <c r="D18" s="34"/>
      <c r="E18" s="35"/>
      <c r="F18" s="36">
        <f>SUM(F8:F17)</f>
        <v>0</v>
      </c>
    </row>
    <row r="19" spans="2:6" ht="14.25" customHeight="1">
      <c r="B19" s="8"/>
      <c r="C19" s="10"/>
      <c r="D19" s="10"/>
      <c r="E19" s="12"/>
      <c r="F19" s="12"/>
    </row>
    <row r="20" spans="2:6" ht="14.25" customHeight="1">
      <c r="B20" s="14" t="s">
        <v>11</v>
      </c>
      <c r="C20" s="15"/>
      <c r="D20" s="15"/>
      <c r="E20" s="16"/>
      <c r="F20" s="18"/>
    </row>
    <row r="21" spans="2:6" ht="14.25" customHeight="1">
      <c r="B21" s="21" t="s">
        <v>13</v>
      </c>
      <c r="C21" s="23">
        <v>62</v>
      </c>
      <c r="D21" s="24" t="s">
        <v>12</v>
      </c>
      <c r="E21" s="26"/>
      <c r="F21" s="22">
        <f t="shared" ref="F21:F26" si="1">E21*C21</f>
        <v>0</v>
      </c>
    </row>
    <row r="22" spans="2:6" ht="14.25" customHeight="1">
      <c r="B22" s="27" t="s">
        <v>18</v>
      </c>
      <c r="C22" s="28">
        <v>62</v>
      </c>
      <c r="D22" s="29" t="s">
        <v>12</v>
      </c>
      <c r="E22" s="31"/>
      <c r="F22" s="22">
        <f t="shared" si="1"/>
        <v>0</v>
      </c>
    </row>
    <row r="23" spans="2:6" ht="14.25" customHeight="1">
      <c r="B23" s="27" t="s">
        <v>24</v>
      </c>
      <c r="C23" s="28">
        <v>30</v>
      </c>
      <c r="D23" s="29" t="s">
        <v>12</v>
      </c>
      <c r="E23" s="31"/>
      <c r="F23" s="22">
        <f t="shared" si="1"/>
        <v>0</v>
      </c>
    </row>
    <row r="24" spans="2:6" ht="14.25" customHeight="1">
      <c r="B24" s="27" t="s">
        <v>26</v>
      </c>
      <c r="C24" s="28">
        <v>15</v>
      </c>
      <c r="D24" s="29" t="s">
        <v>12</v>
      </c>
      <c r="E24" s="31"/>
      <c r="F24" s="22">
        <f t="shared" si="1"/>
        <v>0</v>
      </c>
    </row>
    <row r="25" spans="2:6" ht="14.25" customHeight="1">
      <c r="B25" s="27" t="s">
        <v>27</v>
      </c>
      <c r="C25" s="28">
        <v>92</v>
      </c>
      <c r="D25" s="29" t="s">
        <v>12</v>
      </c>
      <c r="E25" s="31"/>
      <c r="F25" s="22">
        <f t="shared" si="1"/>
        <v>0</v>
      </c>
    </row>
    <row r="26" spans="2:6" ht="14.25" customHeight="1">
      <c r="B26" s="27" t="s">
        <v>28</v>
      </c>
      <c r="C26" s="29">
        <v>92</v>
      </c>
      <c r="D26" s="29" t="s">
        <v>12</v>
      </c>
      <c r="E26" s="31"/>
      <c r="F26" s="22">
        <f t="shared" si="1"/>
        <v>0</v>
      </c>
    </row>
    <row r="27" spans="2:6" ht="14.25" customHeight="1">
      <c r="B27" s="37" t="s">
        <v>33</v>
      </c>
      <c r="C27" s="28">
        <v>1</v>
      </c>
      <c r="D27" s="28" t="s">
        <v>34</v>
      </c>
      <c r="E27" s="38"/>
      <c r="F27" s="41">
        <v>0</v>
      </c>
    </row>
    <row r="28" spans="2:6" ht="14.25" customHeight="1">
      <c r="B28" s="37" t="s">
        <v>35</v>
      </c>
      <c r="C28" s="28">
        <v>1</v>
      </c>
      <c r="D28" s="28" t="s">
        <v>34</v>
      </c>
      <c r="E28" s="38"/>
      <c r="F28" s="41">
        <v>0</v>
      </c>
    </row>
    <row r="29" spans="2:6" ht="14.25" customHeight="1">
      <c r="B29" s="37" t="s">
        <v>36</v>
      </c>
      <c r="C29" s="28">
        <v>1</v>
      </c>
      <c r="D29" s="28" t="s">
        <v>34</v>
      </c>
      <c r="E29" s="38"/>
      <c r="F29" s="41">
        <v>0</v>
      </c>
    </row>
    <row r="30" spans="2:6" ht="14.25" customHeight="1">
      <c r="B30" s="37" t="s">
        <v>37</v>
      </c>
      <c r="C30" s="28">
        <v>1</v>
      </c>
      <c r="D30" s="28" t="s">
        <v>22</v>
      </c>
      <c r="E30" s="38"/>
      <c r="F30" s="41">
        <v>0</v>
      </c>
    </row>
    <row r="31" spans="2:6" ht="14.25" customHeight="1">
      <c r="B31" s="30" t="s">
        <v>29</v>
      </c>
      <c r="C31" s="29">
        <v>1</v>
      </c>
      <c r="D31" s="29" t="s">
        <v>22</v>
      </c>
      <c r="E31" s="38"/>
      <c r="F31" s="22">
        <f t="shared" ref="F31:F34" si="2">E31*C31</f>
        <v>0</v>
      </c>
    </row>
    <row r="32" spans="2:6" ht="14.25" customHeight="1">
      <c r="B32" s="30" t="s">
        <v>30</v>
      </c>
      <c r="C32" s="29">
        <v>1</v>
      </c>
      <c r="D32" s="29" t="s">
        <v>22</v>
      </c>
      <c r="E32" s="38"/>
      <c r="F32" s="22">
        <f t="shared" si="2"/>
        <v>0</v>
      </c>
    </row>
    <row r="33" spans="2:6" ht="14.25" customHeight="1">
      <c r="B33" s="30" t="s">
        <v>31</v>
      </c>
      <c r="C33" s="29">
        <v>1</v>
      </c>
      <c r="D33" s="29" t="s">
        <v>22</v>
      </c>
      <c r="E33" s="31"/>
      <c r="F33" s="22">
        <f t="shared" si="2"/>
        <v>0</v>
      </c>
    </row>
    <row r="34" spans="2:6" ht="14.25" customHeight="1">
      <c r="B34" s="30" t="s">
        <v>32</v>
      </c>
      <c r="C34" s="29">
        <v>1</v>
      </c>
      <c r="D34" s="29" t="s">
        <v>22</v>
      </c>
      <c r="E34" s="31"/>
      <c r="F34" s="22">
        <f t="shared" si="2"/>
        <v>0</v>
      </c>
    </row>
    <row r="35" spans="2:6" ht="14.25" customHeight="1">
      <c r="B35" s="39" t="s">
        <v>9</v>
      </c>
      <c r="C35" s="40"/>
      <c r="D35" s="40"/>
      <c r="E35" s="42"/>
      <c r="F35" s="43">
        <f>SUM(F21:F34)</f>
        <v>0</v>
      </c>
    </row>
    <row r="36" spans="2:6" ht="14.25" customHeight="1">
      <c r="C36" s="44"/>
      <c r="D36" s="44"/>
      <c r="E36" s="45"/>
      <c r="F36" s="45"/>
    </row>
    <row r="37" spans="2:6" ht="14.25" customHeight="1">
      <c r="B37" s="14" t="s">
        <v>38</v>
      </c>
      <c r="C37" s="10"/>
      <c r="D37" s="10"/>
      <c r="E37" s="12"/>
      <c r="F37" s="12"/>
    </row>
    <row r="38" spans="2:6" ht="14.25" customHeight="1">
      <c r="B38" s="21" t="s">
        <v>39</v>
      </c>
      <c r="C38" s="46">
        <v>62</v>
      </c>
      <c r="D38" s="24" t="s">
        <v>12</v>
      </c>
      <c r="E38" s="26"/>
      <c r="F38" s="22">
        <f t="shared" ref="F38:F44" si="3">E38*C38</f>
        <v>0</v>
      </c>
    </row>
    <row r="39" spans="2:6" ht="14.25" customHeight="1">
      <c r="B39" s="27" t="s">
        <v>18</v>
      </c>
      <c r="C39" s="47">
        <v>62</v>
      </c>
      <c r="D39" s="29" t="s">
        <v>12</v>
      </c>
      <c r="E39" s="31"/>
      <c r="F39" s="22">
        <f t="shared" si="3"/>
        <v>0</v>
      </c>
    </row>
    <row r="40" spans="2:6" ht="14.25" customHeight="1">
      <c r="B40" s="27" t="s">
        <v>40</v>
      </c>
      <c r="C40" s="47">
        <v>62</v>
      </c>
      <c r="D40" s="29" t="s">
        <v>12</v>
      </c>
      <c r="E40" s="31"/>
      <c r="F40" s="22">
        <f t="shared" si="3"/>
        <v>0</v>
      </c>
    </row>
    <row r="41" spans="2:6" ht="14.25" customHeight="1">
      <c r="B41" s="30" t="s">
        <v>29</v>
      </c>
      <c r="C41" s="29">
        <v>1</v>
      </c>
      <c r="D41" s="29" t="s">
        <v>22</v>
      </c>
      <c r="E41" s="31"/>
      <c r="F41" s="22">
        <f t="shared" si="3"/>
        <v>0</v>
      </c>
    </row>
    <row r="42" spans="2:6" ht="14.25" customHeight="1">
      <c r="B42" s="30" t="s">
        <v>30</v>
      </c>
      <c r="C42" s="29">
        <v>1</v>
      </c>
      <c r="D42" s="29" t="s">
        <v>22</v>
      </c>
      <c r="E42" s="31"/>
      <c r="F42" s="22">
        <f t="shared" si="3"/>
        <v>0</v>
      </c>
    </row>
    <row r="43" spans="2:6" ht="14.25" customHeight="1">
      <c r="B43" s="30" t="s">
        <v>31</v>
      </c>
      <c r="C43" s="29">
        <v>1</v>
      </c>
      <c r="D43" s="29" t="s">
        <v>22</v>
      </c>
      <c r="E43" s="31"/>
      <c r="F43" s="22">
        <f t="shared" si="3"/>
        <v>0</v>
      </c>
    </row>
    <row r="44" spans="2:6" ht="14.25" customHeight="1">
      <c r="B44" s="30" t="s">
        <v>32</v>
      </c>
      <c r="C44" s="29">
        <v>1</v>
      </c>
      <c r="D44" s="29" t="s">
        <v>22</v>
      </c>
      <c r="E44" s="31"/>
      <c r="F44" s="22">
        <f t="shared" si="3"/>
        <v>0</v>
      </c>
    </row>
    <row r="45" spans="2:6" ht="14.25" customHeight="1">
      <c r="B45" s="48" t="s">
        <v>9</v>
      </c>
      <c r="C45" s="40"/>
      <c r="D45" s="40"/>
      <c r="E45" s="49"/>
      <c r="F45" s="43">
        <f>SUM(F38:F44)</f>
        <v>0</v>
      </c>
    </row>
    <row r="46" spans="2:6" ht="14.25" customHeight="1">
      <c r="C46" s="44"/>
      <c r="D46" s="44"/>
      <c r="E46" s="45"/>
      <c r="F46" s="45"/>
    </row>
    <row r="47" spans="2:6" ht="14.25" customHeight="1">
      <c r="B47" s="50" t="s">
        <v>41</v>
      </c>
      <c r="C47" s="44"/>
      <c r="D47" s="44"/>
      <c r="E47" s="45"/>
      <c r="F47" s="45"/>
    </row>
    <row r="48" spans="2:6" ht="14.25" customHeight="1">
      <c r="B48" s="51" t="s">
        <v>42</v>
      </c>
      <c r="C48" s="52"/>
      <c r="D48" s="52"/>
      <c r="E48" s="53"/>
      <c r="F48" s="54"/>
    </row>
    <row r="49" spans="2:6" ht="14.25" customHeight="1">
      <c r="B49" s="13" t="s">
        <v>43</v>
      </c>
      <c r="C49" s="20">
        <v>32</v>
      </c>
      <c r="D49" s="17" t="s">
        <v>12</v>
      </c>
      <c r="E49" s="19"/>
      <c r="F49" s="22">
        <f t="shared" ref="F49:F53" si="4">E49*C49</f>
        <v>0</v>
      </c>
    </row>
    <row r="50" spans="2:6" ht="14.25" customHeight="1">
      <c r="B50" s="13" t="s">
        <v>44</v>
      </c>
      <c r="C50" s="20">
        <v>24</v>
      </c>
      <c r="D50" s="17" t="s">
        <v>45</v>
      </c>
      <c r="E50" s="19"/>
      <c r="F50" s="22">
        <f t="shared" si="4"/>
        <v>0</v>
      </c>
    </row>
    <row r="51" spans="2:6" ht="14.25" customHeight="1">
      <c r="B51" s="13" t="s">
        <v>46</v>
      </c>
      <c r="C51" s="17">
        <v>2</v>
      </c>
      <c r="D51" s="17" t="s">
        <v>34</v>
      </c>
      <c r="E51" s="19"/>
      <c r="F51" s="22">
        <f t="shared" si="4"/>
        <v>0</v>
      </c>
    </row>
    <row r="52" spans="2:6" ht="14.25" customHeight="1">
      <c r="B52" s="13" t="s">
        <v>47</v>
      </c>
      <c r="C52" s="17">
        <v>10</v>
      </c>
      <c r="D52" s="17" t="s">
        <v>34</v>
      </c>
      <c r="E52" s="19"/>
      <c r="F52" s="22">
        <f t="shared" si="4"/>
        <v>0</v>
      </c>
    </row>
    <row r="53" spans="2:6" ht="14.25" customHeight="1">
      <c r="B53" s="13" t="s">
        <v>48</v>
      </c>
      <c r="C53" s="55">
        <v>2</v>
      </c>
      <c r="D53" s="55" t="s">
        <v>34</v>
      </c>
      <c r="E53" s="56"/>
      <c r="F53" s="58">
        <f t="shared" si="4"/>
        <v>0</v>
      </c>
    </row>
    <row r="54" spans="2:6" ht="14.25" customHeight="1">
      <c r="B54" s="60" t="s">
        <v>50</v>
      </c>
      <c r="C54" s="62"/>
      <c r="D54" s="64"/>
      <c r="E54" s="65"/>
      <c r="F54" s="67"/>
    </row>
    <row r="55" spans="2:6" ht="14.25" customHeight="1">
      <c r="B55" s="13" t="s">
        <v>51</v>
      </c>
      <c r="C55" s="69">
        <v>30</v>
      </c>
      <c r="D55" s="71" t="s">
        <v>12</v>
      </c>
      <c r="E55" s="73"/>
      <c r="F55" s="75">
        <f t="shared" ref="F55:F63" si="5">E55*C55</f>
        <v>0</v>
      </c>
    </row>
    <row r="56" spans="2:6" ht="14.25" customHeight="1">
      <c r="B56" s="13" t="s">
        <v>48</v>
      </c>
      <c r="C56" s="20">
        <v>30</v>
      </c>
      <c r="D56" s="17" t="s">
        <v>12</v>
      </c>
      <c r="E56" s="19"/>
      <c r="F56" s="22">
        <f t="shared" si="5"/>
        <v>0</v>
      </c>
    </row>
    <row r="57" spans="2:6" ht="14.25" customHeight="1">
      <c r="B57" s="13" t="s">
        <v>54</v>
      </c>
      <c r="C57" s="20">
        <v>30</v>
      </c>
      <c r="D57" s="17" t="s">
        <v>12</v>
      </c>
      <c r="E57" s="19"/>
      <c r="F57" s="22">
        <f t="shared" si="5"/>
        <v>0</v>
      </c>
    </row>
    <row r="58" spans="2:6" ht="14.25" customHeight="1">
      <c r="B58" s="13" t="s">
        <v>15</v>
      </c>
      <c r="C58" s="20">
        <v>30</v>
      </c>
      <c r="D58" s="17" t="s">
        <v>12</v>
      </c>
      <c r="E58" s="19"/>
      <c r="F58" s="22">
        <f t="shared" si="5"/>
        <v>0</v>
      </c>
    </row>
    <row r="59" spans="2:6" ht="14.25" customHeight="1">
      <c r="B59" s="13" t="s">
        <v>48</v>
      </c>
      <c r="C59" s="20">
        <v>30</v>
      </c>
      <c r="D59" s="17" t="s">
        <v>12</v>
      </c>
      <c r="E59" s="19"/>
      <c r="F59" s="22">
        <f t="shared" si="5"/>
        <v>0</v>
      </c>
    </row>
    <row r="60" spans="2:6" ht="14.25" customHeight="1">
      <c r="B60" s="13" t="s">
        <v>57</v>
      </c>
      <c r="C60" s="20">
        <v>30</v>
      </c>
      <c r="D60" s="17" t="s">
        <v>12</v>
      </c>
      <c r="E60" s="19"/>
      <c r="F60" s="22">
        <f t="shared" si="5"/>
        <v>0</v>
      </c>
    </row>
    <row r="61" spans="2:6" ht="14.25" customHeight="1">
      <c r="B61" s="13" t="s">
        <v>58</v>
      </c>
      <c r="C61" s="20">
        <v>24</v>
      </c>
      <c r="D61" s="17" t="s">
        <v>45</v>
      </c>
      <c r="E61" s="19"/>
      <c r="F61" s="22">
        <f t="shared" si="5"/>
        <v>0</v>
      </c>
    </row>
    <row r="62" spans="2:6" ht="14.25" customHeight="1">
      <c r="B62" s="13" t="s">
        <v>25</v>
      </c>
      <c r="C62" s="17">
        <v>1</v>
      </c>
      <c r="D62" s="17" t="s">
        <v>22</v>
      </c>
      <c r="E62" s="19"/>
      <c r="F62" s="22">
        <f t="shared" si="5"/>
        <v>0</v>
      </c>
    </row>
    <row r="63" spans="2:6" ht="14.25" customHeight="1">
      <c r="B63" s="13" t="s">
        <v>49</v>
      </c>
      <c r="C63" s="17">
        <v>1</v>
      </c>
      <c r="D63" s="17" t="s">
        <v>22</v>
      </c>
      <c r="E63" s="19"/>
      <c r="F63" s="22">
        <f t="shared" si="5"/>
        <v>0</v>
      </c>
    </row>
    <row r="64" spans="2:6" ht="14.25" customHeight="1">
      <c r="B64" s="48" t="s">
        <v>9</v>
      </c>
      <c r="C64" s="57"/>
      <c r="D64" s="57"/>
      <c r="E64" s="59"/>
      <c r="F64" s="36">
        <f>SUM(F48:F63)</f>
        <v>0</v>
      </c>
    </row>
    <row r="65" spans="1:7" ht="14.25" customHeight="1">
      <c r="A65" s="3"/>
      <c r="B65" s="25"/>
      <c r="C65" s="61"/>
      <c r="D65" s="61"/>
      <c r="E65" s="63"/>
      <c r="F65" s="66"/>
      <c r="G65" s="3"/>
    </row>
    <row r="66" spans="1:7" ht="12.75" customHeight="1">
      <c r="A66" s="3"/>
      <c r="B66" s="25"/>
      <c r="C66" s="61"/>
      <c r="D66" s="61"/>
      <c r="E66" s="63"/>
      <c r="F66" s="66"/>
      <c r="G66" s="3"/>
    </row>
    <row r="67" spans="1:7" ht="12.75" customHeight="1">
      <c r="A67" s="3"/>
      <c r="B67" s="25"/>
      <c r="C67" s="61"/>
      <c r="D67" s="61"/>
      <c r="E67" s="63"/>
      <c r="F67" s="66"/>
      <c r="G67" s="3"/>
    </row>
    <row r="68" spans="1:7" ht="14.25" customHeight="1">
      <c r="A68" s="3"/>
      <c r="B68" s="25"/>
      <c r="C68" s="61"/>
      <c r="D68" s="61"/>
      <c r="E68" s="63"/>
      <c r="F68" s="66"/>
      <c r="G68" s="3"/>
    </row>
    <row r="69" spans="1:7" ht="14.25" customHeight="1">
      <c r="B69" s="68" t="s">
        <v>9</v>
      </c>
      <c r="C69" s="61"/>
      <c r="D69" s="61"/>
      <c r="E69" s="63"/>
      <c r="F69" s="70">
        <f>F64+F45+F35+F18</f>
        <v>0</v>
      </c>
    </row>
    <row r="70" spans="1:7" ht="14.25" customHeight="1">
      <c r="B70" s="72" t="s">
        <v>52</v>
      </c>
      <c r="C70" s="61"/>
      <c r="D70" s="61"/>
      <c r="E70" s="63"/>
      <c r="F70" s="74">
        <f>F69*0.15</f>
        <v>0</v>
      </c>
    </row>
    <row r="71" spans="1:7" ht="14.25" customHeight="1">
      <c r="B71" s="76" t="s">
        <v>53</v>
      </c>
      <c r="C71" s="61"/>
      <c r="D71" s="61"/>
      <c r="E71" s="63"/>
      <c r="F71" s="77">
        <f>F70+F69</f>
        <v>0</v>
      </c>
    </row>
    <row r="72" spans="1:7" ht="14.25" customHeight="1"/>
    <row r="73" spans="1:7" ht="14.25" customHeight="1">
      <c r="B73" s="78" t="s">
        <v>56</v>
      </c>
      <c r="C73" s="78"/>
      <c r="D73" s="78"/>
      <c r="E73" s="78"/>
      <c r="F73" s="78"/>
    </row>
    <row r="74" spans="1:7" ht="14.25" customHeight="1">
      <c r="B74" s="79"/>
      <c r="C74" s="78"/>
      <c r="D74" s="78"/>
      <c r="E74" s="78"/>
      <c r="F74" s="78"/>
    </row>
    <row r="75" spans="1:7" ht="14.25" customHeight="1">
      <c r="B75" s="78"/>
      <c r="C75" s="78"/>
      <c r="D75" s="78"/>
      <c r="E75" s="78"/>
      <c r="F75" s="78"/>
    </row>
    <row r="76" spans="1:7" ht="14.25" customHeight="1">
      <c r="B76" s="78"/>
      <c r="C76" s="78"/>
      <c r="D76" s="78"/>
      <c r="E76" s="78"/>
      <c r="F76" s="78"/>
    </row>
    <row r="77" spans="1:7" ht="14.25" customHeight="1">
      <c r="B77" s="78"/>
      <c r="C77" s="78"/>
      <c r="D77" s="78"/>
      <c r="E77" s="78"/>
      <c r="F77" s="78"/>
    </row>
    <row r="78" spans="1:7" ht="14.25" customHeight="1"/>
    <row r="79" spans="1:7" ht="14.25" customHeight="1"/>
    <row r="80" spans="1:7" ht="14.25" customHeight="1"/>
    <row r="81" spans="2:4" ht="14.25" customHeight="1">
      <c r="B81" s="80"/>
      <c r="C81" s="134"/>
      <c r="D81" s="135"/>
    </row>
    <row r="82" spans="2:4" ht="14.25" customHeight="1"/>
    <row r="83" spans="2:4" ht="14.25" customHeight="1"/>
    <row r="84" spans="2:4" ht="14.25" customHeight="1"/>
    <row r="85" spans="2:4" ht="14.25" customHeight="1"/>
    <row r="86" spans="2:4" ht="14.25" customHeight="1"/>
    <row r="87" spans="2:4" ht="14.25" customHeight="1"/>
    <row r="88" spans="2:4" ht="14.25" customHeight="1"/>
    <row r="89" spans="2:4" ht="14.25" customHeight="1"/>
    <row r="90" spans="2:4" ht="14.25" customHeight="1"/>
    <row r="91" spans="2:4" ht="14.25" customHeight="1"/>
    <row r="92" spans="2:4" ht="14.25" customHeight="1"/>
    <row r="93" spans="2:4" ht="14.25" customHeight="1"/>
    <row r="94" spans="2:4" ht="14.25" customHeight="1"/>
    <row r="95" spans="2:4" ht="14.25" customHeight="1"/>
    <row r="96" spans="2:4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C81:D81"/>
  </mergeCells>
  <pageMargins left="0.11811023622047245" right="0.11811023622047245" top="0.19685039370078741" bottom="0.1968503937007874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1000"/>
  <sheetViews>
    <sheetView workbookViewId="0">
      <selection activeCell="E10" sqref="E10"/>
    </sheetView>
  </sheetViews>
  <sheetFormatPr defaultColWidth="14.42578125" defaultRowHeight="15" customHeight="1"/>
  <cols>
    <col min="1" max="1" width="2.85546875" customWidth="1"/>
    <col min="2" max="2" width="50.85546875" customWidth="1"/>
    <col min="3" max="4" width="8.42578125" customWidth="1"/>
    <col min="5" max="5" width="12.140625" customWidth="1"/>
    <col min="6" max="6" width="14.28515625" customWidth="1"/>
    <col min="7" max="8" width="8.7109375" customWidth="1"/>
  </cols>
  <sheetData>
    <row r="1" spans="2:8" ht="14.25" customHeight="1"/>
    <row r="2" spans="2:8" ht="14.25" customHeight="1"/>
    <row r="3" spans="2:8" ht="14.25" customHeight="1"/>
    <row r="4" spans="2:8" ht="14.25" customHeight="1">
      <c r="B4" s="1" t="s">
        <v>62</v>
      </c>
      <c r="C4" s="2"/>
      <c r="D4" s="3"/>
    </row>
    <row r="5" spans="2:8" ht="14.25" customHeight="1">
      <c r="B5" s="4"/>
    </row>
    <row r="6" spans="2:8" ht="14.25" customHeight="1">
      <c r="B6" s="5" t="s">
        <v>63</v>
      </c>
    </row>
    <row r="7" spans="2:8" ht="30" customHeight="1">
      <c r="B7" s="7" t="s">
        <v>5</v>
      </c>
      <c r="C7" s="9" t="s">
        <v>6</v>
      </c>
      <c r="D7" s="9" t="s">
        <v>7</v>
      </c>
      <c r="E7" s="9" t="s">
        <v>8</v>
      </c>
      <c r="F7" s="11" t="s">
        <v>9</v>
      </c>
    </row>
    <row r="8" spans="2:8" ht="14.25" customHeight="1">
      <c r="B8" s="13" t="s">
        <v>65</v>
      </c>
      <c r="C8" s="17">
        <v>19</v>
      </c>
      <c r="D8" s="17" t="s">
        <v>12</v>
      </c>
      <c r="E8" s="32"/>
      <c r="F8" s="22">
        <f t="shared" ref="F8:F16" si="0">E8*C8</f>
        <v>0</v>
      </c>
      <c r="H8" s="25"/>
    </row>
    <row r="9" spans="2:8" ht="14.25" customHeight="1">
      <c r="B9" s="13" t="s">
        <v>48</v>
      </c>
      <c r="C9" s="17">
        <v>19</v>
      </c>
      <c r="D9" s="17" t="s">
        <v>12</v>
      </c>
      <c r="E9" s="19"/>
      <c r="F9" s="22">
        <f t="shared" si="0"/>
        <v>0</v>
      </c>
    </row>
    <row r="10" spans="2:8" ht="14.25" customHeight="1">
      <c r="B10" s="13" t="s">
        <v>66</v>
      </c>
      <c r="C10" s="17">
        <v>19</v>
      </c>
      <c r="D10" s="17" t="s">
        <v>12</v>
      </c>
      <c r="E10" s="32"/>
      <c r="F10" s="22">
        <f t="shared" si="0"/>
        <v>0</v>
      </c>
    </row>
    <row r="11" spans="2:8" ht="14.25" customHeight="1">
      <c r="B11" s="13" t="s">
        <v>67</v>
      </c>
      <c r="C11" s="17">
        <v>19</v>
      </c>
      <c r="D11" s="17" t="s">
        <v>12</v>
      </c>
      <c r="E11" s="32"/>
      <c r="F11" s="22">
        <f t="shared" si="0"/>
        <v>0</v>
      </c>
    </row>
    <row r="12" spans="2:8" ht="14.25" customHeight="1">
      <c r="B12" s="13" t="s">
        <v>68</v>
      </c>
      <c r="C12" s="17">
        <v>19</v>
      </c>
      <c r="D12" s="17" t="s">
        <v>12</v>
      </c>
      <c r="E12" s="19"/>
      <c r="F12" s="22">
        <f t="shared" si="0"/>
        <v>0</v>
      </c>
    </row>
    <row r="13" spans="2:8" ht="14.25" customHeight="1">
      <c r="B13" s="13" t="s">
        <v>69</v>
      </c>
      <c r="C13" s="17">
        <v>8</v>
      </c>
      <c r="D13" s="17" t="s">
        <v>70</v>
      </c>
      <c r="E13" s="19"/>
      <c r="F13" s="22">
        <f t="shared" si="0"/>
        <v>0</v>
      </c>
    </row>
    <row r="14" spans="2:8" ht="14.25" customHeight="1">
      <c r="B14" s="13" t="s">
        <v>71</v>
      </c>
      <c r="C14" s="17">
        <v>1</v>
      </c>
      <c r="D14" s="17" t="s">
        <v>60</v>
      </c>
      <c r="E14" s="19"/>
      <c r="F14" s="22">
        <f t="shared" si="0"/>
        <v>0</v>
      </c>
    </row>
    <row r="15" spans="2:8" ht="14.25" customHeight="1">
      <c r="B15" s="30" t="s">
        <v>23</v>
      </c>
      <c r="C15" s="17">
        <v>1</v>
      </c>
      <c r="D15" s="17" t="s">
        <v>60</v>
      </c>
      <c r="E15" s="19"/>
      <c r="F15" s="22">
        <f t="shared" si="0"/>
        <v>0</v>
      </c>
    </row>
    <row r="16" spans="2:8" ht="14.25" customHeight="1">
      <c r="B16" s="13" t="s">
        <v>25</v>
      </c>
      <c r="C16" s="17">
        <v>10</v>
      </c>
      <c r="D16" s="17"/>
      <c r="E16" s="19"/>
      <c r="F16" s="22">
        <f t="shared" si="0"/>
        <v>0</v>
      </c>
    </row>
    <row r="17" spans="1:7" ht="14.25" customHeight="1">
      <c r="B17" s="33" t="s">
        <v>9</v>
      </c>
      <c r="C17" s="34"/>
      <c r="D17" s="34"/>
      <c r="E17" s="35"/>
      <c r="F17" s="36">
        <f>SUM(F8:F16)</f>
        <v>0</v>
      </c>
    </row>
    <row r="18" spans="1:7" ht="14.25" customHeight="1">
      <c r="B18" s="8"/>
      <c r="C18" s="10"/>
      <c r="D18" s="10"/>
      <c r="E18" s="12"/>
      <c r="F18" s="12"/>
    </row>
    <row r="19" spans="1:7" ht="14.25" customHeight="1">
      <c r="A19" s="3"/>
      <c r="B19" s="25"/>
      <c r="C19" s="61"/>
      <c r="D19" s="61"/>
      <c r="E19" s="63"/>
      <c r="F19" s="66"/>
      <c r="G19" s="3"/>
    </row>
    <row r="20" spans="1:7" ht="14.25" customHeight="1">
      <c r="B20" s="68" t="s">
        <v>9</v>
      </c>
      <c r="C20" s="61"/>
      <c r="D20" s="61"/>
      <c r="E20" s="63"/>
      <c r="F20" s="82">
        <f>SUM(F8:F17)</f>
        <v>0</v>
      </c>
    </row>
    <row r="21" spans="1:7" ht="14.25" customHeight="1">
      <c r="B21" s="72" t="s">
        <v>52</v>
      </c>
      <c r="C21" s="61"/>
      <c r="D21" s="61"/>
      <c r="E21" s="63"/>
      <c r="F21" s="74">
        <f>F20*0.15</f>
        <v>0</v>
      </c>
    </row>
    <row r="22" spans="1:7" ht="14.25" customHeight="1">
      <c r="B22" s="76" t="s">
        <v>53</v>
      </c>
      <c r="C22" s="61"/>
      <c r="D22" s="61"/>
      <c r="E22" s="63"/>
      <c r="F22" s="77">
        <f>F21+F20</f>
        <v>0</v>
      </c>
    </row>
    <row r="23" spans="1:7" ht="14.25" customHeight="1"/>
    <row r="24" spans="1:7" ht="14.25" customHeight="1">
      <c r="B24" s="78" t="s">
        <v>56</v>
      </c>
      <c r="C24" s="78"/>
      <c r="D24" s="78"/>
      <c r="E24" s="78"/>
      <c r="F24" s="78"/>
    </row>
    <row r="25" spans="1:7" ht="14.25" customHeight="1">
      <c r="B25" s="79"/>
      <c r="C25" s="78"/>
      <c r="D25" s="78"/>
      <c r="E25" s="78"/>
      <c r="F25" s="78"/>
    </row>
    <row r="26" spans="1:7" ht="14.25" customHeight="1">
      <c r="B26" s="78"/>
      <c r="C26" s="78"/>
      <c r="D26" s="78"/>
      <c r="E26" s="78"/>
      <c r="F26" s="78"/>
    </row>
    <row r="27" spans="1:7" ht="14.25" customHeight="1">
      <c r="B27" s="78"/>
      <c r="C27" s="78"/>
      <c r="D27" s="78"/>
      <c r="E27" s="78"/>
      <c r="F27" s="78"/>
    </row>
    <row r="28" spans="1:7" ht="14.25" customHeight="1">
      <c r="B28" s="78"/>
      <c r="C28" s="78"/>
      <c r="D28" s="78"/>
      <c r="E28" s="78"/>
      <c r="F28" s="78"/>
    </row>
    <row r="29" spans="1:7" ht="14.25" customHeight="1"/>
    <row r="30" spans="1:7" ht="14.25" customHeight="1"/>
    <row r="31" spans="1:7" ht="14.25" customHeight="1"/>
    <row r="32" spans="1:7" ht="14.25" customHeight="1">
      <c r="B32" s="80"/>
      <c r="C32" s="134"/>
      <c r="D32" s="135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32:D32"/>
  </mergeCells>
  <pageMargins left="0.11811023622047245" right="0.11811023622047245" top="0.19685039370078741" bottom="0.1968503937007874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G1000"/>
  <sheetViews>
    <sheetView topLeftCell="A10" workbookViewId="0">
      <selection activeCell="I23" sqref="I23"/>
    </sheetView>
  </sheetViews>
  <sheetFormatPr defaultColWidth="14.42578125" defaultRowHeight="15" customHeight="1"/>
  <cols>
    <col min="1" max="1" width="2.85546875" customWidth="1"/>
    <col min="2" max="2" width="50.85546875" customWidth="1"/>
    <col min="3" max="4" width="8.42578125" customWidth="1"/>
    <col min="5" max="5" width="12.140625" customWidth="1"/>
    <col min="6" max="6" width="12.85546875" customWidth="1"/>
    <col min="7" max="7" width="8.7109375" customWidth="1"/>
  </cols>
  <sheetData>
    <row r="1" spans="2:6" ht="14.25" customHeight="1"/>
    <row r="2" spans="2:6" ht="14.25" customHeight="1"/>
    <row r="3" spans="2:6" ht="14.25" customHeight="1"/>
    <row r="4" spans="2:6" ht="14.25" customHeight="1">
      <c r="B4" s="1" t="s">
        <v>61</v>
      </c>
      <c r="C4" s="2"/>
      <c r="D4" s="3"/>
    </row>
    <row r="5" spans="2:6" ht="14.25" customHeight="1">
      <c r="B5" s="4"/>
    </row>
    <row r="6" spans="2:6" ht="14.25" customHeight="1">
      <c r="B6" s="8"/>
      <c r="C6" s="10"/>
      <c r="D6" s="10"/>
      <c r="E6" s="12"/>
      <c r="F6" s="12"/>
    </row>
    <row r="7" spans="2:6" ht="14.25" customHeight="1">
      <c r="B7" s="14" t="s">
        <v>64</v>
      </c>
      <c r="C7" s="15"/>
      <c r="D7" s="15"/>
      <c r="E7" s="16"/>
      <c r="F7" s="18"/>
    </row>
    <row r="8" spans="2:6" ht="14.25" customHeight="1">
      <c r="B8" s="21" t="s">
        <v>13</v>
      </c>
      <c r="C8" s="46">
        <v>49</v>
      </c>
      <c r="D8" s="24" t="s">
        <v>12</v>
      </c>
      <c r="E8" s="26"/>
      <c r="F8" s="22">
        <f t="shared" ref="F8:F16" si="0">E8*C8</f>
        <v>0</v>
      </c>
    </row>
    <row r="9" spans="2:6" ht="14.25" customHeight="1">
      <c r="B9" s="27" t="s">
        <v>18</v>
      </c>
      <c r="C9" s="47">
        <v>49</v>
      </c>
      <c r="D9" s="29" t="s">
        <v>12</v>
      </c>
      <c r="E9" s="31"/>
      <c r="F9" s="22">
        <f t="shared" si="0"/>
        <v>0</v>
      </c>
    </row>
    <row r="10" spans="2:6" ht="14.25" customHeight="1">
      <c r="B10" s="27" t="s">
        <v>26</v>
      </c>
      <c r="C10" s="47">
        <v>12</v>
      </c>
      <c r="D10" s="29" t="s">
        <v>12</v>
      </c>
      <c r="E10" s="31"/>
      <c r="F10" s="22">
        <f t="shared" si="0"/>
        <v>0</v>
      </c>
    </row>
    <row r="11" spans="2:6" ht="14.25" customHeight="1">
      <c r="B11" s="27" t="s">
        <v>27</v>
      </c>
      <c r="C11" s="47">
        <v>48</v>
      </c>
      <c r="D11" s="29" t="s">
        <v>12</v>
      </c>
      <c r="E11" s="31"/>
      <c r="F11" s="22">
        <f t="shared" si="0"/>
        <v>0</v>
      </c>
    </row>
    <row r="12" spans="2:6" ht="14.25" customHeight="1">
      <c r="B12" s="27" t="s">
        <v>28</v>
      </c>
      <c r="C12" s="29">
        <v>50</v>
      </c>
      <c r="D12" s="29" t="s">
        <v>12</v>
      </c>
      <c r="E12" s="31"/>
      <c r="F12" s="22">
        <f t="shared" si="0"/>
        <v>0</v>
      </c>
    </row>
    <row r="13" spans="2:6" ht="14.25" customHeight="1">
      <c r="B13" s="30" t="s">
        <v>29</v>
      </c>
      <c r="C13" s="29">
        <v>1</v>
      </c>
      <c r="D13" s="29" t="s">
        <v>22</v>
      </c>
      <c r="E13" s="31"/>
      <c r="F13" s="22">
        <f t="shared" si="0"/>
        <v>0</v>
      </c>
    </row>
    <row r="14" spans="2:6" ht="14.25" customHeight="1">
      <c r="B14" s="30" t="s">
        <v>30</v>
      </c>
      <c r="C14" s="29">
        <v>1</v>
      </c>
      <c r="D14" s="29" t="s">
        <v>22</v>
      </c>
      <c r="E14" s="81"/>
      <c r="F14" s="22">
        <f t="shared" si="0"/>
        <v>0</v>
      </c>
    </row>
    <row r="15" spans="2:6" ht="14.25" customHeight="1">
      <c r="B15" s="30" t="s">
        <v>31</v>
      </c>
      <c r="C15" s="29">
        <v>1</v>
      </c>
      <c r="D15" s="29" t="s">
        <v>22</v>
      </c>
      <c r="E15" s="31"/>
      <c r="F15" s="22">
        <f t="shared" si="0"/>
        <v>0</v>
      </c>
    </row>
    <row r="16" spans="2:6" ht="14.25" customHeight="1">
      <c r="B16" s="30" t="s">
        <v>32</v>
      </c>
      <c r="C16" s="29">
        <v>1</v>
      </c>
      <c r="D16" s="29" t="s">
        <v>22</v>
      </c>
      <c r="E16" s="38"/>
      <c r="F16" s="22">
        <f t="shared" si="0"/>
        <v>0</v>
      </c>
    </row>
    <row r="17" spans="1:7" ht="14.25" customHeight="1">
      <c r="B17" s="39" t="s">
        <v>9</v>
      </c>
      <c r="C17" s="40"/>
      <c r="D17" s="40"/>
      <c r="E17" s="42"/>
      <c r="F17" s="43">
        <f>SUM(F8:F16)</f>
        <v>0</v>
      </c>
    </row>
    <row r="18" spans="1:7" ht="14.25" customHeight="1">
      <c r="C18" s="44"/>
      <c r="D18" s="44"/>
      <c r="E18" s="45"/>
      <c r="F18" s="45"/>
    </row>
    <row r="19" spans="1:7" ht="14.25" customHeight="1">
      <c r="B19" s="14" t="s">
        <v>38</v>
      </c>
      <c r="C19" s="10"/>
      <c r="D19" s="10"/>
      <c r="E19" s="12"/>
      <c r="F19" s="12"/>
    </row>
    <row r="20" spans="1:7" ht="14.25" customHeight="1">
      <c r="B20" s="21" t="s">
        <v>39</v>
      </c>
      <c r="C20" s="46">
        <v>48</v>
      </c>
      <c r="D20" s="24" t="s">
        <v>12</v>
      </c>
      <c r="E20" s="26"/>
      <c r="F20" s="22">
        <f t="shared" ref="F20:F26" si="1">E20*C20</f>
        <v>0</v>
      </c>
    </row>
    <row r="21" spans="1:7" ht="14.25" customHeight="1">
      <c r="B21" s="27" t="s">
        <v>18</v>
      </c>
      <c r="C21" s="47">
        <v>48</v>
      </c>
      <c r="D21" s="29" t="s">
        <v>12</v>
      </c>
      <c r="E21" s="31"/>
      <c r="F21" s="22">
        <f t="shared" si="1"/>
        <v>0</v>
      </c>
    </row>
    <row r="22" spans="1:7" ht="14.25" customHeight="1">
      <c r="B22" s="27" t="s">
        <v>72</v>
      </c>
      <c r="C22" s="47">
        <v>48</v>
      </c>
      <c r="D22" s="29" t="s">
        <v>12</v>
      </c>
      <c r="E22" s="31"/>
      <c r="F22" s="22">
        <f t="shared" si="1"/>
        <v>0</v>
      </c>
    </row>
    <row r="23" spans="1:7" ht="14.25" customHeight="1">
      <c r="B23" s="30" t="s">
        <v>29</v>
      </c>
      <c r="C23" s="29">
        <v>1</v>
      </c>
      <c r="D23" s="29" t="s">
        <v>22</v>
      </c>
      <c r="E23" s="31"/>
      <c r="F23" s="22">
        <f t="shared" si="1"/>
        <v>0</v>
      </c>
    </row>
    <row r="24" spans="1:7" ht="14.25" customHeight="1">
      <c r="B24" s="30" t="s">
        <v>30</v>
      </c>
      <c r="C24" s="29">
        <v>1</v>
      </c>
      <c r="D24" s="29" t="s">
        <v>22</v>
      </c>
      <c r="E24" s="38"/>
      <c r="F24" s="22">
        <f t="shared" si="1"/>
        <v>0</v>
      </c>
    </row>
    <row r="25" spans="1:7" ht="14.25" customHeight="1">
      <c r="B25" s="30" t="s">
        <v>31</v>
      </c>
      <c r="C25" s="29">
        <v>1</v>
      </c>
      <c r="D25" s="29" t="s">
        <v>22</v>
      </c>
      <c r="E25" s="38"/>
      <c r="F25" s="22">
        <f t="shared" si="1"/>
        <v>0</v>
      </c>
    </row>
    <row r="26" spans="1:7" ht="14.25" customHeight="1">
      <c r="B26" s="30" t="s">
        <v>32</v>
      </c>
      <c r="C26" s="29">
        <v>1</v>
      </c>
      <c r="D26" s="29" t="s">
        <v>22</v>
      </c>
      <c r="E26" s="31"/>
      <c r="F26" s="22">
        <f t="shared" si="1"/>
        <v>0</v>
      </c>
    </row>
    <row r="27" spans="1:7" ht="14.25" customHeight="1">
      <c r="B27" s="48" t="s">
        <v>9</v>
      </c>
      <c r="C27" s="40"/>
      <c r="D27" s="40"/>
      <c r="E27" s="49"/>
      <c r="F27" s="43">
        <f>SUM(F20:F26)</f>
        <v>0</v>
      </c>
    </row>
    <row r="28" spans="1:7" ht="14.25" customHeight="1">
      <c r="C28" s="44"/>
      <c r="D28" s="44"/>
      <c r="E28" s="45"/>
      <c r="F28" s="45"/>
    </row>
    <row r="29" spans="1:7" ht="14.25" customHeight="1">
      <c r="A29" s="3"/>
      <c r="B29" s="25"/>
      <c r="C29" s="61"/>
      <c r="D29" s="61"/>
      <c r="E29" s="63"/>
      <c r="F29" s="66"/>
      <c r="G29" s="3"/>
    </row>
    <row r="30" spans="1:7" ht="14.25" customHeight="1">
      <c r="B30" s="68" t="s">
        <v>9</v>
      </c>
      <c r="C30" s="61"/>
      <c r="D30" s="61"/>
      <c r="E30" s="63"/>
      <c r="F30" s="70">
        <f>F27+F17</f>
        <v>0</v>
      </c>
    </row>
    <row r="31" spans="1:7" ht="14.25" customHeight="1">
      <c r="B31" s="72" t="s">
        <v>52</v>
      </c>
      <c r="C31" s="61"/>
      <c r="D31" s="61"/>
      <c r="E31" s="63"/>
      <c r="F31" s="74">
        <f>F30*0.15</f>
        <v>0</v>
      </c>
    </row>
    <row r="32" spans="1:7" ht="14.25" customHeight="1">
      <c r="B32" s="76" t="s">
        <v>53</v>
      </c>
      <c r="C32" s="61"/>
      <c r="D32" s="61"/>
      <c r="E32" s="63"/>
      <c r="F32" s="77">
        <f>F31+F30</f>
        <v>0</v>
      </c>
    </row>
    <row r="33" spans="2:6" ht="14.25" customHeight="1"/>
    <row r="34" spans="2:6" ht="14.25" customHeight="1">
      <c r="B34" s="78" t="s">
        <v>56</v>
      </c>
      <c r="C34" s="78"/>
      <c r="D34" s="78"/>
      <c r="E34" s="78"/>
      <c r="F34" s="78"/>
    </row>
    <row r="35" spans="2:6" ht="14.25" customHeight="1">
      <c r="B35" s="79"/>
      <c r="C35" s="78"/>
      <c r="D35" s="78"/>
      <c r="E35" s="78"/>
      <c r="F35" s="78"/>
    </row>
    <row r="36" spans="2:6" ht="14.25" customHeight="1">
      <c r="B36" s="78"/>
      <c r="C36" s="78"/>
      <c r="D36" s="78"/>
      <c r="E36" s="78"/>
      <c r="F36" s="78"/>
    </row>
    <row r="37" spans="2:6" ht="14.25" customHeight="1">
      <c r="B37" s="78"/>
      <c r="C37" s="78"/>
      <c r="D37" s="78"/>
      <c r="E37" s="78"/>
      <c r="F37" s="78"/>
    </row>
    <row r="38" spans="2:6" ht="14.25" customHeight="1">
      <c r="B38" s="78"/>
      <c r="C38" s="78"/>
      <c r="D38" s="78"/>
      <c r="E38" s="78"/>
      <c r="F38" s="78"/>
    </row>
    <row r="39" spans="2:6" ht="14.25" customHeight="1"/>
    <row r="40" spans="2:6" ht="14.25" customHeight="1"/>
    <row r="41" spans="2:6" ht="14.25" customHeight="1"/>
    <row r="42" spans="2:6" ht="14.25" customHeight="1">
      <c r="B42" s="80"/>
      <c r="C42" s="134"/>
      <c r="D42" s="135"/>
    </row>
    <row r="43" spans="2:6" ht="14.25" customHeight="1"/>
    <row r="44" spans="2:6" ht="14.25" customHeight="1"/>
    <row r="45" spans="2:6" ht="14.25" customHeight="1"/>
    <row r="46" spans="2:6" ht="14.25" customHeight="1"/>
    <row r="47" spans="2:6" ht="14.25" customHeight="1"/>
    <row r="48" spans="2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42:D42"/>
  </mergeCells>
  <pageMargins left="0.11811023622047245" right="0.11811023622047245" top="0.19685039370078741" bottom="0.1968503937007874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Z1000"/>
  <sheetViews>
    <sheetView topLeftCell="A40" workbookViewId="0">
      <selection activeCell="C24" sqref="C24"/>
    </sheetView>
  </sheetViews>
  <sheetFormatPr defaultColWidth="14.42578125" defaultRowHeight="15" customHeight="1"/>
  <cols>
    <col min="1" max="1" width="2.85546875" customWidth="1"/>
    <col min="2" max="2" width="50.85546875" customWidth="1"/>
    <col min="3" max="4" width="8.42578125" customWidth="1"/>
    <col min="5" max="5" width="12.140625" customWidth="1"/>
    <col min="6" max="6" width="12.85546875" customWidth="1"/>
    <col min="7" max="8" width="8.7109375" customWidth="1"/>
  </cols>
  <sheetData>
    <row r="1" spans="1:26" ht="14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4.2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4.25" customHeight="1">
      <c r="A3" s="83"/>
      <c r="B3" s="84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4.25" customHeight="1">
      <c r="A4" s="84"/>
      <c r="B4" s="85" t="s">
        <v>73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4.25" customHeight="1">
      <c r="A5" s="83"/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4.25" customHeight="1">
      <c r="A6" s="84"/>
      <c r="B6" s="86" t="s">
        <v>74</v>
      </c>
      <c r="C6" s="84"/>
      <c r="D6" s="84"/>
      <c r="E6" s="84"/>
      <c r="F6" s="84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30" customHeight="1">
      <c r="A7" s="84"/>
      <c r="B7" s="87" t="s">
        <v>5</v>
      </c>
      <c r="C7" s="88" t="s">
        <v>6</v>
      </c>
      <c r="D7" s="88" t="s">
        <v>7</v>
      </c>
      <c r="E7" s="88" t="s">
        <v>8</v>
      </c>
      <c r="F7" s="88" t="s">
        <v>9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4.25" customHeight="1">
      <c r="A8" s="84"/>
      <c r="B8" s="89" t="s">
        <v>75</v>
      </c>
      <c r="C8" s="17">
        <v>70.5</v>
      </c>
      <c r="D8" s="17" t="s">
        <v>12</v>
      </c>
      <c r="E8" s="90"/>
      <c r="F8" s="91">
        <f t="shared" ref="F8:F17" si="0">E8*C8</f>
        <v>0</v>
      </c>
      <c r="G8" s="83"/>
      <c r="H8" s="9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4.25" customHeight="1">
      <c r="A9" s="84"/>
      <c r="B9" s="89" t="s">
        <v>14</v>
      </c>
      <c r="C9" s="17">
        <v>39</v>
      </c>
      <c r="D9" s="17" t="s">
        <v>12</v>
      </c>
      <c r="E9" s="90"/>
      <c r="F9" s="91">
        <f t="shared" si="0"/>
        <v>0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4.25" customHeight="1">
      <c r="A10" s="84"/>
      <c r="B10" s="89" t="s">
        <v>15</v>
      </c>
      <c r="C10" s="17">
        <v>70.5</v>
      </c>
      <c r="D10" s="17" t="s">
        <v>12</v>
      </c>
      <c r="E10" s="90"/>
      <c r="F10" s="91">
        <f t="shared" si="0"/>
        <v>0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4.25" customHeight="1">
      <c r="A11" s="84"/>
      <c r="B11" s="89" t="s">
        <v>16</v>
      </c>
      <c r="C11" s="17">
        <v>22</v>
      </c>
      <c r="D11" s="17" t="s">
        <v>12</v>
      </c>
      <c r="E11" s="90"/>
      <c r="F11" s="91">
        <f t="shared" si="0"/>
        <v>0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4.25" customHeight="1">
      <c r="A12" s="84"/>
      <c r="B12" s="89" t="s">
        <v>17</v>
      </c>
      <c r="C12" s="17">
        <v>70.5</v>
      </c>
      <c r="D12" s="17" t="s">
        <v>12</v>
      </c>
      <c r="E12" s="90"/>
      <c r="F12" s="91">
        <f t="shared" si="0"/>
        <v>0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4.25" customHeight="1">
      <c r="A13" s="84"/>
      <c r="B13" s="89" t="s">
        <v>19</v>
      </c>
      <c r="C13" s="17">
        <v>70.5</v>
      </c>
      <c r="D13" s="17" t="s">
        <v>12</v>
      </c>
      <c r="E13" s="90"/>
      <c r="F13" s="91">
        <f t="shared" si="0"/>
        <v>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4.25" customHeight="1">
      <c r="A14" s="84"/>
      <c r="B14" s="89" t="s">
        <v>20</v>
      </c>
      <c r="C14" s="17">
        <v>6</v>
      </c>
      <c r="D14" s="17" t="s">
        <v>12</v>
      </c>
      <c r="E14" s="90"/>
      <c r="F14" s="91">
        <f t="shared" si="0"/>
        <v>0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4.25" customHeight="1">
      <c r="A15" s="84"/>
      <c r="B15" s="93" t="s">
        <v>21</v>
      </c>
      <c r="C15" s="17">
        <v>1</v>
      </c>
      <c r="D15" s="17" t="s">
        <v>22</v>
      </c>
      <c r="E15" s="90"/>
      <c r="F15" s="91">
        <f t="shared" si="0"/>
        <v>0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4.25" customHeight="1">
      <c r="A16" s="84"/>
      <c r="B16" s="89" t="s">
        <v>23</v>
      </c>
      <c r="C16" s="17">
        <v>1</v>
      </c>
      <c r="D16" s="17" t="s">
        <v>22</v>
      </c>
      <c r="E16" s="90"/>
      <c r="F16" s="91">
        <f t="shared" si="0"/>
        <v>0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4.25" customHeight="1">
      <c r="A17" s="84"/>
      <c r="B17" s="89" t="s">
        <v>25</v>
      </c>
      <c r="C17" s="17">
        <v>1</v>
      </c>
      <c r="D17" s="17" t="s">
        <v>22</v>
      </c>
      <c r="E17" s="90"/>
      <c r="F17" s="91">
        <f t="shared" si="0"/>
        <v>0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4.25" customHeight="1">
      <c r="A18" s="84"/>
      <c r="B18" s="94" t="s">
        <v>9</v>
      </c>
      <c r="C18" s="96"/>
      <c r="D18" s="96"/>
      <c r="E18" s="97"/>
      <c r="F18" s="98">
        <f>SUM(F8:F17)</f>
        <v>0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4.25" customHeight="1">
      <c r="A19" s="83"/>
      <c r="B19" s="84"/>
      <c r="C19" s="83"/>
      <c r="D19" s="83"/>
      <c r="E19" s="99"/>
      <c r="F19" s="99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4.25" customHeight="1">
      <c r="A20" s="84"/>
      <c r="B20" s="100" t="s">
        <v>64</v>
      </c>
      <c r="C20" s="84"/>
      <c r="D20" s="84"/>
      <c r="E20" s="101"/>
      <c r="F20" s="101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4.25" customHeight="1">
      <c r="A21" s="84"/>
      <c r="B21" s="102" t="s">
        <v>80</v>
      </c>
      <c r="C21" s="103">
        <v>85</v>
      </c>
      <c r="D21" s="104" t="s">
        <v>12</v>
      </c>
      <c r="E21" s="105"/>
      <c r="F21" s="91">
        <f t="shared" ref="F21:F30" si="1">E21*C21</f>
        <v>0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4.25" customHeight="1">
      <c r="A22" s="84"/>
      <c r="B22" s="102" t="s">
        <v>82</v>
      </c>
      <c r="C22" s="103">
        <v>85</v>
      </c>
      <c r="D22" s="104" t="s">
        <v>12</v>
      </c>
      <c r="E22" s="105"/>
      <c r="F22" s="91">
        <f t="shared" si="1"/>
        <v>0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4.25" customHeight="1">
      <c r="A23" s="84"/>
      <c r="B23" s="102" t="s">
        <v>83</v>
      </c>
      <c r="C23" s="103">
        <v>25</v>
      </c>
      <c r="D23" s="104" t="s">
        <v>12</v>
      </c>
      <c r="E23" s="105"/>
      <c r="F23" s="91">
        <f t="shared" si="1"/>
        <v>0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4.25" customHeight="1">
      <c r="A24" s="84"/>
      <c r="B24" s="102" t="s">
        <v>84</v>
      </c>
      <c r="C24" s="103">
        <v>85</v>
      </c>
      <c r="D24" s="104" t="s">
        <v>12</v>
      </c>
      <c r="E24" s="105"/>
      <c r="F24" s="91">
        <f t="shared" si="1"/>
        <v>0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4.25" customHeight="1">
      <c r="A25" s="84"/>
      <c r="B25" s="102" t="s">
        <v>85</v>
      </c>
      <c r="C25" s="104">
        <v>25</v>
      </c>
      <c r="D25" s="104" t="s">
        <v>70</v>
      </c>
      <c r="E25" s="105"/>
      <c r="F25" s="91">
        <f t="shared" si="1"/>
        <v>0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4.25" customHeight="1">
      <c r="A26" s="84"/>
      <c r="B26" s="102" t="s">
        <v>86</v>
      </c>
      <c r="C26" s="103">
        <v>85</v>
      </c>
      <c r="D26" s="104" t="s">
        <v>12</v>
      </c>
      <c r="E26" s="105"/>
      <c r="F26" s="91">
        <f t="shared" si="1"/>
        <v>0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4.25" customHeight="1">
      <c r="A27" s="84"/>
      <c r="B27" s="93" t="s">
        <v>87</v>
      </c>
      <c r="C27" s="104">
        <v>1</v>
      </c>
      <c r="D27" s="104" t="s">
        <v>22</v>
      </c>
      <c r="E27" s="105"/>
      <c r="F27" s="91">
        <f t="shared" si="1"/>
        <v>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4.25" customHeight="1">
      <c r="A28" s="84"/>
      <c r="B28" s="93" t="s">
        <v>21</v>
      </c>
      <c r="C28" s="104">
        <v>1</v>
      </c>
      <c r="D28" s="104" t="s">
        <v>22</v>
      </c>
      <c r="E28" s="106"/>
      <c r="F28" s="91">
        <f t="shared" si="1"/>
        <v>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4.25" customHeight="1">
      <c r="A29" s="84"/>
      <c r="B29" s="93" t="s">
        <v>31</v>
      </c>
      <c r="C29" s="104">
        <v>1</v>
      </c>
      <c r="D29" s="104" t="s">
        <v>22</v>
      </c>
      <c r="E29" s="105"/>
      <c r="F29" s="91">
        <f t="shared" si="1"/>
        <v>0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4.25" customHeight="1">
      <c r="A30" s="84"/>
      <c r="B30" s="93" t="s">
        <v>88</v>
      </c>
      <c r="C30" s="104">
        <v>1</v>
      </c>
      <c r="D30" s="104" t="s">
        <v>22</v>
      </c>
      <c r="E30" s="105"/>
      <c r="F30" s="91">
        <f t="shared" si="1"/>
        <v>0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4.25" customHeight="1">
      <c r="A31" s="84"/>
      <c r="B31" s="107" t="s">
        <v>9</v>
      </c>
      <c r="C31" s="84"/>
      <c r="D31" s="84"/>
      <c r="E31" s="105"/>
      <c r="F31" s="108">
        <f>SUM(F21:F30)</f>
        <v>0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4.25" customHeight="1">
      <c r="A32" s="83"/>
      <c r="B32" s="84"/>
      <c r="C32" s="83"/>
      <c r="D32" s="83"/>
      <c r="E32" s="99"/>
      <c r="F32" s="99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4.25" customHeight="1">
      <c r="A33" s="84"/>
      <c r="B33" s="109" t="s">
        <v>38</v>
      </c>
      <c r="C33" s="84"/>
      <c r="D33" s="84"/>
      <c r="E33" s="101"/>
      <c r="F33" s="101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4.25" customHeight="1">
      <c r="A34" s="84"/>
      <c r="B34" s="102" t="s">
        <v>89</v>
      </c>
      <c r="C34" s="103">
        <v>85</v>
      </c>
      <c r="D34" s="104" t="s">
        <v>12</v>
      </c>
      <c r="E34" s="105"/>
      <c r="F34" s="91">
        <f t="shared" ref="F34:F40" si="2">E34*C34</f>
        <v>0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4.25" customHeight="1">
      <c r="A35" s="84"/>
      <c r="B35" s="102" t="s">
        <v>90</v>
      </c>
      <c r="C35" s="103">
        <v>85</v>
      </c>
      <c r="D35" s="104" t="s">
        <v>12</v>
      </c>
      <c r="E35" s="105"/>
      <c r="F35" s="91">
        <f t="shared" si="2"/>
        <v>0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4.25" customHeight="1">
      <c r="A36" s="84"/>
      <c r="B36" s="102" t="s">
        <v>91</v>
      </c>
      <c r="C36" s="103">
        <v>85</v>
      </c>
      <c r="D36" s="104" t="s">
        <v>12</v>
      </c>
      <c r="E36" s="105"/>
      <c r="F36" s="91">
        <f t="shared" si="2"/>
        <v>0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4.25" customHeight="1">
      <c r="A37" s="84"/>
      <c r="B37" s="93" t="s">
        <v>87</v>
      </c>
      <c r="C37" s="104">
        <v>1</v>
      </c>
      <c r="D37" s="104" t="s">
        <v>22</v>
      </c>
      <c r="E37" s="105"/>
      <c r="F37" s="91">
        <f t="shared" si="2"/>
        <v>0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4.25" customHeight="1">
      <c r="A38" s="84"/>
      <c r="B38" s="93" t="s">
        <v>21</v>
      </c>
      <c r="C38" s="104">
        <v>1</v>
      </c>
      <c r="D38" s="104" t="s">
        <v>22</v>
      </c>
      <c r="E38" s="106"/>
      <c r="F38" s="91">
        <f t="shared" si="2"/>
        <v>0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4.25" customHeight="1">
      <c r="A39" s="84"/>
      <c r="B39" s="93" t="s">
        <v>31</v>
      </c>
      <c r="C39" s="104">
        <v>1</v>
      </c>
      <c r="D39" s="104" t="s">
        <v>22</v>
      </c>
      <c r="E39" s="106"/>
      <c r="F39" s="91">
        <f t="shared" si="2"/>
        <v>0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4.25" customHeight="1">
      <c r="A40" s="84"/>
      <c r="B40" s="93" t="s">
        <v>88</v>
      </c>
      <c r="C40" s="104">
        <v>1</v>
      </c>
      <c r="D40" s="104" t="s">
        <v>22</v>
      </c>
      <c r="E40" s="105"/>
      <c r="F40" s="91">
        <f t="shared" si="2"/>
        <v>0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4.25" customHeight="1">
      <c r="A41" s="84"/>
      <c r="B41" s="107" t="s">
        <v>9</v>
      </c>
      <c r="C41" s="84"/>
      <c r="D41" s="84"/>
      <c r="E41" s="105"/>
      <c r="F41" s="108">
        <f>SUM(F34:F40)</f>
        <v>0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4.25" customHeight="1">
      <c r="A42" s="83"/>
      <c r="B42" s="84"/>
      <c r="C42" s="83"/>
      <c r="D42" s="83"/>
      <c r="E42" s="99"/>
      <c r="F42" s="99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4.25" customHeight="1">
      <c r="A43" s="84"/>
      <c r="B43" s="86" t="s">
        <v>41</v>
      </c>
      <c r="C43" s="84"/>
      <c r="D43" s="84"/>
      <c r="E43" s="101"/>
      <c r="F43" s="101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4.25" customHeight="1">
      <c r="A44" s="84"/>
      <c r="B44" s="110" t="s">
        <v>42</v>
      </c>
      <c r="C44" s="96"/>
      <c r="D44" s="96"/>
      <c r="E44" s="97"/>
      <c r="F44" s="97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4.25" customHeight="1">
      <c r="A45" s="84"/>
      <c r="B45" s="89" t="s">
        <v>43</v>
      </c>
      <c r="C45" s="17">
        <v>72</v>
      </c>
      <c r="D45" s="17" t="s">
        <v>12</v>
      </c>
      <c r="E45" s="90"/>
      <c r="F45" s="91">
        <f t="shared" ref="F45:F49" si="3">E45*C45</f>
        <v>0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4.25" customHeight="1">
      <c r="A46" s="84"/>
      <c r="B46" s="89" t="s">
        <v>44</v>
      </c>
      <c r="C46" s="20">
        <v>58</v>
      </c>
      <c r="D46" s="17" t="s">
        <v>45</v>
      </c>
      <c r="E46" s="90"/>
      <c r="F46" s="91">
        <f t="shared" si="3"/>
        <v>0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4.25" customHeight="1">
      <c r="A47" s="84"/>
      <c r="B47" s="89" t="s">
        <v>46</v>
      </c>
      <c r="C47" s="17">
        <v>4</v>
      </c>
      <c r="D47" s="17" t="s">
        <v>34</v>
      </c>
      <c r="E47" s="90"/>
      <c r="F47" s="91">
        <f t="shared" si="3"/>
        <v>0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4.25" customHeight="1">
      <c r="A48" s="84"/>
      <c r="B48" s="89" t="s">
        <v>47</v>
      </c>
      <c r="C48" s="17">
        <v>22</v>
      </c>
      <c r="D48" s="17" t="s">
        <v>34</v>
      </c>
      <c r="E48" s="90"/>
      <c r="F48" s="91">
        <f t="shared" si="3"/>
        <v>0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4.25" customHeight="1">
      <c r="A49" s="84"/>
      <c r="B49" s="89" t="s">
        <v>48</v>
      </c>
      <c r="C49" s="17">
        <v>5</v>
      </c>
      <c r="D49" s="17" t="s">
        <v>34</v>
      </c>
      <c r="E49" s="90"/>
      <c r="F49" s="91">
        <f t="shared" si="3"/>
        <v>0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4.25" customHeight="1">
      <c r="A50" s="84"/>
      <c r="B50" s="110" t="s">
        <v>92</v>
      </c>
      <c r="C50" s="96"/>
      <c r="D50" s="96"/>
      <c r="E50" s="97"/>
      <c r="F50" s="97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4.25" customHeight="1">
      <c r="A51" s="84"/>
      <c r="B51" s="89" t="s">
        <v>51</v>
      </c>
      <c r="C51" s="17">
        <v>70.5</v>
      </c>
      <c r="D51" s="17" t="s">
        <v>12</v>
      </c>
      <c r="E51" s="90"/>
      <c r="F51" s="91">
        <f t="shared" ref="F51:F59" si="4">E51*C51</f>
        <v>0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4.25" customHeight="1">
      <c r="A52" s="84"/>
      <c r="B52" s="89" t="s">
        <v>48</v>
      </c>
      <c r="C52" s="17">
        <v>70.5</v>
      </c>
      <c r="D52" s="17" t="s">
        <v>12</v>
      </c>
      <c r="E52" s="90"/>
      <c r="F52" s="91">
        <f t="shared" si="4"/>
        <v>0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4.25" customHeight="1">
      <c r="A53" s="84"/>
      <c r="B53" s="89" t="s">
        <v>54</v>
      </c>
      <c r="C53" s="17">
        <v>70.5</v>
      </c>
      <c r="D53" s="17" t="s">
        <v>12</v>
      </c>
      <c r="E53" s="90"/>
      <c r="F53" s="91">
        <f t="shared" si="4"/>
        <v>0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4.25" customHeight="1">
      <c r="A54" s="84"/>
      <c r="B54" s="89" t="s">
        <v>15</v>
      </c>
      <c r="C54" s="17">
        <v>70.5</v>
      </c>
      <c r="D54" s="17" t="s">
        <v>12</v>
      </c>
      <c r="E54" s="90"/>
      <c r="F54" s="91">
        <f t="shared" si="4"/>
        <v>0</v>
      </c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4.25" customHeight="1">
      <c r="A55" s="84"/>
      <c r="B55" s="89" t="s">
        <v>48</v>
      </c>
      <c r="C55" s="17">
        <v>70.5</v>
      </c>
      <c r="D55" s="17" t="s">
        <v>12</v>
      </c>
      <c r="E55" s="90"/>
      <c r="F55" s="91">
        <f t="shared" si="4"/>
        <v>0</v>
      </c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4.25" customHeight="1">
      <c r="A56" s="84"/>
      <c r="B56" s="89" t="s">
        <v>57</v>
      </c>
      <c r="C56" s="17">
        <v>70.5</v>
      </c>
      <c r="D56" s="17" t="s">
        <v>12</v>
      </c>
      <c r="E56" s="90"/>
      <c r="F56" s="91">
        <f t="shared" si="4"/>
        <v>0</v>
      </c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4.25" customHeight="1">
      <c r="A57" s="84"/>
      <c r="B57" s="89" t="s">
        <v>58</v>
      </c>
      <c r="C57" s="17">
        <v>70.5</v>
      </c>
      <c r="D57" s="17" t="s">
        <v>45</v>
      </c>
      <c r="E57" s="90"/>
      <c r="F57" s="91">
        <f t="shared" si="4"/>
        <v>0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4.25" customHeight="1">
      <c r="A58" s="84"/>
      <c r="B58" s="89" t="s">
        <v>25</v>
      </c>
      <c r="C58" s="17">
        <v>1</v>
      </c>
      <c r="D58" s="17" t="s">
        <v>22</v>
      </c>
      <c r="E58" s="90"/>
      <c r="F58" s="91">
        <f t="shared" si="4"/>
        <v>0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4.25" customHeight="1">
      <c r="A59" s="84"/>
      <c r="B59" s="89" t="s">
        <v>49</v>
      </c>
      <c r="C59" s="17">
        <v>1</v>
      </c>
      <c r="D59" s="17" t="s">
        <v>22</v>
      </c>
      <c r="E59" s="90"/>
      <c r="F59" s="91">
        <f t="shared" si="4"/>
        <v>0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4.25" customHeight="1">
      <c r="A60" s="84"/>
      <c r="B60" s="107" t="s">
        <v>9</v>
      </c>
      <c r="C60" s="96"/>
      <c r="D60" s="96"/>
      <c r="E60" s="97"/>
      <c r="F60" s="98">
        <f>SUM(F44:F59)</f>
        <v>0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4.25" customHeight="1">
      <c r="A61" s="83"/>
      <c r="B61" s="96"/>
      <c r="C61" s="92"/>
      <c r="D61" s="92"/>
      <c r="E61" s="111"/>
      <c r="F61" s="97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4.25" customHeight="1">
      <c r="A62" s="83"/>
      <c r="B62" s="109" t="s">
        <v>93</v>
      </c>
      <c r="C62" s="84"/>
      <c r="D62" s="84"/>
      <c r="E62" s="101"/>
      <c r="F62" s="101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4.25" customHeight="1">
      <c r="A63" s="83"/>
      <c r="B63" s="102" t="s">
        <v>94</v>
      </c>
      <c r="C63" s="104">
        <v>1</v>
      </c>
      <c r="D63" s="104" t="s">
        <v>60</v>
      </c>
      <c r="E63" s="105"/>
      <c r="F63" s="91">
        <f>E63*C63</f>
        <v>0</v>
      </c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4.25" customHeight="1">
      <c r="A64" s="83"/>
      <c r="B64" s="107" t="s">
        <v>9</v>
      </c>
      <c r="C64" s="84"/>
      <c r="D64" s="84"/>
      <c r="E64" s="105"/>
      <c r="F64" s="108">
        <f>SUM(F63)</f>
        <v>0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4.25" customHeight="1">
      <c r="A65" s="83"/>
      <c r="B65" s="96"/>
      <c r="C65" s="92"/>
      <c r="D65" s="92"/>
      <c r="E65" s="111"/>
      <c r="F65" s="97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4.25" customHeight="1">
      <c r="A66" s="83"/>
      <c r="B66" s="96"/>
      <c r="C66" s="92"/>
      <c r="D66" s="92"/>
      <c r="E66" s="111"/>
      <c r="F66" s="97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4.25" customHeight="1">
      <c r="A67" s="84"/>
      <c r="B67" s="112" t="s">
        <v>9</v>
      </c>
      <c r="C67" s="92"/>
      <c r="D67" s="92"/>
      <c r="E67" s="97"/>
      <c r="F67" s="98">
        <f>F64+F60+F41+F31+F18</f>
        <v>0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4.25" customHeight="1">
      <c r="A68" s="84"/>
      <c r="B68" s="112" t="s">
        <v>52</v>
      </c>
      <c r="C68" s="92"/>
      <c r="D68" s="92"/>
      <c r="E68" s="97"/>
      <c r="F68" s="98">
        <f>F67*0.15</f>
        <v>0</v>
      </c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4.25" customHeight="1">
      <c r="A69" s="84"/>
      <c r="B69" s="112" t="s">
        <v>53</v>
      </c>
      <c r="C69" s="92"/>
      <c r="D69" s="92"/>
      <c r="E69" s="97"/>
      <c r="F69" s="98">
        <f>F68+F67</f>
        <v>0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4.2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4.2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4.25" customHeight="1">
      <c r="A72" s="83"/>
      <c r="B72" s="9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4.2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4.2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4.2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4.2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4.2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4.2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4.25" customHeight="1">
      <c r="A79" s="83"/>
      <c r="B79" s="83"/>
      <c r="C79" s="136"/>
      <c r="D79" s="135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4.2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4.2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4.2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4.2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4.2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4.2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4.2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4.2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4.2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4.2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4.2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4.2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4.2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4.2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4.2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4.2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4.2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4.2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4.2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4.2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4.2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4.2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4.2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4.2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4.2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4.2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4.2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4.2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4.2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4.2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4.2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4.2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4.2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4.2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4.2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4.2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4.2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4.2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4.2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4.2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4.2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4.2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4.2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4.2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4.2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4.2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4.2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4.2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4.2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4.2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4.2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4.2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4.2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4.2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4.2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4.2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4.2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4.2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4.2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4.2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4.2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4.2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4.2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4.2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4.2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4.2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4.2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4.2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4.2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4.2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4.2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4.2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4.2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4.2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4.2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4.2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4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4.2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4.2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4.2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4.2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4.2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4.2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4.2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4.2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4.2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4.2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4.2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4.2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4.2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4.2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4.2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4.2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4.2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4.2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4.2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4.2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4.2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4.2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4.2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4.2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4.2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4.2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4.2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4.2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4.2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4.2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4.2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4.2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4.2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4.2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4.2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4.2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4.2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4.2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4.2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4.2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4.2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4.2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4.2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4.2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4.2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4.2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4.2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4.2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4.2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4.2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4.2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4.2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4.2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4.2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4.2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4.2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4.2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4.2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4.2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4.2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4.2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4.2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4.2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4.2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4.2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4.2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4.2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79:D79"/>
  </mergeCells>
  <pageMargins left="0.11811023622047245" right="0.11811023622047245" top="0.19685039370078741" bottom="0.1968503937007874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000"/>
  <sheetViews>
    <sheetView topLeftCell="A25" workbookViewId="0">
      <selection activeCell="B46" sqref="B46"/>
    </sheetView>
  </sheetViews>
  <sheetFormatPr defaultColWidth="14.42578125" defaultRowHeight="15" customHeight="1"/>
  <cols>
    <col min="1" max="1" width="2.85546875" customWidth="1"/>
    <col min="2" max="2" width="50.85546875" customWidth="1"/>
    <col min="3" max="4" width="8.42578125" customWidth="1"/>
    <col min="5" max="5" width="12.140625" customWidth="1"/>
    <col min="6" max="6" width="12.85546875" customWidth="1"/>
    <col min="7" max="8" width="8.7109375" customWidth="1"/>
  </cols>
  <sheetData>
    <row r="1" spans="2:8" ht="14.25" customHeight="1"/>
    <row r="2" spans="2:8" ht="14.25" customHeight="1"/>
    <row r="3" spans="2:8" ht="14.25" customHeight="1"/>
    <row r="4" spans="2:8" ht="14.25" customHeight="1">
      <c r="B4" s="1" t="s">
        <v>76</v>
      </c>
      <c r="C4" s="2"/>
      <c r="D4" s="3"/>
    </row>
    <row r="5" spans="2:8" ht="14.25" customHeight="1">
      <c r="B5" s="4"/>
    </row>
    <row r="6" spans="2:8" ht="14.25" customHeight="1">
      <c r="B6" s="5" t="s">
        <v>77</v>
      </c>
    </row>
    <row r="7" spans="2:8" ht="30" customHeight="1">
      <c r="B7" s="7" t="s">
        <v>5</v>
      </c>
      <c r="C7" s="9" t="s">
        <v>6</v>
      </c>
      <c r="D7" s="9" t="s">
        <v>7</v>
      </c>
      <c r="E7" s="9" t="s">
        <v>8</v>
      </c>
      <c r="F7" s="11" t="s">
        <v>9</v>
      </c>
    </row>
    <row r="8" spans="2:8" ht="14.25" customHeight="1">
      <c r="B8" s="13" t="s">
        <v>78</v>
      </c>
      <c r="C8" s="17">
        <v>142</v>
      </c>
      <c r="D8" s="17" t="s">
        <v>12</v>
      </c>
      <c r="E8" s="19"/>
      <c r="F8" s="22">
        <f t="shared" ref="F8:F16" si="0">E8*C8</f>
        <v>0</v>
      </c>
      <c r="H8" s="25"/>
    </row>
    <row r="9" spans="2:8" ht="14.25" customHeight="1">
      <c r="B9" s="13" t="s">
        <v>14</v>
      </c>
      <c r="C9" s="17">
        <v>82</v>
      </c>
      <c r="D9" s="17" t="s">
        <v>12</v>
      </c>
      <c r="E9" s="19"/>
      <c r="F9" s="22">
        <f t="shared" si="0"/>
        <v>0</v>
      </c>
    </row>
    <row r="10" spans="2:8" ht="14.25" customHeight="1">
      <c r="B10" s="13" t="s">
        <v>15</v>
      </c>
      <c r="C10" s="17">
        <v>142</v>
      </c>
      <c r="D10" s="17" t="s">
        <v>12</v>
      </c>
      <c r="E10" s="19"/>
      <c r="F10" s="22">
        <f t="shared" si="0"/>
        <v>0</v>
      </c>
    </row>
    <row r="11" spans="2:8" ht="14.25" customHeight="1">
      <c r="B11" s="13" t="s">
        <v>16</v>
      </c>
      <c r="C11" s="20">
        <v>36</v>
      </c>
      <c r="D11" s="17" t="s">
        <v>12</v>
      </c>
      <c r="E11" s="19"/>
      <c r="F11" s="22">
        <f t="shared" si="0"/>
        <v>0</v>
      </c>
    </row>
    <row r="12" spans="2:8" ht="14.25" customHeight="1">
      <c r="B12" s="13" t="s">
        <v>19</v>
      </c>
      <c r="C12" s="17">
        <v>142</v>
      </c>
      <c r="D12" s="17" t="s">
        <v>12</v>
      </c>
      <c r="E12" s="19"/>
      <c r="F12" s="22">
        <f t="shared" si="0"/>
        <v>0</v>
      </c>
    </row>
    <row r="13" spans="2:8" ht="14.25" customHeight="1">
      <c r="B13" s="13" t="s">
        <v>20</v>
      </c>
      <c r="C13" s="17">
        <v>6</v>
      </c>
      <c r="D13" s="17" t="s">
        <v>12</v>
      </c>
      <c r="E13" s="19"/>
      <c r="F13" s="22">
        <f t="shared" si="0"/>
        <v>0</v>
      </c>
    </row>
    <row r="14" spans="2:8" ht="14.25" customHeight="1">
      <c r="B14" s="30" t="s">
        <v>21</v>
      </c>
      <c r="C14" s="17">
        <v>1</v>
      </c>
      <c r="D14" s="17" t="s">
        <v>22</v>
      </c>
      <c r="E14" s="19"/>
      <c r="F14" s="22">
        <f t="shared" si="0"/>
        <v>0</v>
      </c>
    </row>
    <row r="15" spans="2:8" ht="14.25" customHeight="1">
      <c r="B15" s="13" t="s">
        <v>23</v>
      </c>
      <c r="C15" s="17">
        <v>1</v>
      </c>
      <c r="D15" s="17" t="s">
        <v>22</v>
      </c>
      <c r="E15" s="19"/>
      <c r="F15" s="22">
        <f t="shared" si="0"/>
        <v>0</v>
      </c>
    </row>
    <row r="16" spans="2:8" ht="14.25" customHeight="1">
      <c r="B16" s="13" t="s">
        <v>25</v>
      </c>
      <c r="C16" s="17">
        <v>1</v>
      </c>
      <c r="D16" s="17" t="s">
        <v>22</v>
      </c>
      <c r="E16" s="19"/>
      <c r="F16" s="22">
        <f t="shared" si="0"/>
        <v>0</v>
      </c>
    </row>
    <row r="17" spans="2:6" ht="14.25" customHeight="1">
      <c r="B17" s="33" t="s">
        <v>9</v>
      </c>
      <c r="C17" s="34"/>
      <c r="D17" s="34"/>
      <c r="E17" s="35"/>
      <c r="F17" s="36">
        <f>SUM(F8:F16)</f>
        <v>0</v>
      </c>
    </row>
    <row r="18" spans="2:6" ht="14.25" customHeight="1">
      <c r="B18" s="8"/>
      <c r="C18" s="10"/>
      <c r="D18" s="10"/>
      <c r="E18" s="12"/>
      <c r="F18" s="12"/>
    </row>
    <row r="19" spans="2:6" ht="14.25" customHeight="1">
      <c r="C19" s="44"/>
      <c r="D19" s="44"/>
      <c r="E19" s="45"/>
      <c r="F19" s="45"/>
    </row>
    <row r="20" spans="2:6" ht="14.25" customHeight="1">
      <c r="B20" s="14" t="s">
        <v>38</v>
      </c>
      <c r="C20" s="10"/>
      <c r="D20" s="10"/>
      <c r="E20" s="12"/>
      <c r="F20" s="12"/>
    </row>
    <row r="21" spans="2:6" ht="14.25" customHeight="1">
      <c r="B21" s="21" t="s">
        <v>39</v>
      </c>
      <c r="C21" s="46">
        <v>280</v>
      </c>
      <c r="D21" s="24" t="s">
        <v>12</v>
      </c>
      <c r="E21" s="95"/>
      <c r="F21" s="22">
        <f t="shared" ref="F21:F27" si="1">E21*C21</f>
        <v>0</v>
      </c>
    </row>
    <row r="22" spans="2:6" ht="14.25" customHeight="1">
      <c r="B22" s="27" t="s">
        <v>18</v>
      </c>
      <c r="C22" s="47">
        <v>280</v>
      </c>
      <c r="D22" s="29" t="s">
        <v>12</v>
      </c>
      <c r="E22" s="81"/>
      <c r="F22" s="22">
        <f t="shared" si="1"/>
        <v>0</v>
      </c>
    </row>
    <row r="23" spans="2:6" ht="14.25" customHeight="1">
      <c r="B23" s="27" t="s">
        <v>40</v>
      </c>
      <c r="C23" s="47">
        <v>280</v>
      </c>
      <c r="D23" s="29" t="s">
        <v>12</v>
      </c>
      <c r="E23" s="81"/>
      <c r="F23" s="22">
        <f t="shared" si="1"/>
        <v>0</v>
      </c>
    </row>
    <row r="24" spans="2:6" ht="14.25" customHeight="1">
      <c r="B24" s="30" t="s">
        <v>29</v>
      </c>
      <c r="C24" s="47">
        <v>1</v>
      </c>
      <c r="D24" s="29" t="s">
        <v>22</v>
      </c>
      <c r="E24" s="81"/>
      <c r="F24" s="22">
        <f t="shared" si="1"/>
        <v>0</v>
      </c>
    </row>
    <row r="25" spans="2:6" ht="14.25" customHeight="1">
      <c r="B25" s="30" t="s">
        <v>30</v>
      </c>
      <c r="C25" s="47">
        <v>1</v>
      </c>
      <c r="D25" s="29" t="s">
        <v>22</v>
      </c>
      <c r="E25" s="81"/>
      <c r="F25" s="22">
        <f t="shared" si="1"/>
        <v>0</v>
      </c>
    </row>
    <row r="26" spans="2:6" ht="14.25" customHeight="1">
      <c r="B26" s="30" t="s">
        <v>31</v>
      </c>
      <c r="C26" s="47">
        <v>1</v>
      </c>
      <c r="D26" s="29" t="s">
        <v>22</v>
      </c>
      <c r="E26" s="81"/>
      <c r="F26" s="22">
        <f t="shared" si="1"/>
        <v>0</v>
      </c>
    </row>
    <row r="27" spans="2:6" ht="14.25" customHeight="1">
      <c r="B27" s="30" t="s">
        <v>32</v>
      </c>
      <c r="C27" s="47">
        <v>1</v>
      </c>
      <c r="D27" s="29" t="s">
        <v>22</v>
      </c>
      <c r="E27" s="81"/>
      <c r="F27" s="22">
        <f t="shared" si="1"/>
        <v>0</v>
      </c>
    </row>
    <row r="28" spans="2:6" ht="14.25" customHeight="1">
      <c r="B28" s="48" t="s">
        <v>9</v>
      </c>
      <c r="C28" s="40"/>
      <c r="D28" s="40"/>
      <c r="E28" s="49"/>
      <c r="F28" s="43">
        <f>SUM(F21:F27)</f>
        <v>0</v>
      </c>
    </row>
    <row r="29" spans="2:6" ht="14.25" customHeight="1">
      <c r="C29" s="44"/>
      <c r="D29" s="44"/>
      <c r="E29" s="45"/>
      <c r="F29" s="45"/>
    </row>
    <row r="30" spans="2:6" ht="14.25" customHeight="1">
      <c r="B30" s="50" t="s">
        <v>41</v>
      </c>
      <c r="C30" s="44"/>
      <c r="D30" s="44"/>
      <c r="E30" s="45"/>
      <c r="F30" s="45"/>
    </row>
    <row r="31" spans="2:6" ht="14.25" customHeight="1">
      <c r="B31" s="51" t="s">
        <v>42</v>
      </c>
      <c r="C31" s="52"/>
      <c r="D31" s="52"/>
      <c r="E31" s="53"/>
      <c r="F31" s="54"/>
    </row>
    <row r="32" spans="2:6" ht="14.25" customHeight="1">
      <c r="B32" s="13" t="s">
        <v>43</v>
      </c>
      <c r="C32" s="17">
        <v>150</v>
      </c>
      <c r="D32" s="17" t="s">
        <v>12</v>
      </c>
      <c r="E32" s="19"/>
      <c r="F32" s="22">
        <f t="shared" ref="F32:F36" si="2">E32*C32</f>
        <v>0</v>
      </c>
    </row>
    <row r="33" spans="1:7" ht="14.25" customHeight="1">
      <c r="B33" s="13" t="s">
        <v>44</v>
      </c>
      <c r="C33" s="20">
        <v>60</v>
      </c>
      <c r="D33" s="17" t="s">
        <v>45</v>
      </c>
      <c r="E33" s="19"/>
      <c r="F33" s="22">
        <f t="shared" si="2"/>
        <v>0</v>
      </c>
    </row>
    <row r="34" spans="1:7" ht="14.25" customHeight="1">
      <c r="B34" s="13" t="s">
        <v>46</v>
      </c>
      <c r="C34" s="17">
        <v>5</v>
      </c>
      <c r="D34" s="17" t="s">
        <v>34</v>
      </c>
      <c r="E34" s="19"/>
      <c r="F34" s="22">
        <f t="shared" si="2"/>
        <v>0</v>
      </c>
    </row>
    <row r="35" spans="1:7" ht="14.25" customHeight="1">
      <c r="B35" s="13" t="s">
        <v>79</v>
      </c>
      <c r="C35" s="17">
        <v>42</v>
      </c>
      <c r="D35" s="17" t="s">
        <v>34</v>
      </c>
      <c r="E35" s="19"/>
      <c r="F35" s="22">
        <f t="shared" si="2"/>
        <v>0</v>
      </c>
    </row>
    <row r="36" spans="1:7" ht="14.25" customHeight="1">
      <c r="B36" s="13" t="s">
        <v>48</v>
      </c>
      <c r="C36" s="55">
        <v>5</v>
      </c>
      <c r="D36" s="55" t="s">
        <v>34</v>
      </c>
      <c r="E36" s="56"/>
      <c r="F36" s="58">
        <f t="shared" si="2"/>
        <v>0</v>
      </c>
    </row>
    <row r="37" spans="1:7" ht="14.25" customHeight="1">
      <c r="B37" s="60" t="s">
        <v>81</v>
      </c>
      <c r="C37" s="62"/>
      <c r="D37" s="64"/>
      <c r="E37" s="65"/>
      <c r="F37" s="67"/>
    </row>
    <row r="38" spans="1:7" ht="14.25" customHeight="1">
      <c r="B38" s="13" t="s">
        <v>51</v>
      </c>
      <c r="C38" s="71">
        <v>142</v>
      </c>
      <c r="D38" s="71" t="s">
        <v>12</v>
      </c>
      <c r="E38" s="73"/>
      <c r="F38" s="75">
        <f t="shared" ref="F38:F46" si="3">E38*C38</f>
        <v>0</v>
      </c>
    </row>
    <row r="39" spans="1:7" ht="14.25" customHeight="1">
      <c r="B39" s="13" t="s">
        <v>48</v>
      </c>
      <c r="C39" s="17">
        <v>142</v>
      </c>
      <c r="D39" s="17" t="s">
        <v>12</v>
      </c>
      <c r="E39" s="19"/>
      <c r="F39" s="22">
        <f t="shared" si="3"/>
        <v>0</v>
      </c>
    </row>
    <row r="40" spans="1:7" ht="14.25" customHeight="1">
      <c r="B40" s="13" t="s">
        <v>54</v>
      </c>
      <c r="C40" s="17">
        <v>142</v>
      </c>
      <c r="D40" s="17" t="s">
        <v>12</v>
      </c>
      <c r="E40" s="19"/>
      <c r="F40" s="22">
        <f t="shared" si="3"/>
        <v>0</v>
      </c>
    </row>
    <row r="41" spans="1:7" ht="14.25" customHeight="1">
      <c r="B41" s="13" t="s">
        <v>15</v>
      </c>
      <c r="C41" s="17">
        <v>142</v>
      </c>
      <c r="D41" s="17" t="s">
        <v>12</v>
      </c>
      <c r="E41" s="19"/>
      <c r="F41" s="22">
        <f t="shared" si="3"/>
        <v>0</v>
      </c>
    </row>
    <row r="42" spans="1:7" ht="14.25" customHeight="1">
      <c r="B42" s="13" t="s">
        <v>48</v>
      </c>
      <c r="C42" s="17">
        <v>142</v>
      </c>
      <c r="D42" s="17" t="s">
        <v>12</v>
      </c>
      <c r="E42" s="19"/>
      <c r="F42" s="22">
        <f t="shared" si="3"/>
        <v>0</v>
      </c>
    </row>
    <row r="43" spans="1:7" ht="14.25" customHeight="1">
      <c r="B43" s="13" t="s">
        <v>57</v>
      </c>
      <c r="C43" s="17">
        <v>142</v>
      </c>
      <c r="D43" s="17" t="s">
        <v>12</v>
      </c>
      <c r="E43" s="19"/>
      <c r="F43" s="22">
        <f t="shared" si="3"/>
        <v>0</v>
      </c>
    </row>
    <row r="44" spans="1:7" ht="14.25" customHeight="1">
      <c r="B44" s="13" t="s">
        <v>58</v>
      </c>
      <c r="C44" s="20">
        <v>60</v>
      </c>
      <c r="D44" s="17" t="s">
        <v>45</v>
      </c>
      <c r="E44" s="19"/>
      <c r="F44" s="22">
        <f t="shared" si="3"/>
        <v>0</v>
      </c>
    </row>
    <row r="45" spans="1:7" ht="14.25" customHeight="1">
      <c r="B45" s="13" t="s">
        <v>25</v>
      </c>
      <c r="C45" s="17">
        <v>1</v>
      </c>
      <c r="D45" s="17" t="s">
        <v>22</v>
      </c>
      <c r="E45" s="19"/>
      <c r="F45" s="22">
        <f t="shared" si="3"/>
        <v>0</v>
      </c>
    </row>
    <row r="46" spans="1:7" ht="14.25" customHeight="1">
      <c r="B46" s="13" t="s">
        <v>49</v>
      </c>
      <c r="C46" s="17">
        <v>1</v>
      </c>
      <c r="D46" s="17" t="s">
        <v>22</v>
      </c>
      <c r="E46" s="19"/>
      <c r="F46" s="22">
        <f t="shared" si="3"/>
        <v>0</v>
      </c>
    </row>
    <row r="47" spans="1:7" ht="14.25" customHeight="1">
      <c r="B47" s="48" t="s">
        <v>9</v>
      </c>
      <c r="C47" s="57"/>
      <c r="D47" s="57"/>
      <c r="E47" s="59"/>
      <c r="F47" s="36">
        <f>SUM(F31:F46)</f>
        <v>0</v>
      </c>
    </row>
    <row r="48" spans="1:7" ht="14.25" customHeight="1">
      <c r="A48" s="3"/>
      <c r="B48" s="25"/>
      <c r="C48" s="61"/>
      <c r="D48" s="61"/>
      <c r="E48" s="63"/>
      <c r="F48" s="66"/>
      <c r="G48" s="3"/>
    </row>
    <row r="49" spans="2:6" ht="14.25" customHeight="1">
      <c r="B49" s="68" t="s">
        <v>9</v>
      </c>
      <c r="C49" s="61"/>
      <c r="D49" s="61"/>
      <c r="E49" s="63"/>
      <c r="F49" s="70">
        <f>F47+F28+F17</f>
        <v>0</v>
      </c>
    </row>
    <row r="50" spans="2:6" ht="14.25" customHeight="1">
      <c r="B50" s="72" t="s">
        <v>52</v>
      </c>
      <c r="C50" s="61"/>
      <c r="D50" s="61"/>
      <c r="E50" s="63"/>
      <c r="F50" s="74">
        <f>F49*0.15</f>
        <v>0</v>
      </c>
    </row>
    <row r="51" spans="2:6" ht="14.25" customHeight="1">
      <c r="B51" s="76" t="s">
        <v>53</v>
      </c>
      <c r="C51" s="61"/>
      <c r="D51" s="61"/>
      <c r="E51" s="63"/>
      <c r="F51" s="77">
        <f>F50+F49</f>
        <v>0</v>
      </c>
    </row>
    <row r="52" spans="2:6" ht="14.25" customHeight="1"/>
    <row r="53" spans="2:6" ht="14.25" customHeight="1">
      <c r="B53" s="78" t="s">
        <v>56</v>
      </c>
      <c r="C53" s="78"/>
      <c r="D53" s="78"/>
      <c r="E53" s="78"/>
      <c r="F53" s="78"/>
    </row>
    <row r="54" spans="2:6" ht="14.25" customHeight="1">
      <c r="B54" s="79"/>
      <c r="C54" s="78"/>
      <c r="D54" s="78"/>
      <c r="E54" s="78"/>
      <c r="F54" s="78"/>
    </row>
    <row r="55" spans="2:6" ht="14.25" customHeight="1">
      <c r="B55" s="78"/>
      <c r="C55" s="78"/>
      <c r="D55" s="78"/>
      <c r="E55" s="78"/>
      <c r="F55" s="78"/>
    </row>
    <row r="56" spans="2:6" ht="14.25" customHeight="1">
      <c r="B56" s="78"/>
      <c r="C56" s="78"/>
      <c r="D56" s="78"/>
      <c r="E56" s="78"/>
      <c r="F56" s="78"/>
    </row>
    <row r="57" spans="2:6" ht="14.25" customHeight="1">
      <c r="B57" s="78"/>
      <c r="C57" s="78"/>
      <c r="D57" s="78"/>
      <c r="E57" s="78"/>
      <c r="F57" s="78"/>
    </row>
    <row r="58" spans="2:6" ht="14.25" customHeight="1"/>
    <row r="59" spans="2:6" ht="14.25" customHeight="1"/>
    <row r="60" spans="2:6" ht="14.25" customHeight="1"/>
    <row r="61" spans="2:6" ht="14.25" customHeight="1">
      <c r="B61" s="80"/>
      <c r="C61" s="134"/>
      <c r="D61" s="135"/>
    </row>
    <row r="62" spans="2:6" ht="14.25" customHeight="1"/>
    <row r="63" spans="2:6" ht="14.25" customHeight="1"/>
    <row r="64" spans="2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61:D61"/>
  </mergeCells>
  <printOptions horizontalCentered="1"/>
  <pageMargins left="0.11811023622047245" right="0.11811023622047245" top="0.98425196850393704" bottom="0.19685039370078741" header="0" footer="0"/>
  <pageSetup paperSize="9" orientation="portrait"/>
  <headerFooter>
    <oddHeader>&amp;LPř. č. 6 zadávací dokumentace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F16" sqref="F16"/>
    </sheetView>
  </sheetViews>
  <sheetFormatPr defaultRowHeight="15"/>
  <cols>
    <col min="2" max="2" width="33.5703125" customWidth="1"/>
    <col min="3" max="3" width="10.7109375" customWidth="1"/>
    <col min="4" max="4" width="2.7109375" customWidth="1"/>
    <col min="5" max="5" width="8.85546875" hidden="1" customWidth="1"/>
    <col min="6" max="6" width="23.42578125" customWidth="1"/>
  </cols>
  <sheetData>
    <row r="1" spans="1:7">
      <c r="A1" s="113"/>
      <c r="B1" s="114"/>
      <c r="C1" s="114"/>
      <c r="D1" s="114"/>
      <c r="E1" s="114"/>
      <c r="F1" s="114"/>
      <c r="G1" s="114"/>
    </row>
    <row r="2" spans="1:7" ht="18.75">
      <c r="A2" s="114"/>
      <c r="B2" s="137" t="s">
        <v>98</v>
      </c>
      <c r="C2" s="137"/>
      <c r="D2" s="137"/>
      <c r="E2" s="137"/>
      <c r="F2" s="137"/>
      <c r="G2" s="137"/>
    </row>
    <row r="3" spans="1:7" ht="18.75">
      <c r="A3" s="114"/>
      <c r="B3" s="138"/>
      <c r="C3" s="138"/>
      <c r="D3" s="138"/>
      <c r="E3" s="138"/>
      <c r="F3" s="138"/>
      <c r="G3" s="114"/>
    </row>
    <row r="4" spans="1:7">
      <c r="A4" s="114"/>
      <c r="B4" s="114"/>
      <c r="C4" s="114"/>
      <c r="D4" s="114"/>
      <c r="E4" s="114"/>
      <c r="F4" s="114"/>
      <c r="G4" s="114"/>
    </row>
    <row r="5" spans="1:7" ht="15.75" thickBot="1">
      <c r="A5" s="114"/>
      <c r="B5" s="114"/>
      <c r="C5" s="114"/>
      <c r="D5" s="114"/>
      <c r="E5" s="114"/>
      <c r="F5" s="114"/>
      <c r="G5" s="114"/>
    </row>
    <row r="6" spans="1:7">
      <c r="A6" s="114"/>
      <c r="B6" s="115"/>
      <c r="C6" s="116"/>
      <c r="D6" s="116"/>
      <c r="E6" s="116"/>
      <c r="F6" s="116"/>
      <c r="G6" s="117"/>
    </row>
    <row r="7" spans="1:7">
      <c r="A7" s="114"/>
      <c r="B7" s="118"/>
      <c r="C7" s="114"/>
      <c r="D7" s="114"/>
      <c r="E7" s="114"/>
      <c r="F7" s="114"/>
      <c r="G7" s="119"/>
    </row>
    <row r="8" spans="1:7">
      <c r="A8" s="114"/>
      <c r="B8" s="118"/>
      <c r="C8" s="114"/>
      <c r="D8" s="114"/>
      <c r="E8" s="114"/>
      <c r="F8" s="114"/>
      <c r="G8" s="119"/>
    </row>
    <row r="9" spans="1:7">
      <c r="A9" s="114"/>
      <c r="B9" s="118"/>
      <c r="C9" s="114"/>
      <c r="D9" s="114"/>
      <c r="E9" s="114"/>
      <c r="F9" s="114"/>
      <c r="G9" s="119"/>
    </row>
    <row r="10" spans="1:7">
      <c r="A10" s="114"/>
      <c r="B10" s="118"/>
      <c r="C10" s="114"/>
      <c r="D10" s="114"/>
      <c r="E10" s="114"/>
      <c r="F10" s="114"/>
      <c r="G10" s="119"/>
    </row>
    <row r="11" spans="1:7">
      <c r="A11" s="114"/>
      <c r="B11" s="118"/>
      <c r="C11" s="114"/>
      <c r="D11" s="114"/>
      <c r="E11" s="114"/>
      <c r="F11" s="114"/>
      <c r="G11" s="119"/>
    </row>
    <row r="12" spans="1:7">
      <c r="A12" s="114"/>
      <c r="B12" s="118"/>
      <c r="C12" s="114"/>
      <c r="D12" s="114"/>
      <c r="E12" s="114"/>
      <c r="F12" s="114"/>
      <c r="G12" s="119"/>
    </row>
    <row r="13" spans="1:7">
      <c r="A13" s="114"/>
      <c r="B13" s="118"/>
      <c r="C13" s="114"/>
      <c r="D13" s="114"/>
      <c r="E13" s="114"/>
      <c r="F13" s="114"/>
      <c r="G13" s="119"/>
    </row>
    <row r="14" spans="1:7" ht="15.75" thickBot="1">
      <c r="A14" s="114"/>
      <c r="B14" s="118"/>
      <c r="C14" s="114"/>
      <c r="D14" s="114"/>
      <c r="E14" s="114"/>
      <c r="F14" s="114"/>
      <c r="G14" s="119"/>
    </row>
    <row r="15" spans="1:7" ht="18.75">
      <c r="A15" s="114"/>
      <c r="B15" s="132" t="s">
        <v>9</v>
      </c>
      <c r="C15" s="120"/>
      <c r="D15" s="120"/>
      <c r="E15" s="121"/>
      <c r="F15" s="122">
        <f>'xxPokoj č. 21xx'!F34+'xxPokojč. 22xx'!F73+'xxPokojč. 23xx'!F69+xxPrádelnaxx!F20+xxTruhlárnaxx!F30+xxChodbaxx!F67+xxxJídelnaxxx!F49</f>
        <v>0</v>
      </c>
      <c r="G15" s="119"/>
    </row>
    <row r="16" spans="1:7" ht="18.75">
      <c r="A16" s="114"/>
      <c r="B16" s="123" t="s">
        <v>52</v>
      </c>
      <c r="C16" s="120"/>
      <c r="D16" s="120"/>
      <c r="E16" s="121"/>
      <c r="F16" s="124">
        <f>F15*0.15</f>
        <v>0</v>
      </c>
      <c r="G16" s="119"/>
    </row>
    <row r="17" spans="1:7" ht="38.25" thickBot="1">
      <c r="A17" s="114"/>
      <c r="B17" s="133" t="s">
        <v>53</v>
      </c>
      <c r="C17" s="120"/>
      <c r="D17" s="120"/>
      <c r="E17" s="121"/>
      <c r="F17" s="125">
        <f>F16+F15</f>
        <v>0</v>
      </c>
      <c r="G17" s="119"/>
    </row>
    <row r="18" spans="1:7">
      <c r="A18" s="114"/>
      <c r="B18" s="118"/>
      <c r="C18" s="114"/>
      <c r="D18" s="114"/>
      <c r="E18" s="114"/>
      <c r="F18" s="114"/>
      <c r="G18" s="119"/>
    </row>
    <row r="19" spans="1:7">
      <c r="A19" s="114"/>
      <c r="B19" s="118"/>
      <c r="C19" s="114"/>
      <c r="D19" s="114"/>
      <c r="E19" s="114"/>
      <c r="F19" s="114"/>
      <c r="G19" s="119"/>
    </row>
    <row r="20" spans="1:7" ht="15.75">
      <c r="A20" s="114"/>
      <c r="B20" s="126" t="s">
        <v>99</v>
      </c>
      <c r="C20" s="127"/>
      <c r="D20" s="127"/>
      <c r="E20" s="127"/>
      <c r="F20" s="127"/>
      <c r="G20" s="119"/>
    </row>
    <row r="21" spans="1:7" ht="15.75">
      <c r="A21" s="114"/>
      <c r="B21" s="128"/>
      <c r="C21" s="127"/>
      <c r="D21" s="127"/>
      <c r="E21" s="127"/>
      <c r="F21" s="127"/>
      <c r="G21" s="119"/>
    </row>
    <row r="22" spans="1:7" ht="15.75">
      <c r="A22" s="114"/>
      <c r="B22" s="128"/>
      <c r="C22" s="127"/>
      <c r="D22" s="127"/>
      <c r="E22" s="127"/>
      <c r="F22" s="127"/>
      <c r="G22" s="119"/>
    </row>
    <row r="23" spans="1:7" ht="15.75">
      <c r="A23" s="114"/>
      <c r="B23" s="128"/>
      <c r="C23" s="127"/>
      <c r="D23" s="127"/>
      <c r="E23" s="127"/>
      <c r="F23" s="127"/>
      <c r="G23" s="119"/>
    </row>
    <row r="24" spans="1:7" ht="15.75">
      <c r="A24" s="114"/>
      <c r="B24" s="128"/>
      <c r="C24" s="127"/>
      <c r="D24" s="127"/>
      <c r="E24" s="127"/>
      <c r="F24" s="127"/>
      <c r="G24" s="119"/>
    </row>
    <row r="25" spans="1:7" ht="15.75">
      <c r="A25" s="114"/>
      <c r="B25" s="128"/>
      <c r="C25" s="127"/>
      <c r="D25" s="127"/>
      <c r="E25" s="127"/>
      <c r="F25" s="127"/>
      <c r="G25" s="119"/>
    </row>
    <row r="26" spans="1:7" ht="15.75">
      <c r="A26" s="114"/>
      <c r="B26" s="128"/>
      <c r="C26" s="127" t="s">
        <v>100</v>
      </c>
      <c r="D26" s="127"/>
      <c r="E26" s="127"/>
      <c r="F26" s="127"/>
      <c r="G26" s="119"/>
    </row>
    <row r="27" spans="1:7" ht="15.75">
      <c r="A27" s="114"/>
      <c r="B27" s="128"/>
      <c r="C27" s="127" t="s">
        <v>101</v>
      </c>
      <c r="D27" s="127"/>
      <c r="E27" s="127"/>
      <c r="F27" s="127"/>
      <c r="G27" s="119"/>
    </row>
    <row r="28" spans="1:7">
      <c r="A28" s="114"/>
      <c r="B28" s="118"/>
      <c r="C28" s="114"/>
      <c r="D28" s="114"/>
      <c r="E28" s="114"/>
      <c r="F28" s="114"/>
      <c r="G28" s="119"/>
    </row>
    <row r="29" spans="1:7" ht="15.75" thickBot="1">
      <c r="A29" s="114"/>
      <c r="B29" s="129"/>
      <c r="C29" s="130"/>
      <c r="D29" s="130"/>
      <c r="E29" s="130"/>
      <c r="F29" s="130"/>
      <c r="G29" s="131"/>
    </row>
    <row r="30" spans="1:7">
      <c r="A30" s="114"/>
      <c r="B30" s="114"/>
      <c r="C30" s="114"/>
      <c r="D30" s="114"/>
      <c r="E30" s="114"/>
      <c r="F30" s="114"/>
      <c r="G30" s="114"/>
    </row>
    <row r="31" spans="1:7">
      <c r="A31" s="114"/>
      <c r="B31" s="114"/>
      <c r="C31" s="114"/>
      <c r="D31" s="114"/>
      <c r="E31" s="114"/>
      <c r="F31" s="114"/>
      <c r="G31" s="114"/>
    </row>
    <row r="32" spans="1:7">
      <c r="A32" s="114"/>
      <c r="B32" s="114"/>
      <c r="C32" s="114"/>
      <c r="D32" s="114"/>
      <c r="E32" s="114"/>
      <c r="F32" s="114"/>
      <c r="G32" s="114"/>
    </row>
    <row r="33" spans="1:7">
      <c r="A33" s="114"/>
      <c r="B33" s="114"/>
      <c r="C33" s="114"/>
      <c r="D33" s="114"/>
      <c r="E33" s="114"/>
      <c r="F33" s="114"/>
      <c r="G33" s="114"/>
    </row>
    <row r="34" spans="1:7">
      <c r="A34" s="114"/>
      <c r="B34" s="114"/>
      <c r="C34" s="114"/>
      <c r="D34" s="114"/>
      <c r="E34" s="114"/>
      <c r="F34" s="114"/>
      <c r="G34" s="114"/>
    </row>
    <row r="35" spans="1:7">
      <c r="A35" s="114"/>
      <c r="B35" s="114"/>
      <c r="C35" s="114"/>
      <c r="D35" s="114"/>
      <c r="E35" s="114"/>
      <c r="F35" s="114"/>
      <c r="G35" s="114"/>
    </row>
    <row r="36" spans="1:7">
      <c r="A36" s="114"/>
      <c r="B36" s="114"/>
      <c r="C36" s="114"/>
      <c r="D36" s="114"/>
      <c r="E36" s="114"/>
      <c r="F36" s="114"/>
      <c r="G36" s="114"/>
    </row>
    <row r="37" spans="1:7">
      <c r="A37" s="114"/>
      <c r="B37" s="114"/>
      <c r="C37" s="114"/>
      <c r="D37" s="114"/>
      <c r="E37" s="114"/>
      <c r="F37" s="114"/>
      <c r="G37" s="114"/>
    </row>
    <row r="38" spans="1:7">
      <c r="A38" s="114"/>
      <c r="B38" s="114"/>
      <c r="C38" s="114"/>
      <c r="D38" s="114"/>
      <c r="E38" s="114"/>
      <c r="F38" s="114"/>
      <c r="G38" s="114"/>
    </row>
    <row r="39" spans="1:7">
      <c r="A39" s="114"/>
      <c r="B39" s="114"/>
      <c r="C39" s="114"/>
      <c r="D39" s="114"/>
      <c r="E39" s="114"/>
      <c r="F39" s="114"/>
      <c r="G39" s="114"/>
    </row>
    <row r="40" spans="1:7">
      <c r="A40" s="114"/>
      <c r="B40" s="114"/>
      <c r="C40" s="114"/>
      <c r="D40" s="114"/>
      <c r="E40" s="114"/>
      <c r="F40" s="114"/>
      <c r="G40" s="114"/>
    </row>
    <row r="41" spans="1:7">
      <c r="A41" s="114"/>
      <c r="B41" s="114"/>
      <c r="C41" s="114"/>
      <c r="D41" s="114"/>
      <c r="E41" s="114"/>
      <c r="F41" s="114"/>
      <c r="G41" s="114"/>
    </row>
    <row r="42" spans="1:7">
      <c r="A42" s="114"/>
      <c r="B42" s="114"/>
      <c r="C42" s="114"/>
      <c r="D42" s="114"/>
      <c r="E42" s="114"/>
      <c r="F42" s="114"/>
      <c r="G42" s="114"/>
    </row>
  </sheetData>
  <protectedRanges>
    <protectedRange sqref="C21:F28" name="Oblast2"/>
    <protectedRange sqref="B20:F20" name="Oblast1"/>
  </protectedRanges>
  <mergeCells count="2">
    <mergeCell ref="B2:G2"/>
    <mergeCell ref="B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xxPokoj č. 21xx</vt:lpstr>
      <vt:lpstr>xxPokojč. 22xx</vt:lpstr>
      <vt:lpstr>xxPokojč. 23xx</vt:lpstr>
      <vt:lpstr>xxPrádelnaxx</vt:lpstr>
      <vt:lpstr>xxTruhlárnaxx</vt:lpstr>
      <vt:lpstr>xxChodbaxx</vt:lpstr>
      <vt:lpstr>xxxJídelnaxxx</vt:lpstr>
      <vt:lpstr>krycí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MARKETA</cp:lastModifiedBy>
  <dcterms:created xsi:type="dcterms:W3CDTF">2020-05-03T16:00:20Z</dcterms:created>
  <dcterms:modified xsi:type="dcterms:W3CDTF">2020-05-04T08:07:33Z</dcterms:modified>
</cp:coreProperties>
</file>