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Rekapitulace " sheetId="1" r:id="rId1"/>
    <sheet name="TECH FON" sheetId="2" r:id="rId2"/>
    <sheet name="El. FON" sheetId="3" r:id="rId3"/>
  </sheets>
  <externalReferences>
    <externalReference r:id="rId6"/>
  </externalReferences>
  <definedNames>
    <definedName name="_xlnm.Print_Area" localSheetId="0">'Rekapitulace '!$A$1:$F$43</definedName>
    <definedName name="_xlnm.Print_Area" localSheetId="1">'TECH FON'!$A$1:$G$113</definedName>
  </definedNames>
  <calcPr fullCalcOnLoad="1"/>
</workbook>
</file>

<file path=xl/sharedStrings.xml><?xml version="1.0" encoding="utf-8"?>
<sst xmlns="http://schemas.openxmlformats.org/spreadsheetml/2006/main" count="358" uniqueCount="190">
  <si>
    <t>Cena jed.</t>
  </si>
  <si>
    <t>Návod pro obsluhu a údržbu</t>
  </si>
  <si>
    <t>Uvedení do provozu zašk. obsluhy</t>
  </si>
  <si>
    <t>Oddíl, název, typ</t>
  </si>
  <si>
    <t>Počet</t>
  </si>
  <si>
    <t>MJ</t>
  </si>
  <si>
    <t>Mezisoučet montáž, doprava</t>
  </si>
  <si>
    <t>kpl</t>
  </si>
  <si>
    <t>ks</t>
  </si>
  <si>
    <t>Mezisoučet instalační materiál</t>
  </si>
  <si>
    <t xml:space="preserve">Cena celkem </t>
  </si>
  <si>
    <t>Pol.</t>
  </si>
  <si>
    <t>I.   Technologické zařízení</t>
  </si>
  <si>
    <t>II.   Nerezové prvky</t>
  </si>
  <si>
    <t>Mezisoučet nerezových prvků</t>
  </si>
  <si>
    <t>Cena celkem bez DPH</t>
  </si>
  <si>
    <t xml:space="preserve"> REKAPITULACE  </t>
  </si>
  <si>
    <t>Oddíl:</t>
  </si>
  <si>
    <t>CENA CELKEM BEZ DPH</t>
  </si>
  <si>
    <t>DPH 21%</t>
  </si>
  <si>
    <t>CENA CELKEM S DPH</t>
  </si>
  <si>
    <t xml:space="preserve">Stavba: </t>
  </si>
  <si>
    <t>Část:</t>
  </si>
  <si>
    <t>ROZPOČET</t>
  </si>
  <si>
    <t xml:space="preserve">Mezisoučet technologie </t>
  </si>
  <si>
    <t>Zkušební provoz</t>
  </si>
  <si>
    <t>Mimostaveništní doprava</t>
  </si>
  <si>
    <t>Dokumentace konečného provedení stavby</t>
  </si>
  <si>
    <t>Lepidlo PVC na bázi tetrahydrofuranu  1 kg</t>
  </si>
  <si>
    <t>Čisticí prostředek pro lepené spoje z PVC  1.0 l</t>
  </si>
  <si>
    <t>Tlakové zkoušky potrubí</t>
  </si>
  <si>
    <t>Kat. ozn.</t>
  </si>
  <si>
    <t>UV lampa nízkotlaká 110 W, 230 V plast</t>
  </si>
  <si>
    <t xml:space="preserve">Montáž </t>
  </si>
  <si>
    <t>kg</t>
  </si>
  <si>
    <t>m</t>
  </si>
  <si>
    <t>Potrubí PVC  PN 10, DA 32 vč. fitinek, atd.</t>
  </si>
  <si>
    <t>Potrubí PVC  PN 10, DA 50 vč. fitinek, atd.</t>
  </si>
  <si>
    <t>Ventil kulový lepicí  D 015 vypouštěcí</t>
  </si>
  <si>
    <t>Ventil kulový lepicí  D 032</t>
  </si>
  <si>
    <t>Klapka ruční  přír. DN 100 FL3 PN 16 vč. přír. spoje</t>
  </si>
  <si>
    <t>l</t>
  </si>
  <si>
    <t>Návlek. izolační trubka z pěnového polyethylenu tl. 15 mm</t>
  </si>
  <si>
    <t>Potrubí PVC  PN 10, DA 40 vč. fitinek, atd.</t>
  </si>
  <si>
    <t>hod</t>
  </si>
  <si>
    <t>Objekt:</t>
  </si>
  <si>
    <t>Změkčovací filtr G 1 ", 100 m³/°dH, plně automatické objemové řízení vč. solanky , 5 W, 230 V</t>
  </si>
  <si>
    <t>Potrubí PVC  PN 10, DA 20 vč. fitinek, atd.</t>
  </si>
  <si>
    <t xml:space="preserve">Senzory snímání hladiny </t>
  </si>
  <si>
    <t>Potrubí PVC  KG SN 4, DA 110 vč. fitinek</t>
  </si>
  <si>
    <t>Vedlejší náklady</t>
  </si>
  <si>
    <t>Automatický 6-cestný ventil filtrace, připojení G 6/4", 50 W, 230 V</t>
  </si>
  <si>
    <t>Automat pro řízení kvality vody. Dávkuje předem nastavené množství dezinfekce a udržuje její maximální úroveň podle předem nastaveného redox potencialu. Udržuje zvolenou hodnotu pH a dávkuje flokulační přípravek. Součást dodávky: Řídicí a vyhodnovací jednotka, sonda pH, redox sonda, jímky na sondy, peristaltické čerpadlo (3 ks), nástřikový ventil (3 ks), uzavírací armatura (3 ks), 100 W, 230 V</t>
  </si>
  <si>
    <t xml:space="preserve">Plastová zásobní nádrž 20 l, PE vč. plastové záchytné vany 20 l, PE </t>
  </si>
  <si>
    <t>Technologická</t>
  </si>
  <si>
    <t>I. FONTÁNA TECHNOLOGIE</t>
  </si>
  <si>
    <t>Předfiltr hrubých nečistot DN 32, vložka</t>
  </si>
  <si>
    <t>Elektromagnetický ventil  G 1" 230V,15W, mosaz</t>
  </si>
  <si>
    <t>Anemometr vč. řídící jednotky</t>
  </si>
  <si>
    <t>Prodloužení trysky mlžení</t>
  </si>
  <si>
    <t>Potrubí PVC  PN 10, DA 25 vč. fitinek, atd.</t>
  </si>
  <si>
    <t>Potrubí PVC  KG SN 4, DA 160 vč. fitinek</t>
  </si>
  <si>
    <t>Potrubí PP  HT, DA 50 vč. fitinek</t>
  </si>
  <si>
    <t>Ohebná dvouplášťová korugovaná chránička D40</t>
  </si>
  <si>
    <t>Vysokotlaká hadice mlhování</t>
  </si>
  <si>
    <r>
      <t xml:space="preserve">Hadicové propojení </t>
    </r>
    <r>
      <rPr>
        <sz val="10"/>
        <rFont val="Arial Narrow"/>
        <family val="2"/>
      </rPr>
      <t>Ø</t>
    </r>
    <r>
      <rPr>
        <sz val="10"/>
        <rFont val="Calibri"/>
        <family val="2"/>
      </rPr>
      <t xml:space="preserve"> 9,6 mm mlhování</t>
    </r>
  </si>
  <si>
    <t>Ventil kulový lepicí  D 050</t>
  </si>
  <si>
    <t>Spojovací materiál (šrouby M16,M20, matky,  atd.)</t>
  </si>
  <si>
    <t>Kotevní a pomocný materiál</t>
  </si>
  <si>
    <t>Fontána</t>
  </si>
  <si>
    <t xml:space="preserve"> TECHNOLOGIE VODNÍHO PRVKU</t>
  </si>
  <si>
    <t>Vypracoval: Milan Malý</t>
  </si>
  <si>
    <t>TECHNOLOGIE VODNÍHO PRVKU</t>
  </si>
  <si>
    <t>II.   Technologie mlžení</t>
  </si>
  <si>
    <t>Mezisoučet technologie mlžení</t>
  </si>
  <si>
    <t>Vypracoval: Bedřich Cvrček</t>
  </si>
  <si>
    <t>Silnoproudá</t>
  </si>
  <si>
    <t>I.   Materiál</t>
  </si>
  <si>
    <t>Rozvaděč RF komplet</t>
  </si>
  <si>
    <t>PLC s obrazovkou,trafo, vstup a výstup + rozšiřující moduly</t>
  </si>
  <si>
    <t>PROPOJENÍ A ŘÍZENÍ DMX ČERPADEL A SVĚTEL VE FONTÁNĚ</t>
  </si>
  <si>
    <t/>
  </si>
  <si>
    <t>ZÁSUVKA NN, PRAKTIK IP 44 (PLAST)</t>
  </si>
  <si>
    <t>5518-2929 B Zásuvka jednonásobná IP 44, s ochranným kolíkem, s víčkem; d. Praktik; b. bílá</t>
  </si>
  <si>
    <t>SVORKOVNICE KRABICOVÁ</t>
  </si>
  <si>
    <t>HM6</t>
  </si>
  <si>
    <t>SONDY k HLADINOVÉMU RELÉ</t>
  </si>
  <si>
    <t>SHR-2 hladinová sonda - nerezová elektroda uložená v PVC krytu</t>
  </si>
  <si>
    <t>Podružný materiál</t>
  </si>
  <si>
    <t xml:space="preserve">Mezisoučet materiálů </t>
  </si>
  <si>
    <t>II.   Montáž, doprava</t>
  </si>
  <si>
    <t>Seřízení odzkoušení el. technologie</t>
  </si>
  <si>
    <t>Celk.prohl.el.zaříz. měření a vyhotovení revizní zprávy</t>
  </si>
  <si>
    <t>PLC software</t>
  </si>
  <si>
    <t>Úvaly náměstí Arnošta z Pardubic</t>
  </si>
  <si>
    <t>Nerezová rozetka - kryt trysky</t>
  </si>
  <si>
    <t>Nerezová šachtice trysky a světla</t>
  </si>
  <si>
    <t>Nástavec trysky</t>
  </si>
  <si>
    <t xml:space="preserve">Držák světla </t>
  </si>
  <si>
    <t>Nerezový kryt šachtice</t>
  </si>
  <si>
    <t>Ponorné čerpadlo výtrysku, programovatelné na protokolu DMX 512, Varionaut 150, Q150 l/min, H5,5 m, 130 W, 230V</t>
  </si>
  <si>
    <t>Led světlo programovatelné RGB LED Profiplane 320/ DMX/ 02, 16 W, 24 V DC</t>
  </si>
  <si>
    <t>I.   ElektroInstalační materiál</t>
  </si>
  <si>
    <t>II.   Montáže, doprava</t>
  </si>
  <si>
    <t>III.   Nerezové prvky</t>
  </si>
  <si>
    <t>IV.   Instalační materiál</t>
  </si>
  <si>
    <t>V.   Montáž, doprava</t>
  </si>
  <si>
    <t xml:space="preserve">Vodní dvojitý filtr  - kit 10 '', G 3/4 '' FF,  moduly až do 30 l / min-15.80 USGpm, </t>
  </si>
  <si>
    <t>Průběžný držák trysky nerezový</t>
  </si>
  <si>
    <t>Uchycovací materiál mlhování  Ø 9,6 mm</t>
  </si>
  <si>
    <r>
      <t xml:space="preserve">Potrubí </t>
    </r>
    <r>
      <rPr>
        <sz val="10"/>
        <rFont val="Symbol"/>
        <family val="1"/>
      </rPr>
      <t>Æ</t>
    </r>
    <r>
      <rPr>
        <sz val="10"/>
        <rFont val="Calibri"/>
        <family val="2"/>
      </rPr>
      <t xml:space="preserve">  9,6 mm, polyamidová vysokotlaká hadice</t>
    </r>
  </si>
  <si>
    <t>Násuvná nerezová rohová spojka  a T kus nerezový</t>
  </si>
  <si>
    <t xml:space="preserve">Mimostaveništní doprava, </t>
  </si>
  <si>
    <t>II. FONTÁNA ELEKTROINSTALACE</t>
  </si>
  <si>
    <t>Tryska výtrysku Komet 10-12 Silver</t>
  </si>
  <si>
    <t>Čerpadlo filtrace - monoblokové odstředivé čerpadlo s integrovaným předfiltrem pro zachycení hrubších nečistot. Materiálové provedení - tělo a oběhové kolo čerpadla  z termoplastu, hřídel z nerez oceli, koš filtru z polypropylenu, mechanická ucpávka karbinu křemíku, 230 V, 0,25 kW</t>
  </si>
  <si>
    <t>Plastová technologická šachta z PP 15 mm, 3,5x2,0x2,2 m, Skelet vyrobený z plastových desek z PP tl. 15 mm po obvodu s výztuhami. Připojovací kusy pro potrubí zhotoveno z PPR tvarovek. Norná stěna, akumulační nádrž vč. nerez rámu a síta</t>
  </si>
  <si>
    <t>Datum: 04/2017</t>
  </si>
  <si>
    <t>Vysokotlaká jednotka mlžení vodní plochy s elektronikou 4 l/min, 60 bar, 0,95 kW, 400 V, rám z pozinkovaného plechu a nerezového krytu, čerpadlo s klínovou hřídelí,3 keramické písty, mosaznou hlavou, elektomotor  1450 otáčky/min, manometr s glycerinem,  tlakový spínač pro nedostatek vody, elektroventily, elektrická deska kompletní s: ON / OFF tepelný spínač, spínače dálkového ovládání, pojistek, elektrického transformátoru 380/220 V. Je připraven pro připojení k externímu zařízení (termostatu, hygrostatu a další). bezpečnostní systém: v případě zlomení trubky mlhových trysek se systém  automaticky vypne, aby se zabránilo povodním.</t>
  </si>
  <si>
    <t>Kalové ponorné čerpadlo s kolem volně průtočným do 25 mm, 230 V, 0,37 kW, nerez, 6 m3/h</t>
  </si>
  <si>
    <t xml:space="preserve">Plastový filtr Ø 400 s bočním připojením, ručním odvzdušňovacím ventilkem a výpustí vody a písku. Max pracovní tlak 2,5 kg/cm². Filtrační náplň  křemičitý písek zrnitostí 1-4 mm a 0,6-1,2 mm  </t>
  </si>
  <si>
    <t>Tryska mlžení 24 l/hod, velikost 60, nerez AISI 304, tryska s anti-odkapávacím zpětným ventilem, závit - 10 / 24UNC / 2A. Materiál: 1) nerezový  otvor 2) tělo z nerezové oceli 3) Oběžné kolo deska 4) pružina z nerezavějící oceli 5) Gumové těsnění koule 6) Nerezový adaptér</t>
  </si>
  <si>
    <t>Nerezová šachtice mlžení</t>
  </si>
  <si>
    <t>Automatická zpětná armatura proti vzduté vodě HL 710 DN110 s vyjímatelnou klapkou z nerezové oceli a revizním krytem k čištění</t>
  </si>
  <si>
    <t>Protizápachový sifon DN 100 KG s čistícími otvory a ovzdušněním</t>
  </si>
  <si>
    <t>Klapka zpětná litinová s pogumovanou kouli D 050</t>
  </si>
  <si>
    <t>Klapka ruční  přír. DN 150 FL3 PN 16 vč. přír. spoje</t>
  </si>
  <si>
    <t>Ventil kulový lepicí  D 025</t>
  </si>
  <si>
    <t>Potrubí PVC  KG SN 4, DA 125 vč. fitinek</t>
  </si>
  <si>
    <t>Vícevtokový mokroběžný vodoměr registrační kašny G 1"</t>
  </si>
  <si>
    <t>Redukční ventil 1,5-2,5 bar, mosaz</t>
  </si>
  <si>
    <t>Potrubní oddělovač, vnitřní prostor rozdělen do tří komor, se skládá z těla z červeného bronzu nebo z nerezové oceli, ventilové vložky s vestavěným zpětným ventilem a vypouštěcím kohoutem, výstupního zpětného ventilu, tří kulových ventilů pro připojení přístroje na měření diferenčního tlaku, G 1"</t>
  </si>
  <si>
    <t>Ponorné čerpadlo výtrysku, programovatelné na protokolu DMX 512, Varionaut 270, Q l/min, H10,0 m, 380 W, 230V</t>
  </si>
  <si>
    <t>Řídicí jednotka WESC 1024 II</t>
  </si>
  <si>
    <t>DMX booster 2 CH/splitter</t>
  </si>
  <si>
    <t>Tranformátor LED 250W 24V DC</t>
  </si>
  <si>
    <t>Anemometer K</t>
  </si>
  <si>
    <t>LED Driver</t>
  </si>
  <si>
    <t>Kabel DMX 10m</t>
  </si>
  <si>
    <t>Kabel DMX 1m</t>
  </si>
  <si>
    <t>Koncovka Endplug DMX</t>
  </si>
  <si>
    <t xml:space="preserve">Kabel 24V DC 1m
</t>
  </si>
  <si>
    <t>Kabel DMX 5m</t>
  </si>
  <si>
    <t>Kabelhybrid 7,5m</t>
  </si>
  <si>
    <t>B6/1 Jistič , char B, 1-pólový</t>
  </si>
  <si>
    <t>B10/1 , char B, 1-pólový</t>
  </si>
  <si>
    <t>10C-1 -10A</t>
  </si>
  <si>
    <t>10C-3 -10A</t>
  </si>
  <si>
    <t>40-3 Páčkový spínač</t>
  </si>
  <si>
    <t>RSI-20-10-A230 Instalační stykač</t>
  </si>
  <si>
    <t>25/4/003 Chránič Ir=250A, typ AC, 4-pól</t>
  </si>
  <si>
    <t>ZSE-03 Soklová zásuvka</t>
  </si>
  <si>
    <t>Relé instalační, 2Z/20A, 230V AC</t>
  </si>
  <si>
    <t>10B-1N-030A -10A</t>
  </si>
  <si>
    <t>Hladinové relé s 1stavovým. i 2stav. hlídáním,hlídání ve dvou nezávislých nádržíchnastav.citlivost i čas.prodleva,měřící frekv. 50Hz</t>
  </si>
  <si>
    <t>273-102 4x1-2,5mm2</t>
  </si>
  <si>
    <t>273-105 5x1-2,5mm2</t>
  </si>
  <si>
    <t>ŠNŮRA STŘEDNÍ PRYŽOVÁ</t>
  </si>
  <si>
    <t>H07RN-F-G 3x2.5 mm2 , pevně</t>
  </si>
  <si>
    <t>H07RN-F-G 4x2.5 mm2 , pevně</t>
  </si>
  <si>
    <t>KABEL SILOVÝ,IZOLACE PVC S VODIČEM PE</t>
  </si>
  <si>
    <t>CYKY-J 3x1.5 mm2 , pevně</t>
  </si>
  <si>
    <t>CYKY-J 5x1.5 mm2 , pevně</t>
  </si>
  <si>
    <t>J-Y(ST)-Y 2x2x0,60 , pevně</t>
  </si>
  <si>
    <t>PVC KABELY A VODIČE</t>
  </si>
  <si>
    <t>DK-KABELOVÉ KRABICOVÉ ROZVODKY IP 65</t>
  </si>
  <si>
    <t>K 8350 260x210x117, bez svorkovnice</t>
  </si>
  <si>
    <t>MODUS P - Svítidla průmyslová s vyšším stupněm krytí IP65</t>
  </si>
  <si>
    <t>P136PCEN/P MODUS P 1x36 W nekomp.vyztuž.polyest.korpus+PC kryt, průběžná montáž, IP65</t>
  </si>
  <si>
    <t xml:space="preserve"> KT přímotopný konvektor</t>
  </si>
  <si>
    <t xml:space="preserve"> 108  LINEÁRNÍ ZÁŘIVKY  TŘÍPÁSMOVÉ NARVA T8</t>
  </si>
  <si>
    <t>108536,00 LT 36W-1/840 NARVA</t>
  </si>
  <si>
    <t>OHEBNÁ CHRÁNIČKA KOPOFLEX</t>
  </si>
  <si>
    <t>KF09040 světlost 32mm</t>
  </si>
  <si>
    <t>5518-2029 B Zásuvka dvojnásobná IP 44, s ochrannými kolíky, s víčky; d. Praktik; b. bílá</t>
  </si>
  <si>
    <t>LV 24X22 LIŠTA VKLÁDACÍ (2m v kartonu)</t>
  </si>
  <si>
    <t>LH 40X40 LIŠTA HRANATÁ (2m v kartonu) - DVOJ. ZÁMEK</t>
  </si>
  <si>
    <t>TRUBKA OHEBNÁ STŘEDNÍ MECHANICKÁ O   DOLNOST</t>
  </si>
  <si>
    <t>1220 d 20   mm, pevně</t>
  </si>
  <si>
    <t>Ventilátor, pr.100., žaluzie</t>
  </si>
  <si>
    <t>VODIČ JEDNOŽILOVÝ OHEBNÝ (CYA)</t>
  </si>
  <si>
    <t>H07V-K 1.5 mm2 , pevně</t>
  </si>
  <si>
    <t>VODIČ JEDNOŽILOVÝ, IZOLACE PVC</t>
  </si>
  <si>
    <t>CY 4 , pevně</t>
  </si>
  <si>
    <t>CY 16 , pevně</t>
  </si>
  <si>
    <t>A11       Krabice odbočná plastová, šedá, prázdná, IP 54,12 otv.</t>
  </si>
  <si>
    <t>OSAZENÍ HMOŽDINKY</t>
  </si>
  <si>
    <t>PG11------ Vývodka PG11 s maticí</t>
  </si>
  <si>
    <t>PG21------ Vývodka PG21 s maticí</t>
  </si>
  <si>
    <t>Odvětrací sloupek šachty DN 100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</si>
</sst>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General_)"/>
    <numFmt numFmtId="166" formatCode="#,##0\ &quot;Kč&quot;;[Red]#,##0\ &quot;Kč&quot;"/>
    <numFmt numFmtId="167" formatCode="#,##0.0\ _K_č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\-"/>
    <numFmt numFmtId="174" formatCode="#,##0.00\ &quot;Kč&quot;"/>
    <numFmt numFmtId="175" formatCode="_-* #,##0.00\ &quot;€&quot;_-;\-* #,##0.00\ &quot;€&quot;_-;_-* &quot;-&quot;??\ &quot;€&quot;_-;_-@_-"/>
  </numFmts>
  <fonts count="59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u val="single"/>
      <sz val="12"/>
      <name val="Arial"/>
      <family val="2"/>
    </font>
    <font>
      <sz val="10"/>
      <name val="Calibri"/>
      <family val="2"/>
    </font>
    <font>
      <sz val="10"/>
      <name val="Symbol"/>
      <family val="1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3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5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13" fillId="33" borderId="9" applyNumberFormat="0" applyFont="0" applyAlignment="0" applyProtection="0"/>
    <xf numFmtId="0" fontId="8" fillId="0" borderId="0">
      <alignment/>
      <protection/>
    </xf>
    <xf numFmtId="0" fontId="1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0" fillId="0" borderId="0" xfId="0" applyFont="1" applyAlignment="1" quotePrefix="1">
      <alignment/>
    </xf>
    <xf numFmtId="0" fontId="9" fillId="0" borderId="0" xfId="0" applyFont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168" fontId="8" fillId="0" borderId="0" xfId="0" applyNumberFormat="1" applyFont="1" applyAlignment="1">
      <alignment/>
    </xf>
    <xf numFmtId="16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16" fillId="0" borderId="0" xfId="0" applyFont="1" applyAlignment="1">
      <alignment horizontal="justify" vertical="center"/>
    </xf>
    <xf numFmtId="0" fontId="16" fillId="0" borderId="11" xfId="0" applyFont="1" applyBorder="1" applyAlignment="1">
      <alignment horizontal="justify" vertical="center"/>
    </xf>
    <xf numFmtId="0" fontId="16" fillId="0" borderId="0" xfId="0" applyFont="1" applyAlignment="1">
      <alignment horizontal="center" vertical="center"/>
    </xf>
    <xf numFmtId="168" fontId="16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168" fontId="16" fillId="0" borderId="11" xfId="0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168" fontId="16" fillId="0" borderId="0" xfId="0" applyNumberFormat="1" applyFont="1" applyAlignment="1">
      <alignment/>
    </xf>
    <xf numFmtId="0" fontId="16" fillId="0" borderId="11" xfId="0" applyFont="1" applyBorder="1" applyAlignment="1">
      <alignment horizontal="center"/>
    </xf>
    <xf numFmtId="168" fontId="16" fillId="0" borderId="11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168" fontId="35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166" fontId="36" fillId="0" borderId="19" xfId="0" applyNumberFormat="1" applyFont="1" applyBorder="1" applyAlignment="1">
      <alignment horizontal="right"/>
    </xf>
    <xf numFmtId="0" fontId="38" fillId="34" borderId="15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16" xfId="0" applyFont="1" applyFill="1" applyBorder="1" applyAlignment="1">
      <alignment/>
    </xf>
    <xf numFmtId="0" fontId="16" fillId="34" borderId="15" xfId="0" applyFont="1" applyFill="1" applyBorder="1" applyAlignment="1">
      <alignment/>
    </xf>
    <xf numFmtId="0" fontId="37" fillId="34" borderId="0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39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16" xfId="0" applyFont="1" applyFill="1" applyBorder="1" applyAlignment="1">
      <alignment/>
    </xf>
    <xf numFmtId="0" fontId="37" fillId="34" borderId="20" xfId="0" applyFont="1" applyFill="1" applyBorder="1" applyAlignment="1">
      <alignment horizontal="left"/>
    </xf>
    <xf numFmtId="0" fontId="37" fillId="34" borderId="20" xfId="0" applyFont="1" applyFill="1" applyBorder="1" applyAlignment="1">
      <alignment horizontal="center"/>
    </xf>
    <xf numFmtId="0" fontId="37" fillId="34" borderId="21" xfId="0" applyFont="1" applyFill="1" applyBorder="1" applyAlignment="1">
      <alignment horizontal="center"/>
    </xf>
    <xf numFmtId="0" fontId="37" fillId="34" borderId="22" xfId="0" applyFont="1" applyFill="1" applyBorder="1" applyAlignment="1">
      <alignment horizontal="right"/>
    </xf>
    <xf numFmtId="0" fontId="37" fillId="34" borderId="17" xfId="0" applyFont="1" applyFill="1" applyBorder="1" applyAlignment="1">
      <alignment horizontal="center"/>
    </xf>
    <xf numFmtId="0" fontId="37" fillId="34" borderId="18" xfId="0" applyFont="1" applyFill="1" applyBorder="1" applyAlignment="1">
      <alignment horizontal="left"/>
    </xf>
    <xf numFmtId="0" fontId="37" fillId="34" borderId="18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166" fontId="36" fillId="0" borderId="0" xfId="0" applyNumberFormat="1" applyFont="1" applyAlignment="1">
      <alignment horizontal="right"/>
    </xf>
    <xf numFmtId="0" fontId="40" fillId="0" borderId="0" xfId="0" applyFont="1" applyFill="1" applyAlignment="1">
      <alignment horizontal="center"/>
    </xf>
    <xf numFmtId="0" fontId="35" fillId="0" borderId="0" xfId="0" applyFont="1" applyBorder="1" applyAlignment="1">
      <alignment horizontal="center"/>
    </xf>
    <xf numFmtId="168" fontId="35" fillId="0" borderId="0" xfId="0" applyNumberFormat="1" applyFont="1" applyAlignment="1">
      <alignment/>
    </xf>
    <xf numFmtId="0" fontId="35" fillId="0" borderId="0" xfId="0" applyFont="1" applyAlignment="1">
      <alignment horizontal="right"/>
    </xf>
    <xf numFmtId="0" fontId="16" fillId="0" borderId="0" xfId="0" applyFont="1" applyBorder="1" applyAlignment="1">
      <alignment vertical="center"/>
    </xf>
    <xf numFmtId="0" fontId="16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horizontal="center"/>
    </xf>
    <xf numFmtId="168" fontId="35" fillId="0" borderId="11" xfId="0" applyNumberFormat="1" applyFont="1" applyBorder="1" applyAlignment="1">
      <alignment/>
    </xf>
    <xf numFmtId="0" fontId="16" fillId="0" borderId="0" xfId="0" applyFont="1" applyBorder="1" applyAlignment="1">
      <alignment horizontal="justify" vertical="center"/>
    </xf>
    <xf numFmtId="168" fontId="16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8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8" fontId="8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168" fontId="16" fillId="0" borderId="11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3" fontId="2" fillId="0" borderId="0" xfId="0" applyNumberFormat="1" applyFont="1" applyFill="1" applyAlignment="1">
      <alignment/>
    </xf>
    <xf numFmtId="0" fontId="2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3" fontId="1" fillId="0" borderId="0" xfId="0" applyNumberFormat="1" applyFont="1" applyAlignment="1">
      <alignment/>
    </xf>
    <xf numFmtId="166" fontId="36" fillId="0" borderId="0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/>
    </xf>
    <xf numFmtId="168" fontId="35" fillId="0" borderId="0" xfId="0" applyNumberFormat="1" applyFont="1" applyBorder="1" applyAlignment="1">
      <alignment/>
    </xf>
    <xf numFmtId="0" fontId="8" fillId="19" borderId="0" xfId="0" applyFont="1" applyFill="1" applyBorder="1" applyAlignment="1">
      <alignment horizontal="center"/>
    </xf>
    <xf numFmtId="0" fontId="8" fillId="19" borderId="0" xfId="0" applyFont="1" applyFill="1" applyBorder="1" applyAlignment="1">
      <alignment/>
    </xf>
    <xf numFmtId="0" fontId="36" fillId="19" borderId="0" xfId="0" applyFont="1" applyFill="1" applyBorder="1" applyAlignment="1">
      <alignment/>
    </xf>
    <xf numFmtId="0" fontId="37" fillId="19" borderId="0" xfId="0" applyFont="1" applyFill="1" applyBorder="1" applyAlignment="1">
      <alignment/>
    </xf>
    <xf numFmtId="0" fontId="16" fillId="19" borderId="0" xfId="0" applyFont="1" applyFill="1" applyBorder="1" applyAlignment="1">
      <alignment horizontal="center"/>
    </xf>
    <xf numFmtId="166" fontId="36" fillId="19" borderId="19" xfId="0" applyNumberFormat="1" applyFont="1" applyFill="1" applyBorder="1" applyAlignment="1">
      <alignment horizontal="right"/>
    </xf>
    <xf numFmtId="0" fontId="8" fillId="19" borderId="0" xfId="0" applyFont="1" applyFill="1" applyAlignment="1">
      <alignment horizontal="center"/>
    </xf>
    <xf numFmtId="0" fontId="8" fillId="19" borderId="0" xfId="0" applyFont="1" applyFill="1" applyAlignment="1">
      <alignment/>
    </xf>
    <xf numFmtId="166" fontId="35" fillId="19" borderId="0" xfId="0" applyNumberFormat="1" applyFont="1" applyFill="1" applyBorder="1" applyAlignment="1">
      <alignment/>
    </xf>
    <xf numFmtId="0" fontId="40" fillId="19" borderId="0" xfId="0" applyFont="1" applyFill="1" applyBorder="1" applyAlignment="1">
      <alignment horizontal="center"/>
    </xf>
    <xf numFmtId="0" fontId="41" fillId="19" borderId="0" xfId="0" applyFont="1" applyFill="1" applyBorder="1" applyAlignment="1">
      <alignment horizontal="center"/>
    </xf>
    <xf numFmtId="0" fontId="16" fillId="19" borderId="0" xfId="0" applyFont="1" applyFill="1" applyBorder="1" applyAlignment="1">
      <alignment/>
    </xf>
    <xf numFmtId="0" fontId="36" fillId="19" borderId="0" xfId="0" applyFont="1" applyFill="1" applyBorder="1" applyAlignment="1">
      <alignment horizontal="left"/>
    </xf>
    <xf numFmtId="166" fontId="36" fillId="19" borderId="19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horizontal="justify" vertical="center"/>
    </xf>
    <xf numFmtId="168" fontId="1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0" fillId="34" borderId="13" xfId="0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34" borderId="0" xfId="0" applyFont="1" applyFill="1" applyBorder="1" applyAlignment="1">
      <alignment horizontal="righ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 vertical="center"/>
    </xf>
  </cellXfs>
  <cellStyles count="2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urrency 3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ální 10" xfId="58"/>
    <cellStyle name="normální 100" xfId="59"/>
    <cellStyle name="normální 101" xfId="60"/>
    <cellStyle name="normální 102" xfId="61"/>
    <cellStyle name="normální 103" xfId="62"/>
    <cellStyle name="normální 104" xfId="63"/>
    <cellStyle name="normální 105" xfId="64"/>
    <cellStyle name="normální 106" xfId="65"/>
    <cellStyle name="normální 107" xfId="66"/>
    <cellStyle name="normální 108" xfId="67"/>
    <cellStyle name="normální 109" xfId="68"/>
    <cellStyle name="normální 11" xfId="69"/>
    <cellStyle name="normální 110" xfId="70"/>
    <cellStyle name="normální 111" xfId="71"/>
    <cellStyle name="normální 112" xfId="72"/>
    <cellStyle name="normální 113" xfId="73"/>
    <cellStyle name="Normální 114" xfId="74"/>
    <cellStyle name="Normální 115" xfId="75"/>
    <cellStyle name="Normální 116" xfId="76"/>
    <cellStyle name="Normální 117" xfId="77"/>
    <cellStyle name="Normální 118" xfId="78"/>
    <cellStyle name="Normální 119" xfId="79"/>
    <cellStyle name="normální 12" xfId="80"/>
    <cellStyle name="Normální 120" xfId="81"/>
    <cellStyle name="Normální 121" xfId="82"/>
    <cellStyle name="Normální 122" xfId="83"/>
    <cellStyle name="Normální 123" xfId="84"/>
    <cellStyle name="normální 13" xfId="85"/>
    <cellStyle name="normální 14" xfId="86"/>
    <cellStyle name="normální 15" xfId="87"/>
    <cellStyle name="normální 16" xfId="88"/>
    <cellStyle name="normální 17" xfId="89"/>
    <cellStyle name="normální 18" xfId="90"/>
    <cellStyle name="normální 19" xfId="91"/>
    <cellStyle name="Normální 2" xfId="92"/>
    <cellStyle name="Normální 2 2" xfId="93"/>
    <cellStyle name="normální 2 3" xfId="94"/>
    <cellStyle name="normální 2 4" xfId="95"/>
    <cellStyle name="normální 2 5" xfId="96"/>
    <cellStyle name="normální 20" xfId="97"/>
    <cellStyle name="normální 21" xfId="98"/>
    <cellStyle name="normální 22" xfId="99"/>
    <cellStyle name="normální 23" xfId="100"/>
    <cellStyle name="normální 24" xfId="101"/>
    <cellStyle name="normální 25" xfId="102"/>
    <cellStyle name="normální 26" xfId="103"/>
    <cellStyle name="normální 27" xfId="104"/>
    <cellStyle name="normální 28" xfId="105"/>
    <cellStyle name="normální 29" xfId="106"/>
    <cellStyle name="Normální 3" xfId="107"/>
    <cellStyle name="normální 3 2" xfId="108"/>
    <cellStyle name="normální 3 2 2" xfId="109"/>
    <cellStyle name="normální 3 3" xfId="110"/>
    <cellStyle name="normální 30" xfId="111"/>
    <cellStyle name="normální 31" xfId="112"/>
    <cellStyle name="normální 32" xfId="113"/>
    <cellStyle name="normální 33" xfId="114"/>
    <cellStyle name="normální 34" xfId="115"/>
    <cellStyle name="normální 35" xfId="116"/>
    <cellStyle name="normální 36" xfId="117"/>
    <cellStyle name="normální 37" xfId="118"/>
    <cellStyle name="normální 38" xfId="119"/>
    <cellStyle name="normální 39" xfId="120"/>
    <cellStyle name="Normální 4" xfId="121"/>
    <cellStyle name="normální 4 2" xfId="122"/>
    <cellStyle name="normální 40" xfId="123"/>
    <cellStyle name="normální 41" xfId="124"/>
    <cellStyle name="normální 42" xfId="125"/>
    <cellStyle name="normální 43" xfId="126"/>
    <cellStyle name="normální 44" xfId="127"/>
    <cellStyle name="normální 45" xfId="128"/>
    <cellStyle name="normální 46" xfId="129"/>
    <cellStyle name="normální 47" xfId="130"/>
    <cellStyle name="normální 48" xfId="131"/>
    <cellStyle name="normální 49" xfId="132"/>
    <cellStyle name="Normální 5" xfId="133"/>
    <cellStyle name="normální 5 2" xfId="134"/>
    <cellStyle name="normální 50" xfId="135"/>
    <cellStyle name="normální 51" xfId="136"/>
    <cellStyle name="normální 52" xfId="137"/>
    <cellStyle name="normální 53" xfId="138"/>
    <cellStyle name="normální 54" xfId="139"/>
    <cellStyle name="normální 55" xfId="140"/>
    <cellStyle name="normální 56" xfId="141"/>
    <cellStyle name="normální 57" xfId="142"/>
    <cellStyle name="normální 58" xfId="143"/>
    <cellStyle name="normální 59" xfId="144"/>
    <cellStyle name="Normální 6" xfId="145"/>
    <cellStyle name="normální 6 2" xfId="146"/>
    <cellStyle name="normální 60" xfId="147"/>
    <cellStyle name="normální 61" xfId="148"/>
    <cellStyle name="normální 62" xfId="149"/>
    <cellStyle name="normální 63" xfId="150"/>
    <cellStyle name="normální 64" xfId="151"/>
    <cellStyle name="normální 65" xfId="152"/>
    <cellStyle name="normální 66" xfId="153"/>
    <cellStyle name="normální 67" xfId="154"/>
    <cellStyle name="normální 68" xfId="155"/>
    <cellStyle name="normální 69" xfId="156"/>
    <cellStyle name="Normální 7" xfId="157"/>
    <cellStyle name="normální 7 2" xfId="158"/>
    <cellStyle name="normální 70" xfId="159"/>
    <cellStyle name="normální 71" xfId="160"/>
    <cellStyle name="normální 72" xfId="161"/>
    <cellStyle name="normální 73" xfId="162"/>
    <cellStyle name="normální 74" xfId="163"/>
    <cellStyle name="normální 75" xfId="164"/>
    <cellStyle name="normální 76" xfId="165"/>
    <cellStyle name="normální 77" xfId="166"/>
    <cellStyle name="normální 78" xfId="167"/>
    <cellStyle name="normální 79" xfId="168"/>
    <cellStyle name="Normální 8" xfId="169"/>
    <cellStyle name="normální 8 2" xfId="170"/>
    <cellStyle name="normální 80" xfId="171"/>
    <cellStyle name="normální 81" xfId="172"/>
    <cellStyle name="normální 82" xfId="173"/>
    <cellStyle name="normální 83" xfId="174"/>
    <cellStyle name="normální 84" xfId="175"/>
    <cellStyle name="normální 85" xfId="176"/>
    <cellStyle name="normální 86" xfId="177"/>
    <cellStyle name="normální 87" xfId="178"/>
    <cellStyle name="normální 88" xfId="179"/>
    <cellStyle name="normální 89" xfId="180"/>
    <cellStyle name="normální 9" xfId="181"/>
    <cellStyle name="normální 90" xfId="182"/>
    <cellStyle name="normální 91" xfId="183"/>
    <cellStyle name="normální 92" xfId="184"/>
    <cellStyle name="normální 93" xfId="185"/>
    <cellStyle name="normální 94" xfId="186"/>
    <cellStyle name="normální 95" xfId="187"/>
    <cellStyle name="normální 96" xfId="188"/>
    <cellStyle name="normální 97" xfId="189"/>
    <cellStyle name="normální 98" xfId="190"/>
    <cellStyle name="normální 99" xfId="191"/>
    <cellStyle name="Note" xfId="192"/>
    <cellStyle name="Output" xfId="193"/>
    <cellStyle name="Percent" xfId="194"/>
    <cellStyle name="Poznámka 10" xfId="195"/>
    <cellStyle name="Poznámka 100" xfId="196"/>
    <cellStyle name="Poznámka 101" xfId="197"/>
    <cellStyle name="Poznámka 102" xfId="198"/>
    <cellStyle name="Poznámka 103" xfId="199"/>
    <cellStyle name="Poznámka 11" xfId="200"/>
    <cellStyle name="Poznámka 12" xfId="201"/>
    <cellStyle name="Poznámka 13" xfId="202"/>
    <cellStyle name="Poznámka 14" xfId="203"/>
    <cellStyle name="Poznámka 15" xfId="204"/>
    <cellStyle name="Poznámka 16" xfId="205"/>
    <cellStyle name="Poznámka 17" xfId="206"/>
    <cellStyle name="Poznámka 18" xfId="207"/>
    <cellStyle name="Poznámka 19" xfId="208"/>
    <cellStyle name="Poznámka 2" xfId="209"/>
    <cellStyle name="Poznámka 20" xfId="210"/>
    <cellStyle name="Poznámka 21" xfId="211"/>
    <cellStyle name="Poznámka 22" xfId="212"/>
    <cellStyle name="Poznámka 23" xfId="213"/>
    <cellStyle name="Poznámka 24" xfId="214"/>
    <cellStyle name="Poznámka 25" xfId="215"/>
    <cellStyle name="Poznámka 26" xfId="216"/>
    <cellStyle name="Poznámka 27" xfId="217"/>
    <cellStyle name="Poznámka 28" xfId="218"/>
    <cellStyle name="Poznámka 29" xfId="219"/>
    <cellStyle name="Poznámka 3" xfId="220"/>
    <cellStyle name="Poznámka 30" xfId="221"/>
    <cellStyle name="Poznámka 31" xfId="222"/>
    <cellStyle name="Poznámka 32" xfId="223"/>
    <cellStyle name="Poznámka 33" xfId="224"/>
    <cellStyle name="Poznámka 34" xfId="225"/>
    <cellStyle name="Poznámka 35" xfId="226"/>
    <cellStyle name="Poznámka 36" xfId="227"/>
    <cellStyle name="Poznámka 37" xfId="228"/>
    <cellStyle name="Poznámka 38" xfId="229"/>
    <cellStyle name="Poznámka 39" xfId="230"/>
    <cellStyle name="Poznámka 4" xfId="231"/>
    <cellStyle name="Poznámka 40" xfId="232"/>
    <cellStyle name="Poznámka 41" xfId="233"/>
    <cellStyle name="Poznámka 42" xfId="234"/>
    <cellStyle name="Poznámka 43" xfId="235"/>
    <cellStyle name="Poznámka 44" xfId="236"/>
    <cellStyle name="Poznámka 45" xfId="237"/>
    <cellStyle name="Poznámka 46" xfId="238"/>
    <cellStyle name="Poznámka 47" xfId="239"/>
    <cellStyle name="Poznámka 48" xfId="240"/>
    <cellStyle name="Poznámka 49" xfId="241"/>
    <cellStyle name="Poznámka 5" xfId="242"/>
    <cellStyle name="Poznámka 50" xfId="243"/>
    <cellStyle name="Poznámka 51" xfId="244"/>
    <cellStyle name="Poznámka 52" xfId="245"/>
    <cellStyle name="Poznámka 53" xfId="246"/>
    <cellStyle name="Poznámka 54" xfId="247"/>
    <cellStyle name="Poznámka 55" xfId="248"/>
    <cellStyle name="Poznámka 56" xfId="249"/>
    <cellStyle name="Poznámka 57" xfId="250"/>
    <cellStyle name="Poznámka 58" xfId="251"/>
    <cellStyle name="Poznámka 59" xfId="252"/>
    <cellStyle name="Poznámka 6" xfId="253"/>
    <cellStyle name="Poznámka 60" xfId="254"/>
    <cellStyle name="Poznámka 61" xfId="255"/>
    <cellStyle name="Poznámka 62" xfId="256"/>
    <cellStyle name="Poznámka 63" xfId="257"/>
    <cellStyle name="Poznámka 64" xfId="258"/>
    <cellStyle name="Poznámka 65" xfId="259"/>
    <cellStyle name="Poznámka 66" xfId="260"/>
    <cellStyle name="Poznámka 67" xfId="261"/>
    <cellStyle name="Poznámka 68" xfId="262"/>
    <cellStyle name="Poznámka 69" xfId="263"/>
    <cellStyle name="Poznámka 7" xfId="264"/>
    <cellStyle name="Poznámka 70" xfId="265"/>
    <cellStyle name="Poznámka 71" xfId="266"/>
    <cellStyle name="Poznámka 72" xfId="267"/>
    <cellStyle name="Poznámka 73" xfId="268"/>
    <cellStyle name="Poznámka 74" xfId="269"/>
    <cellStyle name="Poznámka 75" xfId="270"/>
    <cellStyle name="Poznámka 76" xfId="271"/>
    <cellStyle name="Poznámka 77" xfId="272"/>
    <cellStyle name="Poznámka 78" xfId="273"/>
    <cellStyle name="Poznámka 79" xfId="274"/>
    <cellStyle name="Poznámka 8" xfId="275"/>
    <cellStyle name="Poznámka 80" xfId="276"/>
    <cellStyle name="Poznámka 81" xfId="277"/>
    <cellStyle name="Poznámka 82" xfId="278"/>
    <cellStyle name="Poznámka 83" xfId="279"/>
    <cellStyle name="Poznámka 84" xfId="280"/>
    <cellStyle name="Poznámka 85" xfId="281"/>
    <cellStyle name="Poznámka 86" xfId="282"/>
    <cellStyle name="Poznámka 87" xfId="283"/>
    <cellStyle name="Poznámka 88" xfId="284"/>
    <cellStyle name="Poznámka 89" xfId="285"/>
    <cellStyle name="Poznámka 9" xfId="286"/>
    <cellStyle name="Poznámka 90" xfId="287"/>
    <cellStyle name="Poznámka 91" xfId="288"/>
    <cellStyle name="Poznámka 92" xfId="289"/>
    <cellStyle name="Poznámka 93" xfId="290"/>
    <cellStyle name="Poznámka 94" xfId="291"/>
    <cellStyle name="Poznámka 95" xfId="292"/>
    <cellStyle name="Poznámka 96" xfId="293"/>
    <cellStyle name="Poznámka 97" xfId="294"/>
    <cellStyle name="Poznámka 98" xfId="295"/>
    <cellStyle name="Poznámka 99" xfId="296"/>
    <cellStyle name="Standard_Preisliste FT 2007_02 D (4)" xfId="297"/>
    <cellStyle name="Styl 1" xfId="298"/>
    <cellStyle name="Title" xfId="299"/>
    <cellStyle name="Total" xfId="300"/>
    <cellStyle name="Warning Text" xfId="3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C%20ROZPO&#268;ET%20revize%206_9_2016_%20Varionauty%20DMX%205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"/>
      <sheetName val="TECH FON"/>
      <sheetName val="ELE FON"/>
    </sheetNames>
    <sheetDataSet>
      <sheetData sheetId="0">
        <row r="6">
          <cell r="B6" t="str">
            <v>TECHNOLOGIE VODNÍHO PRVKU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zoomScaleSheetLayoutView="100" zoomScalePageLayoutView="0" workbookViewId="0" topLeftCell="A1">
      <pane ySplit="9" topLeftCell="A10" activePane="bottomLeft" state="frozen"/>
      <selection pane="topLeft" activeCell="F10" sqref="F10"/>
      <selection pane="bottomLeft" activeCell="F35" sqref="F35"/>
    </sheetView>
  </sheetViews>
  <sheetFormatPr defaultColWidth="9.00390625" defaultRowHeight="12.75"/>
  <cols>
    <col min="1" max="1" width="8.625" style="0" customWidth="1"/>
    <col min="2" max="2" width="3.00390625" style="0" customWidth="1"/>
    <col min="3" max="3" width="49.125" style="0" customWidth="1"/>
    <col min="4" max="4" width="4.875" style="0" customWidth="1"/>
    <col min="5" max="5" width="7.00390625" style="0" customWidth="1"/>
    <col min="6" max="6" width="21.625" style="0" customWidth="1"/>
  </cols>
  <sheetData>
    <row r="1" spans="1:6" ht="12.75">
      <c r="A1" s="27"/>
      <c r="B1" s="28"/>
      <c r="C1" s="28"/>
      <c r="D1" s="28"/>
      <c r="E1" s="28"/>
      <c r="F1" s="29"/>
    </row>
    <row r="2" spans="1:6" ht="19.5">
      <c r="A2" s="66" t="s">
        <v>16</v>
      </c>
      <c r="B2" s="67"/>
      <c r="C2" s="67"/>
      <c r="D2" s="67"/>
      <c r="E2" s="67"/>
      <c r="F2" s="68"/>
    </row>
    <row r="3" spans="1:6" ht="12.75">
      <c r="A3" s="69"/>
      <c r="B3" s="67"/>
      <c r="C3" s="70"/>
      <c r="D3" s="70"/>
      <c r="E3" s="67"/>
      <c r="F3" s="68"/>
    </row>
    <row r="4" spans="1:6" ht="15">
      <c r="A4" s="71" t="s">
        <v>21</v>
      </c>
      <c r="B4" s="72" t="str">
        <f>'TECH FON'!B4</f>
        <v>Úvaly náměstí Arnošta z Pardubic</v>
      </c>
      <c r="C4" s="72"/>
      <c r="D4" s="70"/>
      <c r="E4" s="67"/>
      <c r="F4" s="68"/>
    </row>
    <row r="5" spans="1:6" ht="15">
      <c r="A5" s="71" t="s">
        <v>45</v>
      </c>
      <c r="B5" s="72" t="str">
        <f>'TECH FON'!B5</f>
        <v>Fontána</v>
      </c>
      <c r="C5" s="72"/>
      <c r="D5" s="70"/>
      <c r="E5" s="67"/>
      <c r="F5" s="68"/>
    </row>
    <row r="6" spans="1:6" ht="15">
      <c r="A6" s="71" t="s">
        <v>17</v>
      </c>
      <c r="B6" s="72" t="s">
        <v>72</v>
      </c>
      <c r="C6" s="72"/>
      <c r="D6" s="70" t="str">
        <f>'TECH FON'!D6</f>
        <v>Vypracoval: Milan Malý</v>
      </c>
      <c r="E6" s="67"/>
      <c r="F6" s="68"/>
    </row>
    <row r="7" spans="1:6" ht="15">
      <c r="A7" s="71"/>
      <c r="B7" s="72"/>
      <c r="C7" s="72"/>
      <c r="D7" s="70" t="str">
        <f>'TECH FON'!D7</f>
        <v>Datum: 04/2017</v>
      </c>
      <c r="E7" s="73"/>
      <c r="F7" s="74"/>
    </row>
    <row r="8" spans="1:6" ht="15.75" thickBot="1">
      <c r="A8" s="30"/>
      <c r="B8" s="31"/>
      <c r="C8" s="32"/>
      <c r="D8" s="32"/>
      <c r="E8" s="32"/>
      <c r="F8" s="33"/>
    </row>
    <row r="9" spans="1:6" s="3" customFormat="1" ht="34.5" customHeight="1" thickBot="1">
      <c r="A9" s="34"/>
      <c r="B9" s="35"/>
      <c r="C9" s="75" t="s">
        <v>3</v>
      </c>
      <c r="D9" s="76" t="s">
        <v>5</v>
      </c>
      <c r="E9" s="77" t="s">
        <v>4</v>
      </c>
      <c r="F9" s="78" t="s">
        <v>10</v>
      </c>
    </row>
    <row r="10" spans="1:6" s="3" customFormat="1" ht="15.75">
      <c r="A10" s="13"/>
      <c r="B10" s="12"/>
      <c r="C10" s="13"/>
      <c r="D10" s="13"/>
      <c r="E10" s="13"/>
      <c r="F10" s="14"/>
    </row>
    <row r="11" spans="1:6" s="3" customFormat="1" ht="15.75">
      <c r="A11" s="13"/>
      <c r="B11" s="12"/>
      <c r="C11" s="100" t="s">
        <v>55</v>
      </c>
      <c r="D11" s="13"/>
      <c r="E11" s="13"/>
      <c r="F11" s="14"/>
    </row>
    <row r="12" spans="1:6" s="3" customFormat="1" ht="6.75" customHeight="1">
      <c r="A12" s="13"/>
      <c r="B12" s="12"/>
      <c r="C12" s="100"/>
      <c r="D12" s="13"/>
      <c r="E12" s="13"/>
      <c r="F12" s="14"/>
    </row>
    <row r="13" spans="1:6" s="3" customFormat="1" ht="15.75">
      <c r="A13" s="17"/>
      <c r="B13" s="12"/>
      <c r="C13" s="60" t="str">
        <f>'TECH FON'!C11</f>
        <v>I.   Technologické zařízení</v>
      </c>
      <c r="D13" s="61">
        <v>1</v>
      </c>
      <c r="E13" s="61" t="s">
        <v>7</v>
      </c>
      <c r="F13" s="62">
        <v>0</v>
      </c>
    </row>
    <row r="14" spans="1:6" s="3" customFormat="1" ht="6.75" customHeight="1">
      <c r="A14" s="17"/>
      <c r="B14" s="12"/>
      <c r="C14" s="60"/>
      <c r="D14" s="61"/>
      <c r="E14" s="61"/>
      <c r="F14" s="62"/>
    </row>
    <row r="15" spans="1:6" s="3" customFormat="1" ht="15.75">
      <c r="A15" s="17"/>
      <c r="B15" s="12"/>
      <c r="C15" s="60" t="str">
        <f>'TECH FON'!C35</f>
        <v>II.   Technologie mlžení</v>
      </c>
      <c r="D15" s="61">
        <v>1</v>
      </c>
      <c r="E15" s="61" t="s">
        <v>7</v>
      </c>
      <c r="F15" s="62">
        <v>0</v>
      </c>
    </row>
    <row r="16" spans="1:6" s="3" customFormat="1" ht="6.75" customHeight="1">
      <c r="A16" s="17"/>
      <c r="B16" s="12"/>
      <c r="C16" s="60"/>
      <c r="D16" s="61"/>
      <c r="E16" s="61"/>
      <c r="F16" s="62"/>
    </row>
    <row r="17" spans="1:6" s="3" customFormat="1" ht="15.75">
      <c r="A17" s="17"/>
      <c r="B17" s="12"/>
      <c r="C17" s="60" t="s">
        <v>13</v>
      </c>
      <c r="D17" s="61">
        <v>1</v>
      </c>
      <c r="E17" s="61" t="s">
        <v>7</v>
      </c>
      <c r="F17" s="62">
        <v>0</v>
      </c>
    </row>
    <row r="18" spans="1:6" s="3" customFormat="1" ht="6.75" customHeight="1">
      <c r="A18" s="17"/>
      <c r="B18" s="12"/>
      <c r="C18" s="60"/>
      <c r="D18" s="61"/>
      <c r="E18" s="61"/>
      <c r="F18" s="62"/>
    </row>
    <row r="19" spans="1:6" s="3" customFormat="1" ht="15.75">
      <c r="A19" s="17"/>
      <c r="B19" s="12"/>
      <c r="C19" s="60" t="s">
        <v>105</v>
      </c>
      <c r="D19" s="61">
        <v>1</v>
      </c>
      <c r="E19" s="61" t="s">
        <v>7</v>
      </c>
      <c r="F19" s="62">
        <v>0</v>
      </c>
    </row>
    <row r="20" spans="1:6" s="3" customFormat="1" ht="6.75" customHeight="1">
      <c r="A20" s="17"/>
      <c r="B20" s="12"/>
      <c r="C20" s="60"/>
      <c r="D20" s="61"/>
      <c r="E20" s="61"/>
      <c r="F20" s="62"/>
    </row>
    <row r="21" spans="1:6" s="3" customFormat="1" ht="15.75">
      <c r="A21" s="20"/>
      <c r="B21" s="19"/>
      <c r="C21" s="117" t="str">
        <f>'TECH FON'!C99</f>
        <v>V.   Montáž, doprava</v>
      </c>
      <c r="D21" s="88">
        <v>1</v>
      </c>
      <c r="E21" s="88" t="s">
        <v>7</v>
      </c>
      <c r="F21" s="118">
        <v>0</v>
      </c>
    </row>
    <row r="22" spans="1:6" s="3" customFormat="1" ht="6.75" customHeight="1">
      <c r="A22" s="94"/>
      <c r="B22" s="21"/>
      <c r="C22" s="95"/>
      <c r="D22" s="96"/>
      <c r="E22" s="96"/>
      <c r="F22" s="97"/>
    </row>
    <row r="23" spans="1:6" s="3" customFormat="1" ht="10.5" customHeight="1" thickBot="1">
      <c r="A23" s="17"/>
      <c r="B23" s="12"/>
      <c r="C23" s="60"/>
      <c r="D23" s="60"/>
      <c r="E23" s="60"/>
      <c r="F23" s="60"/>
    </row>
    <row r="24" spans="1:6" s="7" customFormat="1" ht="16.5" thickBot="1">
      <c r="A24" s="20"/>
      <c r="B24" s="19"/>
      <c r="C24" s="63" t="s">
        <v>18</v>
      </c>
      <c r="D24" s="64"/>
      <c r="E24" s="55"/>
      <c r="F24" s="65">
        <f>SUM(F13:F21)</f>
        <v>0</v>
      </c>
    </row>
    <row r="25" spans="1:6" s="7" customFormat="1" ht="15.75">
      <c r="A25" s="20"/>
      <c r="B25" s="19"/>
      <c r="C25" s="63"/>
      <c r="D25" s="64"/>
      <c r="E25" s="55"/>
      <c r="F25" s="114"/>
    </row>
    <row r="26" spans="1:6" s="7" customFormat="1" ht="15.75">
      <c r="A26" s="20"/>
      <c r="B26" s="19"/>
      <c r="C26" s="63"/>
      <c r="D26" s="64"/>
      <c r="E26" s="55"/>
      <c r="F26" s="114"/>
    </row>
    <row r="27" spans="1:6" s="3" customFormat="1" ht="15.75">
      <c r="A27" s="13"/>
      <c r="B27" s="12"/>
      <c r="C27" s="100" t="s">
        <v>113</v>
      </c>
      <c r="D27" s="13"/>
      <c r="E27" s="13"/>
      <c r="F27" s="14"/>
    </row>
    <row r="28" spans="1:6" s="3" customFormat="1" ht="6.75" customHeight="1">
      <c r="A28" s="17"/>
      <c r="B28" s="12"/>
      <c r="C28" s="60"/>
      <c r="D28" s="61"/>
      <c r="E28" s="61"/>
      <c r="F28" s="62"/>
    </row>
    <row r="29" spans="1:6" s="3" customFormat="1" ht="15.75">
      <c r="A29" s="17"/>
      <c r="B29" s="12"/>
      <c r="C29" s="60" t="s">
        <v>102</v>
      </c>
      <c r="D29" s="61">
        <v>1</v>
      </c>
      <c r="E29" s="61" t="s">
        <v>7</v>
      </c>
      <c r="F29" s="62">
        <v>0</v>
      </c>
    </row>
    <row r="30" spans="1:6" s="3" customFormat="1" ht="6.75" customHeight="1">
      <c r="A30" s="17"/>
      <c r="B30" s="12"/>
      <c r="C30" s="60"/>
      <c r="D30" s="61"/>
      <c r="E30" s="61"/>
      <c r="F30" s="62"/>
    </row>
    <row r="31" spans="1:6" s="3" customFormat="1" ht="15.75">
      <c r="A31" s="17"/>
      <c r="B31" s="12"/>
      <c r="C31" s="60" t="s">
        <v>103</v>
      </c>
      <c r="D31" s="61">
        <v>1</v>
      </c>
      <c r="E31" s="61" t="s">
        <v>7</v>
      </c>
      <c r="F31" s="62">
        <v>0</v>
      </c>
    </row>
    <row r="32" spans="1:6" s="3" customFormat="1" ht="6.75" customHeight="1">
      <c r="A32" s="94"/>
      <c r="B32" s="21"/>
      <c r="C32" s="95"/>
      <c r="D32" s="96"/>
      <c r="E32" s="96"/>
      <c r="F32" s="97"/>
    </row>
    <row r="33" spans="1:6" s="3" customFormat="1" ht="10.5" customHeight="1" thickBot="1">
      <c r="A33" s="17"/>
      <c r="B33" s="12"/>
      <c r="C33" s="60"/>
      <c r="D33" s="60"/>
      <c r="E33" s="60"/>
      <c r="F33" s="60"/>
    </row>
    <row r="34" spans="1:6" s="7" customFormat="1" ht="16.5" thickBot="1">
      <c r="A34" s="20"/>
      <c r="B34" s="19"/>
      <c r="C34" s="63" t="s">
        <v>18</v>
      </c>
      <c r="D34" s="64"/>
      <c r="E34" s="55"/>
      <c r="F34" s="65">
        <f>SUM(F28:F32)</f>
        <v>0</v>
      </c>
    </row>
    <row r="35" spans="1:6" s="7" customFormat="1" ht="15.75">
      <c r="A35" s="20"/>
      <c r="B35" s="19"/>
      <c r="C35" s="63"/>
      <c r="D35" s="64"/>
      <c r="E35" s="55"/>
      <c r="F35" s="114"/>
    </row>
    <row r="36" spans="1:6" s="7" customFormat="1" ht="15.75">
      <c r="A36" s="20"/>
      <c r="B36" s="19"/>
      <c r="C36" s="63"/>
      <c r="D36" s="64"/>
      <c r="E36" s="55"/>
      <c r="F36" s="114"/>
    </row>
    <row r="37" spans="1:6" s="3" customFormat="1" ht="16.5" thickBot="1">
      <c r="A37" s="12"/>
      <c r="B37" s="12"/>
      <c r="C37" s="12"/>
      <c r="D37" s="12"/>
      <c r="E37" s="12"/>
      <c r="F37" s="12"/>
    </row>
    <row r="38" spans="1:6" s="7" customFormat="1" ht="16.5" thickBot="1">
      <c r="A38" s="119"/>
      <c r="B38" s="120"/>
      <c r="C38" s="121" t="s">
        <v>18</v>
      </c>
      <c r="D38" s="122"/>
      <c r="E38" s="123"/>
      <c r="F38" s="124">
        <f>SUM(F24,F34)</f>
        <v>0</v>
      </c>
    </row>
    <row r="39" spans="1:6" s="3" customFormat="1" ht="15.75">
      <c r="A39" s="120"/>
      <c r="B39" s="120"/>
      <c r="C39" s="120"/>
      <c r="D39" s="120"/>
      <c r="E39" s="120"/>
      <c r="F39" s="120"/>
    </row>
    <row r="40" spans="1:6" s="3" customFormat="1" ht="15.75">
      <c r="A40" s="125"/>
      <c r="B40" s="126"/>
      <c r="C40" s="121" t="s">
        <v>19</v>
      </c>
      <c r="D40" s="122"/>
      <c r="E40" s="122"/>
      <c r="F40" s="127">
        <f>F38*0.21</f>
        <v>0</v>
      </c>
    </row>
    <row r="41" spans="1:6" s="3" customFormat="1" ht="16.5" thickBot="1">
      <c r="A41" s="125"/>
      <c r="B41" s="126"/>
      <c r="C41" s="128"/>
      <c r="D41" s="129"/>
      <c r="E41" s="123"/>
      <c r="F41" s="130"/>
    </row>
    <row r="42" spans="1:6" s="3" customFormat="1" ht="16.5" thickBot="1">
      <c r="A42" s="126"/>
      <c r="B42" s="126"/>
      <c r="C42" s="131" t="s">
        <v>20</v>
      </c>
      <c r="D42" s="129"/>
      <c r="E42" s="123"/>
      <c r="F42" s="132">
        <f>SUM(F38:F40)</f>
        <v>0</v>
      </c>
    </row>
    <row r="43" spans="1:6" s="3" customFormat="1" ht="15.75">
      <c r="A43" s="12"/>
      <c r="B43" s="12"/>
      <c r="C43" s="42"/>
      <c r="D43" s="17"/>
      <c r="E43" s="17"/>
      <c r="F43" s="40"/>
    </row>
    <row r="44" spans="1:6" s="3" customFormat="1" ht="15.75">
      <c r="A44" s="17"/>
      <c r="B44" s="12"/>
      <c r="C44" s="12"/>
      <c r="D44" s="17"/>
      <c r="E44" s="17"/>
      <c r="F44" s="40"/>
    </row>
    <row r="45" spans="1:6" s="3" customFormat="1" ht="15.75">
      <c r="A45" s="17"/>
      <c r="B45" s="12"/>
      <c r="C45" s="12"/>
      <c r="D45" s="17"/>
      <c r="E45" s="17"/>
      <c r="F45" s="40"/>
    </row>
    <row r="46" spans="1:6" s="3" customFormat="1" ht="15.75">
      <c r="A46" s="17"/>
      <c r="B46" s="12"/>
      <c r="C46" s="12"/>
      <c r="D46" s="17"/>
      <c r="E46" s="17"/>
      <c r="F46" s="40"/>
    </row>
    <row r="47" spans="1:6" s="3" customFormat="1" ht="15.75">
      <c r="A47" s="17"/>
      <c r="B47" s="24"/>
      <c r="C47" s="12"/>
      <c r="D47" s="20"/>
      <c r="E47" s="20"/>
      <c r="F47" s="40"/>
    </row>
    <row r="48" spans="1:6" s="3" customFormat="1" ht="15.75">
      <c r="A48" s="20"/>
      <c r="B48" s="19"/>
      <c r="C48" s="19"/>
      <c r="D48" s="20"/>
      <c r="E48" s="20"/>
      <c r="F48" s="41"/>
    </row>
    <row r="49" spans="1:6" s="3" customFormat="1" ht="15.75">
      <c r="A49" s="20"/>
      <c r="B49" s="19"/>
      <c r="C49" s="19"/>
      <c r="D49" s="19"/>
      <c r="E49" s="19"/>
      <c r="F49" s="19"/>
    </row>
    <row r="50" spans="1:6" s="3" customFormat="1" ht="15.75">
      <c r="A50" s="19"/>
      <c r="B50" s="19"/>
      <c r="C50" s="24"/>
      <c r="D50" s="24"/>
      <c r="E50" s="19"/>
      <c r="F50" s="37"/>
    </row>
    <row r="51" spans="1:6" s="3" customFormat="1" ht="15.75">
      <c r="A51" s="19"/>
      <c r="B51" s="19"/>
      <c r="C51" s="24"/>
      <c r="D51" s="24"/>
      <c r="E51" s="36"/>
      <c r="F51" s="43"/>
    </row>
    <row r="52" spans="1:6" s="3" customFormat="1" ht="15.75">
      <c r="A52" s="25"/>
      <c r="B52" s="12"/>
      <c r="C52" s="26"/>
      <c r="D52" s="26"/>
      <c r="E52" s="22"/>
      <c r="F52" s="23"/>
    </row>
    <row r="53" spans="1:6" s="3" customFormat="1" ht="15.75">
      <c r="A53" s="12"/>
      <c r="B53" s="12"/>
      <c r="C53" s="12"/>
      <c r="D53" s="12"/>
      <c r="E53" s="12"/>
      <c r="F53" s="12"/>
    </row>
    <row r="54" spans="1:6" s="3" customFormat="1" ht="15.75">
      <c r="A54" s="9"/>
      <c r="B54" s="9"/>
      <c r="C54" s="9"/>
      <c r="D54" s="9"/>
      <c r="E54" s="9"/>
      <c r="F54" s="9"/>
    </row>
    <row r="55" spans="1:6" s="3" customFormat="1" ht="15.75">
      <c r="A55" s="9"/>
      <c r="B55" s="9"/>
      <c r="C55" s="9"/>
      <c r="D55" s="9"/>
      <c r="E55" s="9"/>
      <c r="F55" s="9"/>
    </row>
    <row r="56" spans="1:6" s="3" customFormat="1" ht="15.75">
      <c r="A56" s="9"/>
      <c r="B56" s="9"/>
      <c r="C56" s="9"/>
      <c r="D56" s="9"/>
      <c r="E56" s="9"/>
      <c r="F56" s="9"/>
    </row>
    <row r="57" spans="1:6" s="3" customFormat="1" ht="15.75">
      <c r="A57" s="9"/>
      <c r="B57" s="9"/>
      <c r="C57" s="9"/>
      <c r="D57" s="9"/>
      <c r="E57" s="9"/>
      <c r="F57" s="9"/>
    </row>
    <row r="58" spans="1:6" s="3" customFormat="1" ht="15.75">
      <c r="A58" s="9"/>
      <c r="B58" s="9"/>
      <c r="C58" s="9"/>
      <c r="D58" s="9"/>
      <c r="E58" s="9"/>
      <c r="F58" s="9"/>
    </row>
    <row r="59" spans="1:6" s="3" customFormat="1" ht="15.75">
      <c r="A59" s="9"/>
      <c r="B59" s="9"/>
      <c r="C59" s="9"/>
      <c r="D59" s="9"/>
      <c r="E59" s="9"/>
      <c r="F59" s="9"/>
    </row>
    <row r="60" spans="1:6" s="3" customFormat="1" ht="15.75">
      <c r="A60" s="9"/>
      <c r="B60" s="9"/>
      <c r="C60" s="9"/>
      <c r="D60" s="9"/>
      <c r="E60" s="9"/>
      <c r="F60" s="9"/>
    </row>
    <row r="61" spans="1:6" s="3" customFormat="1" ht="15.75">
      <c r="A61" s="9"/>
      <c r="B61" s="9"/>
      <c r="C61" s="9"/>
      <c r="D61" s="9"/>
      <c r="E61" s="9"/>
      <c r="F61" s="9"/>
    </row>
    <row r="62" spans="1:6" s="3" customFormat="1" ht="15.75">
      <c r="A62" s="9"/>
      <c r="B62" s="9"/>
      <c r="C62" s="9"/>
      <c r="D62" s="9"/>
      <c r="E62" s="9"/>
      <c r="F62" s="9"/>
    </row>
    <row r="63" spans="1:6" s="3" customFormat="1" ht="15.75">
      <c r="A63" s="9"/>
      <c r="B63" s="9"/>
      <c r="C63" s="9"/>
      <c r="D63" s="9"/>
      <c r="E63" s="9"/>
      <c r="F63" s="9"/>
    </row>
    <row r="64" spans="1:6" s="3" customFormat="1" ht="15.75">
      <c r="A64" s="9"/>
      <c r="B64" s="9"/>
      <c r="C64" s="9"/>
      <c r="D64" s="9"/>
      <c r="E64" s="9"/>
      <c r="F64" s="9"/>
    </row>
    <row r="65" spans="1:6" s="3" customFormat="1" ht="15.75">
      <c r="A65" s="9"/>
      <c r="B65" s="9"/>
      <c r="C65" s="9"/>
      <c r="D65" s="9"/>
      <c r="E65" s="9"/>
      <c r="F65" s="9"/>
    </row>
    <row r="66" spans="1:6" s="3" customFormat="1" ht="15.75">
      <c r="A66" s="9"/>
      <c r="B66" s="9"/>
      <c r="C66" s="9"/>
      <c r="D66" s="9"/>
      <c r="E66" s="9"/>
      <c r="F66" s="9"/>
    </row>
    <row r="67" spans="1:6" s="3" customFormat="1" ht="15.75">
      <c r="A67" s="9"/>
      <c r="B67" s="9"/>
      <c r="C67" s="9"/>
      <c r="D67" s="9"/>
      <c r="E67" s="9"/>
      <c r="F67" s="9"/>
    </row>
    <row r="68" spans="1:6" s="3" customFormat="1" ht="15.75">
      <c r="A68" s="9"/>
      <c r="B68" s="9"/>
      <c r="C68" s="9"/>
      <c r="D68" s="9"/>
      <c r="E68" s="9"/>
      <c r="F68" s="9"/>
    </row>
    <row r="69" spans="1:6" s="3" customFormat="1" ht="15.75">
      <c r="A69" s="9"/>
      <c r="B69" s="9"/>
      <c r="C69" s="9"/>
      <c r="D69" s="9"/>
      <c r="E69" s="9"/>
      <c r="F69" s="9"/>
    </row>
    <row r="70" spans="1:6" s="3" customFormat="1" ht="15.75">
      <c r="A70" s="9"/>
      <c r="B70" s="9"/>
      <c r="C70" s="9"/>
      <c r="D70" s="9"/>
      <c r="E70" s="9"/>
      <c r="F70" s="9"/>
    </row>
    <row r="71" spans="1:6" s="3" customFormat="1" ht="15.75">
      <c r="A71" s="9"/>
      <c r="B71" s="9"/>
      <c r="C71" s="9"/>
      <c r="D71" s="9"/>
      <c r="E71" s="9"/>
      <c r="F71" s="9"/>
    </row>
    <row r="72" spans="1:6" s="3" customFormat="1" ht="15.75">
      <c r="A72" s="9"/>
      <c r="B72" s="9"/>
      <c r="C72" s="9"/>
      <c r="D72" s="9"/>
      <c r="E72" s="9"/>
      <c r="F72" s="9"/>
    </row>
    <row r="73" spans="1:6" s="3" customFormat="1" ht="15.75">
      <c r="A73" s="9"/>
      <c r="B73" s="9"/>
      <c r="C73" s="9"/>
      <c r="D73" s="9"/>
      <c r="E73" s="9"/>
      <c r="F73" s="9"/>
    </row>
    <row r="74" spans="1:6" s="3" customFormat="1" ht="15.75">
      <c r="A74" s="11"/>
      <c r="B74" s="9"/>
      <c r="C74" s="9"/>
      <c r="D74" s="9"/>
      <c r="E74" s="9"/>
      <c r="F74" s="10"/>
    </row>
    <row r="75" spans="1:6" s="3" customFormat="1" ht="15.75">
      <c r="A75" s="11"/>
      <c r="B75" s="9"/>
      <c r="C75" s="9"/>
      <c r="D75" s="9"/>
      <c r="E75" s="11"/>
      <c r="F75" s="9"/>
    </row>
    <row r="76" spans="1:6" s="3" customFormat="1" ht="15.75">
      <c r="A76" s="11"/>
      <c r="B76" s="9"/>
      <c r="C76" s="9"/>
      <c r="D76" s="9"/>
      <c r="E76" s="11"/>
      <c r="F76" s="9"/>
    </row>
    <row r="77" spans="1:6" s="3" customFormat="1" ht="15.75">
      <c r="A77" s="11"/>
      <c r="B77" s="9"/>
      <c r="C77" s="9"/>
      <c r="D77" s="9"/>
      <c r="E77" s="11"/>
      <c r="F77" s="9"/>
    </row>
    <row r="78" spans="1:6" s="3" customFormat="1" ht="15.75">
      <c r="A78" s="11"/>
      <c r="B78" s="9"/>
      <c r="C78" s="9"/>
      <c r="D78" s="9"/>
      <c r="E78" s="11"/>
      <c r="F78" s="9"/>
    </row>
    <row r="79" spans="1:6" s="3" customFormat="1" ht="15.75">
      <c r="A79" s="11"/>
      <c r="B79" s="9"/>
      <c r="C79" s="9"/>
      <c r="D79" s="9"/>
      <c r="E79" s="11"/>
      <c r="F79" s="9"/>
    </row>
    <row r="80" spans="1:6" s="3" customFormat="1" ht="15.75">
      <c r="A80" s="11"/>
      <c r="B80" s="9"/>
      <c r="C80" s="9"/>
      <c r="D80" s="9"/>
      <c r="E80" s="11"/>
      <c r="F80" s="9"/>
    </row>
    <row r="81" spans="1:6" s="3" customFormat="1" ht="15.75">
      <c r="A81" s="11"/>
      <c r="B81" s="9"/>
      <c r="C81" s="9"/>
      <c r="D81" s="9"/>
      <c r="E81" s="11"/>
      <c r="F81" s="9"/>
    </row>
    <row r="82" spans="1:6" s="3" customFormat="1" ht="15.75">
      <c r="A82" s="11"/>
      <c r="B82" s="9"/>
      <c r="C82" s="9"/>
      <c r="D82" s="9"/>
      <c r="E82" s="11"/>
      <c r="F82" s="9"/>
    </row>
    <row r="83" spans="1:6" s="3" customFormat="1" ht="15.75">
      <c r="A83" s="11"/>
      <c r="B83" s="9"/>
      <c r="C83" s="9"/>
      <c r="D83" s="9"/>
      <c r="E83" s="11"/>
      <c r="F83" s="9"/>
    </row>
    <row r="84" spans="1:6" s="3" customFormat="1" ht="15.75">
      <c r="A84" s="11"/>
      <c r="B84" s="9"/>
      <c r="C84" s="9"/>
      <c r="D84" s="9"/>
      <c r="E84" s="11"/>
      <c r="F84" s="9"/>
    </row>
    <row r="85" spans="1:6" s="3" customFormat="1" ht="15.75">
      <c r="A85" s="11"/>
      <c r="B85" s="9"/>
      <c r="C85" s="9"/>
      <c r="D85" s="9"/>
      <c r="E85" s="11"/>
      <c r="F85" s="9"/>
    </row>
    <row r="86" spans="1:6" s="3" customFormat="1" ht="15.75">
      <c r="A86" s="11"/>
      <c r="B86" s="9"/>
      <c r="C86" s="9"/>
      <c r="D86" s="9"/>
      <c r="E86" s="11"/>
      <c r="F86" s="9"/>
    </row>
    <row r="87" spans="1:6" s="3" customFormat="1" ht="15.75">
      <c r="A87" s="11"/>
      <c r="B87" s="9"/>
      <c r="C87" s="9"/>
      <c r="D87" s="9"/>
      <c r="E87" s="11"/>
      <c r="F87" s="9"/>
    </row>
    <row r="88" spans="1:6" s="3" customFormat="1" ht="15.75">
      <c r="A88" s="11"/>
      <c r="B88" s="9"/>
      <c r="C88" s="9"/>
      <c r="D88" s="9"/>
      <c r="E88" s="11"/>
      <c r="F88" s="9"/>
    </row>
    <row r="89" spans="1:6" s="3" customFormat="1" ht="15.75">
      <c r="A89" s="11"/>
      <c r="B89" s="9"/>
      <c r="C89" s="9"/>
      <c r="D89" s="9"/>
      <c r="E89" s="11"/>
      <c r="F89" s="9"/>
    </row>
    <row r="90" spans="1:6" s="3" customFormat="1" ht="15.75">
      <c r="A90" s="11"/>
      <c r="B90" s="9"/>
      <c r="C90" s="9"/>
      <c r="D90" s="9"/>
      <c r="E90" s="11"/>
      <c r="F90" s="9"/>
    </row>
    <row r="91" spans="1:6" s="3" customFormat="1" ht="15.75">
      <c r="A91" s="11"/>
      <c r="B91" s="9"/>
      <c r="C91" s="9"/>
      <c r="D91" s="9"/>
      <c r="E91" s="11"/>
      <c r="F91" s="9"/>
    </row>
    <row r="92" spans="1:6" s="3" customFormat="1" ht="15.75">
      <c r="A92" s="11"/>
      <c r="B92" s="9"/>
      <c r="C92" s="9"/>
      <c r="D92" s="9"/>
      <c r="E92" s="11"/>
      <c r="F92" s="9"/>
    </row>
    <row r="93" spans="1:6" s="3" customFormat="1" ht="15.75">
      <c r="A93" s="11"/>
      <c r="B93" s="9"/>
      <c r="C93" s="9"/>
      <c r="D93" s="9"/>
      <c r="E93" s="11"/>
      <c r="F93" s="9"/>
    </row>
    <row r="94" spans="1:6" s="3" customFormat="1" ht="15.75">
      <c r="A94" s="11"/>
      <c r="B94" s="9"/>
      <c r="C94" s="9"/>
      <c r="D94" s="9"/>
      <c r="E94" s="11"/>
      <c r="F94" s="9"/>
    </row>
    <row r="95" spans="1:6" s="3" customFormat="1" ht="15.75">
      <c r="A95" s="11"/>
      <c r="B95" s="9"/>
      <c r="C95" s="9"/>
      <c r="D95" s="9"/>
      <c r="E95" s="11"/>
      <c r="F95" s="9"/>
    </row>
    <row r="96" spans="1:6" s="3" customFormat="1" ht="15.75">
      <c r="A96" s="11"/>
      <c r="B96" s="9"/>
      <c r="C96" s="9"/>
      <c r="D96" s="9"/>
      <c r="E96" s="11"/>
      <c r="F96" s="9"/>
    </row>
    <row r="97" spans="1:6" s="3" customFormat="1" ht="15.75">
      <c r="A97" s="11"/>
      <c r="B97" s="9"/>
      <c r="C97" s="9"/>
      <c r="D97" s="9"/>
      <c r="E97" s="11"/>
      <c r="F97" s="9"/>
    </row>
    <row r="98" spans="1:6" s="3" customFormat="1" ht="15.75">
      <c r="A98" s="11"/>
      <c r="B98" s="9"/>
      <c r="C98" s="9"/>
      <c r="D98" s="9"/>
      <c r="E98" s="11"/>
      <c r="F98" s="9"/>
    </row>
    <row r="99" spans="1:6" s="3" customFormat="1" ht="15.75">
      <c r="A99" s="11"/>
      <c r="B99" s="9"/>
      <c r="C99" s="9"/>
      <c r="D99" s="9"/>
      <c r="E99" s="11"/>
      <c r="F99" s="9"/>
    </row>
    <row r="100" spans="1:6" s="3" customFormat="1" ht="15.75">
      <c r="A100" s="11"/>
      <c r="B100" s="9"/>
      <c r="C100" s="9"/>
      <c r="D100" s="9"/>
      <c r="E100" s="11"/>
      <c r="F100" s="9"/>
    </row>
    <row r="101" spans="1:6" s="3" customFormat="1" ht="15.75">
      <c r="A101" s="11"/>
      <c r="B101" s="9"/>
      <c r="C101" s="9"/>
      <c r="D101" s="9"/>
      <c r="E101" s="11"/>
      <c r="F101" s="9"/>
    </row>
    <row r="102" spans="1:6" s="3" customFormat="1" ht="15.75">
      <c r="A102" s="11"/>
      <c r="B102" s="9"/>
      <c r="C102" s="9"/>
      <c r="D102" s="9"/>
      <c r="E102" s="11"/>
      <c r="F102" s="9"/>
    </row>
    <row r="103" spans="1:6" s="3" customFormat="1" ht="15.75">
      <c r="A103" s="11"/>
      <c r="B103" s="9"/>
      <c r="C103" s="9"/>
      <c r="D103" s="9"/>
      <c r="E103" s="11"/>
      <c r="F103" s="9"/>
    </row>
    <row r="104" spans="1:6" s="3" customFormat="1" ht="15.75">
      <c r="A104" s="11"/>
      <c r="B104" s="9"/>
      <c r="C104" s="9"/>
      <c r="D104" s="9"/>
      <c r="E104" s="11"/>
      <c r="F104" s="9"/>
    </row>
    <row r="105" spans="1:5" s="3" customFormat="1" ht="15.75">
      <c r="A105" s="4"/>
      <c r="E105" s="4"/>
    </row>
    <row r="106" spans="1:5" s="3" customFormat="1" ht="15.75">
      <c r="A106" s="4"/>
      <c r="E106" s="4"/>
    </row>
    <row r="107" spans="1:5" s="3" customFormat="1" ht="15.75">
      <c r="A107" s="4"/>
      <c r="E107" s="4"/>
    </row>
    <row r="108" spans="1:5" s="3" customFormat="1" ht="15.75">
      <c r="A108" s="4"/>
      <c r="E108" s="4"/>
    </row>
    <row r="109" spans="1:5" s="3" customFormat="1" ht="15.75">
      <c r="A109" s="4"/>
      <c r="E109" s="4"/>
    </row>
    <row r="110" spans="1:5" s="3" customFormat="1" ht="15.75">
      <c r="A110" s="4"/>
      <c r="E110" s="4"/>
    </row>
    <row r="111" spans="1:5" s="3" customFormat="1" ht="15.75">
      <c r="A111" s="4"/>
      <c r="E111" s="4"/>
    </row>
    <row r="112" spans="1:5" s="3" customFormat="1" ht="15.75">
      <c r="A112" s="4"/>
      <c r="E112" s="4"/>
    </row>
    <row r="113" spans="1:5" s="3" customFormat="1" ht="15.75">
      <c r="A113" s="4"/>
      <c r="E113" s="4"/>
    </row>
    <row r="114" spans="1:5" s="3" customFormat="1" ht="15.75">
      <c r="A114" s="4"/>
      <c r="E114" s="4"/>
    </row>
    <row r="115" spans="1:5" s="3" customFormat="1" ht="15.75">
      <c r="A115" s="4"/>
      <c r="E115" s="4"/>
    </row>
    <row r="116" spans="1:5" s="3" customFormat="1" ht="15.75">
      <c r="A116" s="4"/>
      <c r="E116" s="4"/>
    </row>
    <row r="117" spans="1:5" s="3" customFormat="1" ht="15.75">
      <c r="A117" s="4"/>
      <c r="E117" s="4"/>
    </row>
    <row r="118" spans="1:5" s="3" customFormat="1" ht="15.75">
      <c r="A118" s="4"/>
      <c r="E118" s="4"/>
    </row>
    <row r="119" spans="1:5" s="3" customFormat="1" ht="15.75">
      <c r="A119" s="4"/>
      <c r="E119" s="4"/>
    </row>
    <row r="120" spans="1:5" s="3" customFormat="1" ht="15.75">
      <c r="A120" s="4"/>
      <c r="E120" s="4"/>
    </row>
    <row r="121" spans="1:5" s="3" customFormat="1" ht="15.75">
      <c r="A121" s="4"/>
      <c r="E121" s="4"/>
    </row>
    <row r="122" spans="1:5" s="3" customFormat="1" ht="15.75">
      <c r="A122" s="4"/>
      <c r="E122" s="4"/>
    </row>
    <row r="123" spans="1:5" s="3" customFormat="1" ht="15.75">
      <c r="A123" s="4"/>
      <c r="E123" s="4"/>
    </row>
    <row r="124" spans="1:5" s="3" customFormat="1" ht="15.75">
      <c r="A124" s="4"/>
      <c r="E124" s="4"/>
    </row>
    <row r="125" spans="1:5" s="3" customFormat="1" ht="15.75">
      <c r="A125" s="4"/>
      <c r="E125" s="4"/>
    </row>
    <row r="126" spans="1:5" s="3" customFormat="1" ht="15.75">
      <c r="A126" s="4"/>
      <c r="E126" s="4"/>
    </row>
    <row r="127" spans="1:5" s="3" customFormat="1" ht="15.75">
      <c r="A127" s="4"/>
      <c r="E127" s="4"/>
    </row>
    <row r="128" spans="1:5" s="3" customFormat="1" ht="15.75">
      <c r="A128" s="4"/>
      <c r="E128" s="4"/>
    </row>
    <row r="129" spans="1:5" s="3" customFormat="1" ht="15.75">
      <c r="A129" s="4"/>
      <c r="E129" s="4"/>
    </row>
    <row r="130" spans="1:5" s="3" customFormat="1" ht="15.75">
      <c r="A130" s="4"/>
      <c r="E130" s="4"/>
    </row>
    <row r="131" spans="1:5" s="3" customFormat="1" ht="15.75">
      <c r="A131" s="4"/>
      <c r="E131" s="4"/>
    </row>
    <row r="132" spans="1:5" s="3" customFormat="1" ht="15.75">
      <c r="A132" s="4"/>
      <c r="E132" s="4"/>
    </row>
    <row r="133" spans="1:5" s="3" customFormat="1" ht="15.75">
      <c r="A133" s="4"/>
      <c r="E133" s="4"/>
    </row>
    <row r="134" spans="1:5" s="3" customFormat="1" ht="15.75">
      <c r="A134" s="4"/>
      <c r="E134" s="4"/>
    </row>
    <row r="135" spans="1:5" s="3" customFormat="1" ht="15.75">
      <c r="A135" s="4"/>
      <c r="E135" s="4"/>
    </row>
    <row r="136" spans="1:5" s="3" customFormat="1" ht="15.75">
      <c r="A136" s="4"/>
      <c r="E136" s="4"/>
    </row>
    <row r="137" spans="1:5" s="3" customFormat="1" ht="15.75">
      <c r="A137" s="4"/>
      <c r="E137" s="4"/>
    </row>
    <row r="138" spans="1:5" s="3" customFormat="1" ht="15.75">
      <c r="A138" s="6"/>
      <c r="B138" s="7"/>
      <c r="C138" s="7"/>
      <c r="D138" s="7"/>
      <c r="E138" s="6"/>
    </row>
    <row r="139" s="3" customFormat="1" ht="15.75"/>
    <row r="140" spans="1:5" s="3" customFormat="1" ht="15.75">
      <c r="A140" s="4"/>
      <c r="E140" s="4"/>
    </row>
    <row r="141" s="3" customFormat="1" ht="15.75"/>
    <row r="142" s="3" customFormat="1" ht="15.75"/>
    <row r="143" s="3" customFormat="1" ht="15.75"/>
    <row r="144" s="3" customFormat="1" ht="15.75"/>
    <row r="145" s="3" customFormat="1" ht="15.75"/>
    <row r="146" s="3" customFormat="1" ht="15.75"/>
    <row r="147" s="3" customFormat="1" ht="15.75"/>
    <row r="148" s="3" customFormat="1" ht="15.75"/>
    <row r="149" s="3" customFormat="1" ht="15.75"/>
    <row r="150" s="3" customFormat="1" ht="15.75"/>
    <row r="151" s="3" customFormat="1" ht="15.75"/>
    <row r="152" s="3" customFormat="1" ht="15.75"/>
    <row r="153" s="3" customFormat="1" ht="15.75"/>
    <row r="154" s="3" customFormat="1" ht="15.75"/>
    <row r="155" s="3" customFormat="1" ht="15.75"/>
    <row r="156" s="3" customFormat="1" ht="13.5" customHeight="1"/>
    <row r="157" s="3" customFormat="1" ht="15.75"/>
    <row r="158" s="3" customFormat="1" ht="15.75"/>
    <row r="159" s="3" customFormat="1" ht="15.75"/>
    <row r="160" s="3" customFormat="1" ht="15.75"/>
    <row r="161" s="3" customFormat="1" ht="15.75"/>
    <row r="162" s="3" customFormat="1" ht="15.75"/>
    <row r="163" s="3" customFormat="1" ht="15.75"/>
    <row r="164" s="3" customFormat="1" ht="15.75"/>
    <row r="165" s="7" customFormat="1" ht="14.25" customHeight="1"/>
    <row r="166" s="7" customFormat="1" ht="14.25" customHeight="1"/>
    <row r="167" s="3" customFormat="1" ht="18.75" customHeight="1"/>
    <row r="168" s="3" customFormat="1" ht="18" customHeight="1"/>
    <row r="169" s="3" customFormat="1" ht="19.5" customHeight="1"/>
    <row r="170" s="3" customFormat="1" ht="15.75"/>
    <row r="171" s="3" customFormat="1" ht="15.75"/>
    <row r="172" s="3" customFormat="1" ht="15.75"/>
    <row r="173" s="3" customFormat="1" ht="15.75"/>
    <row r="174" s="3" customFormat="1" ht="15.75"/>
    <row r="175" s="3" customFormat="1" ht="15.75"/>
    <row r="176" s="3" customFormat="1" ht="15.75"/>
    <row r="177" s="3" customFormat="1" ht="15.75"/>
    <row r="178" s="3" customFormat="1" ht="15.75"/>
    <row r="179" s="3" customFormat="1" ht="15.75"/>
    <row r="180" spans="1:6" s="3" customFormat="1" ht="15.75">
      <c r="A180" s="4"/>
      <c r="F180" s="2"/>
    </row>
    <row r="181" s="3" customFormat="1" ht="15.75">
      <c r="A181" s="4"/>
    </row>
    <row r="182" s="3" customFormat="1" ht="15.75">
      <c r="E182" s="1"/>
    </row>
  </sheetData>
  <sheetProtection/>
  <printOptions gridLines="1"/>
  <pageMargins left="0.3937007874015748" right="0.2755905511811024" top="0.5905511811023623" bottom="0.5905511811023623" header="0.2362204724409449" footer="0.2755905511811024"/>
  <pageSetup fitToHeight="0" fitToWidth="1" horizontalDpi="600" verticalDpi="600" orientation="portrait" paperSize="9" r:id="rId1"/>
  <headerFooter alignWithMargins="0">
    <oddFooter>&amp;CStránka &amp;P z &amp;N</oddFooter>
  </headerFooter>
  <rowBreaks count="1" manualBreakCount="1"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zoomScaleSheetLayoutView="100" workbookViewId="0" topLeftCell="A82">
      <selection activeCell="F35" sqref="F35"/>
    </sheetView>
  </sheetViews>
  <sheetFormatPr defaultColWidth="9.00390625" defaultRowHeight="12.75"/>
  <cols>
    <col min="1" max="1" width="7.875" style="0" customWidth="1"/>
    <col min="2" max="2" width="6.75390625" style="0" customWidth="1"/>
    <col min="3" max="3" width="50.625" style="0" customWidth="1"/>
    <col min="4" max="4" width="4.625" style="142" customWidth="1"/>
    <col min="5" max="5" width="6.375" style="142" customWidth="1"/>
    <col min="6" max="6" width="10.25390625" style="0" customWidth="1"/>
    <col min="7" max="7" width="13.00390625" style="0" customWidth="1"/>
    <col min="8" max="8" width="22.00390625" style="0" customWidth="1"/>
    <col min="9" max="9" width="19.25390625" style="0" customWidth="1"/>
    <col min="10" max="10" width="12.00390625" style="0" customWidth="1"/>
  </cols>
  <sheetData>
    <row r="1" spans="1:7" ht="12.75">
      <c r="A1" s="27"/>
      <c r="B1" s="28"/>
      <c r="C1" s="28"/>
      <c r="D1" s="138"/>
      <c r="E1" s="138"/>
      <c r="F1" s="28"/>
      <c r="G1" s="29"/>
    </row>
    <row r="2" spans="1:7" ht="19.5">
      <c r="A2" s="66" t="s">
        <v>23</v>
      </c>
      <c r="B2" s="67"/>
      <c r="C2" s="67"/>
      <c r="D2" s="139"/>
      <c r="E2" s="139"/>
      <c r="F2" s="67"/>
      <c r="G2" s="68"/>
    </row>
    <row r="3" spans="1:7" ht="12.75">
      <c r="A3" s="69"/>
      <c r="B3" s="67"/>
      <c r="C3" s="70"/>
      <c r="D3" s="140"/>
      <c r="E3" s="139"/>
      <c r="F3" s="67"/>
      <c r="G3" s="68"/>
    </row>
    <row r="4" spans="1:7" ht="15">
      <c r="A4" s="71" t="s">
        <v>21</v>
      </c>
      <c r="B4" s="72" t="s">
        <v>94</v>
      </c>
      <c r="C4" s="72"/>
      <c r="D4" s="140"/>
      <c r="E4" s="139"/>
      <c r="F4" s="67"/>
      <c r="G4" s="68"/>
    </row>
    <row r="5" spans="1:7" ht="15">
      <c r="A5" s="71" t="s">
        <v>45</v>
      </c>
      <c r="B5" s="72" t="s">
        <v>69</v>
      </c>
      <c r="C5" s="72"/>
      <c r="D5" s="140"/>
      <c r="E5" s="139"/>
      <c r="F5" s="67"/>
      <c r="G5" s="68"/>
    </row>
    <row r="6" spans="1:7" ht="15">
      <c r="A6" s="71" t="s">
        <v>17</v>
      </c>
      <c r="B6" s="72" t="s">
        <v>70</v>
      </c>
      <c r="C6" s="72"/>
      <c r="D6" s="140" t="s">
        <v>71</v>
      </c>
      <c r="E6" s="143"/>
      <c r="F6" s="67"/>
      <c r="G6" s="68"/>
    </row>
    <row r="7" spans="1:7" ht="15">
      <c r="A7" s="71" t="s">
        <v>22</v>
      </c>
      <c r="B7" s="72" t="s">
        <v>54</v>
      </c>
      <c r="C7" s="72"/>
      <c r="D7" s="140" t="s">
        <v>117</v>
      </c>
      <c r="E7" s="143"/>
      <c r="F7" s="73"/>
      <c r="G7" s="74"/>
    </row>
    <row r="8" spans="1:7" ht="13.5" thickBot="1">
      <c r="A8" s="69"/>
      <c r="B8" s="67"/>
      <c r="C8" s="67"/>
      <c r="D8" s="139"/>
      <c r="E8" s="139"/>
      <c r="F8" s="67"/>
      <c r="G8" s="68"/>
    </row>
    <row r="9" spans="1:8" s="3" customFormat="1" ht="34.5" customHeight="1" thickBot="1">
      <c r="A9" s="79" t="s">
        <v>11</v>
      </c>
      <c r="B9" s="80" t="s">
        <v>31</v>
      </c>
      <c r="C9" s="75" t="s">
        <v>3</v>
      </c>
      <c r="D9" s="76" t="s">
        <v>5</v>
      </c>
      <c r="E9" s="77" t="s">
        <v>4</v>
      </c>
      <c r="F9" s="81" t="s">
        <v>0</v>
      </c>
      <c r="G9" s="78" t="s">
        <v>10</v>
      </c>
      <c r="H9" s="5"/>
    </row>
    <row r="10" spans="1:7" s="3" customFormat="1" ht="15.75">
      <c r="A10" s="13"/>
      <c r="B10" s="12"/>
      <c r="C10" s="13"/>
      <c r="D10" s="13"/>
      <c r="E10" s="13"/>
      <c r="F10" s="14"/>
      <c r="G10" s="14"/>
    </row>
    <row r="11" spans="1:7" s="3" customFormat="1" ht="15.75">
      <c r="A11" s="13"/>
      <c r="B11" s="12"/>
      <c r="C11" s="87" t="s">
        <v>12</v>
      </c>
      <c r="D11" s="15"/>
      <c r="E11" s="13"/>
      <c r="F11" s="14"/>
      <c r="G11" s="14"/>
    </row>
    <row r="12" spans="1:7" s="3" customFormat="1" ht="15.75">
      <c r="A12" s="13"/>
      <c r="B12" s="12"/>
      <c r="C12" s="16"/>
      <c r="D12" s="15"/>
      <c r="E12" s="13"/>
      <c r="F12" s="14"/>
      <c r="G12" s="14"/>
    </row>
    <row r="13" spans="1:8" s="3" customFormat="1" ht="15.75">
      <c r="A13" s="47">
        <v>1</v>
      </c>
      <c r="B13" s="39"/>
      <c r="C13" s="45" t="s">
        <v>56</v>
      </c>
      <c r="D13" s="47" t="s">
        <v>8</v>
      </c>
      <c r="E13" s="47">
        <v>1</v>
      </c>
      <c r="F13" s="48">
        <v>0</v>
      </c>
      <c r="G13" s="48">
        <f aca="true" t="shared" si="0" ref="G13:G22">F13*E13</f>
        <v>0</v>
      </c>
      <c r="H13" s="102"/>
    </row>
    <row r="14" spans="1:8" s="3" customFormat="1" ht="15.75">
      <c r="A14" s="47">
        <v>2</v>
      </c>
      <c r="B14" s="39"/>
      <c r="C14" s="45" t="s">
        <v>57</v>
      </c>
      <c r="D14" s="47" t="s">
        <v>8</v>
      </c>
      <c r="E14" s="47">
        <v>1</v>
      </c>
      <c r="F14" s="48">
        <v>0</v>
      </c>
      <c r="G14" s="48">
        <f t="shared" si="0"/>
        <v>0</v>
      </c>
      <c r="H14" s="102"/>
    </row>
    <row r="15" spans="1:8" s="3" customFormat="1" ht="25.5">
      <c r="A15" s="47">
        <v>3</v>
      </c>
      <c r="B15" s="39"/>
      <c r="C15" s="45" t="s">
        <v>46</v>
      </c>
      <c r="D15" s="47" t="s">
        <v>8</v>
      </c>
      <c r="E15" s="47">
        <v>1</v>
      </c>
      <c r="F15" s="48">
        <v>0</v>
      </c>
      <c r="G15" s="48">
        <f t="shared" si="0"/>
        <v>0</v>
      </c>
      <c r="H15" s="102"/>
    </row>
    <row r="16" spans="1:8" s="3" customFormat="1" ht="15" customHeight="1">
      <c r="A16" s="47">
        <v>4</v>
      </c>
      <c r="B16" s="39"/>
      <c r="C16" s="45" t="s">
        <v>48</v>
      </c>
      <c r="D16" s="47" t="s">
        <v>8</v>
      </c>
      <c r="E16" s="47">
        <v>4</v>
      </c>
      <c r="F16" s="48">
        <v>0</v>
      </c>
      <c r="G16" s="48">
        <f t="shared" si="0"/>
        <v>0</v>
      </c>
      <c r="H16" s="102"/>
    </row>
    <row r="17" spans="1:8" s="3" customFormat="1" ht="74.25" customHeight="1">
      <c r="A17" s="47">
        <v>5</v>
      </c>
      <c r="B17" s="39"/>
      <c r="C17" s="45" t="s">
        <v>115</v>
      </c>
      <c r="D17" s="47" t="s">
        <v>8</v>
      </c>
      <c r="E17" s="47">
        <v>1</v>
      </c>
      <c r="F17" s="48">
        <v>0</v>
      </c>
      <c r="G17" s="48">
        <f t="shared" si="0"/>
        <v>0</v>
      </c>
      <c r="H17" s="102"/>
    </row>
    <row r="18" spans="1:8" s="3" customFormat="1" ht="56.25" customHeight="1">
      <c r="A18" s="47">
        <v>6</v>
      </c>
      <c r="B18" s="39"/>
      <c r="C18" s="45" t="s">
        <v>120</v>
      </c>
      <c r="D18" s="47" t="s">
        <v>8</v>
      </c>
      <c r="E18" s="47">
        <v>1</v>
      </c>
      <c r="F18" s="48">
        <v>0</v>
      </c>
      <c r="G18" s="48">
        <f t="shared" si="0"/>
        <v>0</v>
      </c>
      <c r="H18" s="102"/>
    </row>
    <row r="19" spans="1:8" s="3" customFormat="1" ht="32.25" customHeight="1">
      <c r="A19" s="47">
        <v>7</v>
      </c>
      <c r="B19" s="39"/>
      <c r="C19" s="45" t="s">
        <v>51</v>
      </c>
      <c r="D19" s="47" t="s">
        <v>8</v>
      </c>
      <c r="E19" s="47">
        <v>1</v>
      </c>
      <c r="F19" s="48">
        <v>0</v>
      </c>
      <c r="G19" s="48">
        <f t="shared" si="0"/>
        <v>0</v>
      </c>
      <c r="H19" s="102"/>
    </row>
    <row r="20" spans="1:8" s="3" customFormat="1" ht="97.5" customHeight="1">
      <c r="A20" s="47">
        <v>8</v>
      </c>
      <c r="B20" s="39"/>
      <c r="C20" s="45" t="s">
        <v>52</v>
      </c>
      <c r="D20" s="47" t="s">
        <v>8</v>
      </c>
      <c r="E20" s="47">
        <v>1</v>
      </c>
      <c r="F20" s="48">
        <v>0</v>
      </c>
      <c r="G20" s="48">
        <f t="shared" si="0"/>
        <v>0</v>
      </c>
      <c r="H20" s="102"/>
    </row>
    <row r="21" spans="1:8" s="3" customFormat="1" ht="25.5">
      <c r="A21" s="47">
        <v>9</v>
      </c>
      <c r="B21" s="39"/>
      <c r="C21" s="45" t="s">
        <v>53</v>
      </c>
      <c r="D21" s="47" t="s">
        <v>8</v>
      </c>
      <c r="E21" s="47">
        <v>3</v>
      </c>
      <c r="F21" s="48">
        <v>0</v>
      </c>
      <c r="G21" s="48">
        <f t="shared" si="0"/>
        <v>0</v>
      </c>
      <c r="H21" s="102"/>
    </row>
    <row r="22" spans="1:8" s="3" customFormat="1" ht="15.75">
      <c r="A22" s="47">
        <v>10</v>
      </c>
      <c r="B22" s="39"/>
      <c r="C22" s="45" t="s">
        <v>32</v>
      </c>
      <c r="D22" s="47" t="s">
        <v>8</v>
      </c>
      <c r="E22" s="47">
        <v>1</v>
      </c>
      <c r="F22" s="48">
        <v>0</v>
      </c>
      <c r="G22" s="48">
        <f t="shared" si="0"/>
        <v>0</v>
      </c>
      <c r="H22" s="102"/>
    </row>
    <row r="23" spans="1:9" s="7" customFormat="1" ht="25.5">
      <c r="A23" s="47">
        <v>11</v>
      </c>
      <c r="B23" s="93"/>
      <c r="C23" s="45" t="s">
        <v>119</v>
      </c>
      <c r="D23" s="47" t="s">
        <v>8</v>
      </c>
      <c r="E23" s="47">
        <v>1</v>
      </c>
      <c r="F23" s="48">
        <v>0</v>
      </c>
      <c r="G23" s="48">
        <f aca="true" t="shared" si="1" ref="G23:G29">F23*E23</f>
        <v>0</v>
      </c>
      <c r="H23" s="102"/>
      <c r="I23" s="3"/>
    </row>
    <row r="24" spans="1:8" s="3" customFormat="1" ht="15.75">
      <c r="A24" s="47">
        <v>12</v>
      </c>
      <c r="B24" s="19"/>
      <c r="C24" s="45" t="s">
        <v>58</v>
      </c>
      <c r="D24" s="47" t="s">
        <v>8</v>
      </c>
      <c r="E24" s="47">
        <v>1</v>
      </c>
      <c r="F24" s="48">
        <v>0</v>
      </c>
      <c r="G24" s="48">
        <f t="shared" si="1"/>
        <v>0</v>
      </c>
      <c r="H24" s="102"/>
    </row>
    <row r="25" spans="1:11" s="3" customFormat="1" ht="27" customHeight="1">
      <c r="A25" s="47">
        <v>13</v>
      </c>
      <c r="B25" s="93"/>
      <c r="C25" s="45" t="s">
        <v>100</v>
      </c>
      <c r="D25" s="47" t="s">
        <v>8</v>
      </c>
      <c r="E25" s="47">
        <v>14</v>
      </c>
      <c r="F25" s="48">
        <v>0</v>
      </c>
      <c r="G25" s="48">
        <f t="shared" si="1"/>
        <v>0</v>
      </c>
      <c r="H25" s="102"/>
      <c r="J25" s="101"/>
      <c r="K25" s="102"/>
    </row>
    <row r="26" spans="1:11" s="3" customFormat="1" ht="27" customHeight="1">
      <c r="A26" s="47">
        <v>14</v>
      </c>
      <c r="B26" s="93"/>
      <c r="C26" s="45" t="s">
        <v>132</v>
      </c>
      <c r="D26" s="47" t="s">
        <v>8</v>
      </c>
      <c r="E26" s="47">
        <v>1</v>
      </c>
      <c r="F26" s="48">
        <v>0</v>
      </c>
      <c r="G26" s="48">
        <f>F26*E26</f>
        <v>0</v>
      </c>
      <c r="H26" s="102"/>
      <c r="J26" s="101"/>
      <c r="K26" s="102"/>
    </row>
    <row r="27" spans="1:8" s="3" customFormat="1" ht="28.5" customHeight="1">
      <c r="A27" s="47">
        <v>15</v>
      </c>
      <c r="B27" s="93"/>
      <c r="C27" s="45" t="s">
        <v>101</v>
      </c>
      <c r="D27" s="47" t="s">
        <v>8</v>
      </c>
      <c r="E27" s="47">
        <v>15</v>
      </c>
      <c r="F27" s="48">
        <v>0</v>
      </c>
      <c r="G27" s="48">
        <f t="shared" si="1"/>
        <v>0</v>
      </c>
      <c r="H27" s="102"/>
    </row>
    <row r="28" spans="1:8" s="3" customFormat="1" ht="16.5" customHeight="1">
      <c r="A28" s="47">
        <v>16</v>
      </c>
      <c r="B28" s="93"/>
      <c r="C28" s="45" t="s">
        <v>114</v>
      </c>
      <c r="D28" s="47" t="s">
        <v>8</v>
      </c>
      <c r="E28" s="47">
        <v>15</v>
      </c>
      <c r="F28" s="48">
        <v>0</v>
      </c>
      <c r="G28" s="48">
        <f t="shared" si="1"/>
        <v>0</v>
      </c>
      <c r="H28" s="102"/>
    </row>
    <row r="29" spans="1:8" s="3" customFormat="1" ht="62.25" customHeight="1">
      <c r="A29" s="47">
        <v>17</v>
      </c>
      <c r="B29" s="39"/>
      <c r="C29" s="45" t="s">
        <v>116</v>
      </c>
      <c r="D29" s="47" t="s">
        <v>8</v>
      </c>
      <c r="E29" s="47">
        <v>1</v>
      </c>
      <c r="F29" s="48">
        <v>0</v>
      </c>
      <c r="G29" s="48">
        <f t="shared" si="1"/>
        <v>0</v>
      </c>
      <c r="H29" s="102"/>
    </row>
    <row r="30" spans="1:8" s="3" customFormat="1" ht="18" customHeight="1">
      <c r="A30" s="49"/>
      <c r="B30" s="44"/>
      <c r="C30" s="46"/>
      <c r="D30" s="49"/>
      <c r="E30" s="49"/>
      <c r="F30" s="116"/>
      <c r="G30" s="116"/>
      <c r="H30" s="102"/>
    </row>
    <row r="31" spans="1:9" s="3" customFormat="1" ht="16.5" customHeight="1">
      <c r="A31" s="51"/>
      <c r="B31" s="19"/>
      <c r="C31" s="91"/>
      <c r="D31" s="20"/>
      <c r="E31" s="20"/>
      <c r="F31" s="115"/>
      <c r="G31" s="115"/>
      <c r="I31" s="8"/>
    </row>
    <row r="32" spans="1:9" s="3" customFormat="1" ht="15.75">
      <c r="A32" s="56"/>
      <c r="B32" s="19"/>
      <c r="C32" s="63" t="s">
        <v>24</v>
      </c>
      <c r="D32" s="141"/>
      <c r="E32" s="88"/>
      <c r="F32" s="115"/>
      <c r="G32" s="86">
        <f>SUM(G13:G31)</f>
        <v>0</v>
      </c>
      <c r="I32" s="86"/>
    </row>
    <row r="33" spans="1:9" s="3" customFormat="1" ht="15.75">
      <c r="A33" s="56"/>
      <c r="B33" s="19"/>
      <c r="C33" s="63"/>
      <c r="D33" s="141"/>
      <c r="E33" s="88"/>
      <c r="F33" s="115"/>
      <c r="G33" s="63"/>
      <c r="I33" s="86"/>
    </row>
    <row r="34" spans="1:9" s="3" customFormat="1" ht="15.75">
      <c r="A34" s="56"/>
      <c r="B34" s="19"/>
      <c r="C34" s="63"/>
      <c r="D34" s="141"/>
      <c r="E34" s="88"/>
      <c r="F34" s="115"/>
      <c r="G34" s="115"/>
      <c r="I34" s="8"/>
    </row>
    <row r="35" spans="1:9" s="3" customFormat="1" ht="15.75">
      <c r="A35" s="56"/>
      <c r="B35" s="12"/>
      <c r="C35" s="82" t="s">
        <v>73</v>
      </c>
      <c r="D35" s="61"/>
      <c r="E35" s="61"/>
      <c r="F35" s="115"/>
      <c r="G35" s="115"/>
      <c r="I35" s="8"/>
    </row>
    <row r="36" spans="1:9" s="3" customFormat="1" ht="15.75">
      <c r="A36" s="56"/>
      <c r="B36" s="12"/>
      <c r="C36" s="82"/>
      <c r="D36" s="61"/>
      <c r="E36" s="61"/>
      <c r="F36" s="115"/>
      <c r="G36" s="115"/>
      <c r="I36" s="8"/>
    </row>
    <row r="37" spans="1:8" s="3" customFormat="1" ht="168.75" customHeight="1">
      <c r="A37" s="47">
        <v>18</v>
      </c>
      <c r="B37" s="39"/>
      <c r="C37" s="45" t="s">
        <v>118</v>
      </c>
      <c r="D37" s="47" t="s">
        <v>8</v>
      </c>
      <c r="E37" s="47">
        <v>1</v>
      </c>
      <c r="F37" s="48">
        <v>0</v>
      </c>
      <c r="G37" s="48">
        <f aca="true" t="shared" si="2" ref="G37:G43">F37*E37</f>
        <v>0</v>
      </c>
      <c r="H37" s="102"/>
    </row>
    <row r="38" spans="1:8" s="3" customFormat="1" ht="32.25" customHeight="1">
      <c r="A38" s="47">
        <v>19</v>
      </c>
      <c r="B38" s="39"/>
      <c r="C38" s="45" t="s">
        <v>107</v>
      </c>
      <c r="D38" s="47" t="s">
        <v>8</v>
      </c>
      <c r="E38" s="47">
        <v>1</v>
      </c>
      <c r="F38" s="48">
        <v>0</v>
      </c>
      <c r="G38" s="48">
        <f t="shared" si="2"/>
        <v>0</v>
      </c>
      <c r="H38" s="102"/>
    </row>
    <row r="39" spans="1:8" s="3" customFormat="1" ht="63.75">
      <c r="A39" s="47">
        <v>20</v>
      </c>
      <c r="B39" s="93"/>
      <c r="C39" s="45" t="s">
        <v>121</v>
      </c>
      <c r="D39" s="59" t="s">
        <v>8</v>
      </c>
      <c r="E39" s="47">
        <v>10</v>
      </c>
      <c r="F39" s="48">
        <v>0</v>
      </c>
      <c r="G39" s="48">
        <f t="shared" si="2"/>
        <v>0</v>
      </c>
      <c r="H39" s="102"/>
    </row>
    <row r="40" spans="1:9" s="107" customFormat="1" ht="15.75">
      <c r="A40" s="47">
        <v>21</v>
      </c>
      <c r="B40" s="93"/>
      <c r="C40" s="45" t="s">
        <v>63</v>
      </c>
      <c r="D40" s="59" t="s">
        <v>35</v>
      </c>
      <c r="E40" s="47">
        <v>80</v>
      </c>
      <c r="F40" s="48">
        <v>0</v>
      </c>
      <c r="G40" s="48">
        <f t="shared" si="2"/>
        <v>0</v>
      </c>
      <c r="H40" s="102"/>
      <c r="I40" s="3"/>
    </row>
    <row r="41" spans="1:9" s="107" customFormat="1" ht="15.75">
      <c r="A41" s="47">
        <v>22</v>
      </c>
      <c r="B41" s="93"/>
      <c r="C41" s="45" t="s">
        <v>64</v>
      </c>
      <c r="D41" s="59" t="s">
        <v>7</v>
      </c>
      <c r="E41" s="47">
        <v>1</v>
      </c>
      <c r="F41" s="48">
        <v>0</v>
      </c>
      <c r="G41" s="48">
        <f t="shared" si="2"/>
        <v>0</v>
      </c>
      <c r="H41" s="102"/>
      <c r="I41" s="3"/>
    </row>
    <row r="42" spans="1:9" s="107" customFormat="1" ht="15.75">
      <c r="A42" s="47">
        <v>23</v>
      </c>
      <c r="B42" s="93"/>
      <c r="C42" s="45" t="s">
        <v>65</v>
      </c>
      <c r="D42" s="59" t="s">
        <v>7</v>
      </c>
      <c r="E42" s="47">
        <v>1</v>
      </c>
      <c r="F42" s="48">
        <v>0</v>
      </c>
      <c r="G42" s="48">
        <f t="shared" si="2"/>
        <v>0</v>
      </c>
      <c r="H42" s="102"/>
      <c r="I42" s="3"/>
    </row>
    <row r="43" spans="1:9" s="107" customFormat="1" ht="15.75">
      <c r="A43" s="47">
        <v>24</v>
      </c>
      <c r="B43" s="93"/>
      <c r="C43" s="45" t="s">
        <v>109</v>
      </c>
      <c r="D43" s="59" t="s">
        <v>8</v>
      </c>
      <c r="E43" s="47">
        <v>20</v>
      </c>
      <c r="F43" s="48">
        <v>0</v>
      </c>
      <c r="G43" s="48">
        <f t="shared" si="2"/>
        <v>0</v>
      </c>
      <c r="H43" s="102"/>
      <c r="I43" s="3"/>
    </row>
    <row r="44" spans="1:8" s="3" customFormat="1" ht="15.75">
      <c r="A44" s="47">
        <v>25</v>
      </c>
      <c r="B44" s="12"/>
      <c r="C44" s="45" t="s">
        <v>59</v>
      </c>
      <c r="D44" s="59" t="s">
        <v>8</v>
      </c>
      <c r="E44" s="47">
        <v>10</v>
      </c>
      <c r="F44" s="48">
        <v>0</v>
      </c>
      <c r="G44" s="48">
        <f>ROUND(E44*F44,0)</f>
        <v>0</v>
      </c>
      <c r="H44" s="102"/>
    </row>
    <row r="45" spans="1:8" s="3" customFormat="1" ht="15.75">
      <c r="A45" s="47">
        <v>26</v>
      </c>
      <c r="B45" s="12"/>
      <c r="C45" s="45" t="s">
        <v>108</v>
      </c>
      <c r="D45" s="59" t="s">
        <v>8</v>
      </c>
      <c r="E45" s="47">
        <v>10</v>
      </c>
      <c r="F45" s="48">
        <v>0</v>
      </c>
      <c r="G45" s="48">
        <f>ROUND(E45*F45,0)</f>
        <v>0</v>
      </c>
      <c r="H45" s="102"/>
    </row>
    <row r="46" spans="1:8" s="3" customFormat="1" ht="15.75">
      <c r="A46" s="47">
        <v>27</v>
      </c>
      <c r="B46" s="12"/>
      <c r="C46" s="45" t="s">
        <v>111</v>
      </c>
      <c r="D46" s="59" t="s">
        <v>8</v>
      </c>
      <c r="E46" s="47">
        <v>6</v>
      </c>
      <c r="F46" s="48">
        <v>0</v>
      </c>
      <c r="G46" s="48">
        <f>ROUND(E46*F46,0)</f>
        <v>0</v>
      </c>
      <c r="H46" s="102"/>
    </row>
    <row r="47" spans="1:8" s="3" customFormat="1" ht="15.75">
      <c r="A47" s="47">
        <v>28</v>
      </c>
      <c r="B47" s="12"/>
      <c r="C47" s="45" t="s">
        <v>110</v>
      </c>
      <c r="D47" s="59" t="s">
        <v>8</v>
      </c>
      <c r="E47" s="47">
        <v>1</v>
      </c>
      <c r="F47" s="48">
        <v>0</v>
      </c>
      <c r="G47" s="48">
        <f>ROUND(E47*F47,0)</f>
        <v>0</v>
      </c>
      <c r="H47" s="102"/>
    </row>
    <row r="48" spans="1:9" s="3" customFormat="1" ht="15.75">
      <c r="A48" s="92"/>
      <c r="B48" s="21"/>
      <c r="C48" s="46"/>
      <c r="D48" s="53"/>
      <c r="E48" s="53"/>
      <c r="F48" s="108"/>
      <c r="G48" s="54"/>
      <c r="H48" s="102"/>
      <c r="I48" s="102"/>
    </row>
    <row r="49" spans="1:9" s="3" customFormat="1" ht="15.75">
      <c r="A49" s="56"/>
      <c r="B49" s="12"/>
      <c r="C49" s="45"/>
      <c r="D49" s="51"/>
      <c r="E49" s="51"/>
      <c r="F49" s="52"/>
      <c r="G49" s="52"/>
      <c r="I49" s="8"/>
    </row>
    <row r="50" spans="1:9" s="3" customFormat="1" ht="15.75">
      <c r="A50" s="56"/>
      <c r="B50" s="12"/>
      <c r="C50" s="83" t="s">
        <v>74</v>
      </c>
      <c r="D50" s="84"/>
      <c r="E50" s="61"/>
      <c r="F50" s="61"/>
      <c r="G50" s="86">
        <f>SUM(G37:G49)</f>
        <v>0</v>
      </c>
      <c r="I50" s="86"/>
    </row>
    <row r="51" spans="1:9" s="3" customFormat="1" ht="15.75">
      <c r="A51" s="56"/>
      <c r="B51" s="12"/>
      <c r="C51" s="83"/>
      <c r="D51" s="84"/>
      <c r="E51" s="61"/>
      <c r="F51" s="61"/>
      <c r="G51" s="86"/>
      <c r="I51" s="86"/>
    </row>
    <row r="52" spans="1:9" s="3" customFormat="1" ht="15.75">
      <c r="A52" s="56"/>
      <c r="B52" s="12"/>
      <c r="C52" s="82"/>
      <c r="D52" s="61"/>
      <c r="E52" s="61"/>
      <c r="F52" s="89"/>
      <c r="G52" s="89"/>
      <c r="I52" s="8"/>
    </row>
    <row r="53" spans="1:9" s="3" customFormat="1" ht="15.75">
      <c r="A53" s="56"/>
      <c r="B53" s="12"/>
      <c r="C53" s="82" t="s">
        <v>104</v>
      </c>
      <c r="D53" s="61"/>
      <c r="E53" s="61"/>
      <c r="F53" s="89"/>
      <c r="G53" s="89"/>
      <c r="I53" s="8"/>
    </row>
    <row r="54" spans="1:9" s="3" customFormat="1" ht="15.75">
      <c r="A54" s="56"/>
      <c r="B54" s="12"/>
      <c r="C54" s="82"/>
      <c r="D54" s="61"/>
      <c r="E54" s="61"/>
      <c r="F54" s="89"/>
      <c r="G54" s="89"/>
      <c r="I54" s="8"/>
    </row>
    <row r="55" spans="1:9" s="3" customFormat="1" ht="15.75">
      <c r="A55" s="47">
        <v>29</v>
      </c>
      <c r="B55" s="12"/>
      <c r="C55" s="45" t="s">
        <v>96</v>
      </c>
      <c r="D55" s="47" t="s">
        <v>8</v>
      </c>
      <c r="E55" s="47">
        <v>15</v>
      </c>
      <c r="F55" s="48">
        <v>0</v>
      </c>
      <c r="G55" s="48">
        <f aca="true" t="shared" si="3" ref="G55:G60">F55*E55</f>
        <v>0</v>
      </c>
      <c r="H55" s="102"/>
      <c r="I55" s="102"/>
    </row>
    <row r="56" spans="1:9" s="3" customFormat="1" ht="15.75">
      <c r="A56" s="47">
        <v>30</v>
      </c>
      <c r="B56" s="12"/>
      <c r="C56" s="45" t="s">
        <v>97</v>
      </c>
      <c r="D56" s="47" t="s">
        <v>8</v>
      </c>
      <c r="E56" s="47">
        <v>15</v>
      </c>
      <c r="F56" s="48">
        <v>0</v>
      </c>
      <c r="G56" s="48">
        <f t="shared" si="3"/>
        <v>0</v>
      </c>
      <c r="H56" s="102"/>
      <c r="I56" s="102"/>
    </row>
    <row r="57" spans="1:9" s="3" customFormat="1" ht="15.75">
      <c r="A57" s="47">
        <v>31</v>
      </c>
      <c r="B57" s="12"/>
      <c r="C57" s="45" t="s">
        <v>98</v>
      </c>
      <c r="D57" s="47" t="s">
        <v>8</v>
      </c>
      <c r="E57" s="47">
        <v>15</v>
      </c>
      <c r="F57" s="48">
        <v>0</v>
      </c>
      <c r="G57" s="48">
        <f t="shared" si="3"/>
        <v>0</v>
      </c>
      <c r="H57" s="102"/>
      <c r="I57" s="102"/>
    </row>
    <row r="58" spans="1:9" s="3" customFormat="1" ht="15.75">
      <c r="A58" s="47">
        <v>32</v>
      </c>
      <c r="B58" s="12"/>
      <c r="C58" s="45" t="s">
        <v>99</v>
      </c>
      <c r="D58" s="47" t="s">
        <v>8</v>
      </c>
      <c r="E58" s="47">
        <v>15</v>
      </c>
      <c r="F58" s="48">
        <v>0</v>
      </c>
      <c r="G58" s="48">
        <f t="shared" si="3"/>
        <v>0</v>
      </c>
      <c r="H58" s="102"/>
      <c r="I58" s="102"/>
    </row>
    <row r="59" spans="1:9" s="3" customFormat="1" ht="15.75">
      <c r="A59" s="47">
        <v>33</v>
      </c>
      <c r="B59" s="12"/>
      <c r="C59" s="45" t="s">
        <v>122</v>
      </c>
      <c r="D59" s="47" t="s">
        <v>8</v>
      </c>
      <c r="E59" s="47">
        <v>10</v>
      </c>
      <c r="F59" s="48">
        <v>0</v>
      </c>
      <c r="G59" s="48">
        <f t="shared" si="3"/>
        <v>0</v>
      </c>
      <c r="H59" s="102"/>
      <c r="I59" s="102"/>
    </row>
    <row r="60" spans="1:9" s="3" customFormat="1" ht="15.75">
      <c r="A60" s="47">
        <v>34</v>
      </c>
      <c r="C60" s="45" t="s">
        <v>95</v>
      </c>
      <c r="D60" s="47" t="s">
        <v>8</v>
      </c>
      <c r="E60" s="47">
        <v>10</v>
      </c>
      <c r="F60" s="48">
        <v>0</v>
      </c>
      <c r="G60" s="48">
        <f t="shared" si="3"/>
        <v>0</v>
      </c>
      <c r="H60" s="102"/>
      <c r="I60" s="102"/>
    </row>
    <row r="61" spans="1:9" s="3" customFormat="1" ht="15.75">
      <c r="A61" s="47">
        <v>35</v>
      </c>
      <c r="C61" s="45" t="s">
        <v>189</v>
      </c>
      <c r="D61" s="47" t="s">
        <v>8</v>
      </c>
      <c r="E61" s="47">
        <v>2</v>
      </c>
      <c r="F61" s="48">
        <v>0</v>
      </c>
      <c r="G61" s="48">
        <f>F61*E61</f>
        <v>0</v>
      </c>
      <c r="H61" s="102"/>
      <c r="I61" s="102"/>
    </row>
    <row r="62" spans="1:9" s="3" customFormat="1" ht="15.75">
      <c r="A62" s="92"/>
      <c r="B62" s="21"/>
      <c r="C62" s="46"/>
      <c r="D62" s="53"/>
      <c r="E62" s="53"/>
      <c r="F62" s="108"/>
      <c r="G62" s="54"/>
      <c r="H62" s="102"/>
      <c r="I62" s="102"/>
    </row>
    <row r="63" spans="1:9" s="3" customFormat="1" ht="15.75">
      <c r="A63" s="56"/>
      <c r="B63" s="12"/>
      <c r="C63" s="45"/>
      <c r="D63" s="51"/>
      <c r="E63" s="51"/>
      <c r="F63" s="52"/>
      <c r="G63" s="52"/>
      <c r="I63" s="8"/>
    </row>
    <row r="64" spans="1:9" s="3" customFormat="1" ht="15.75">
      <c r="A64" s="56"/>
      <c r="B64" s="12"/>
      <c r="C64" s="83" t="s">
        <v>14</v>
      </c>
      <c r="D64" s="84"/>
      <c r="E64" s="61"/>
      <c r="F64" s="61"/>
      <c r="G64" s="86">
        <f>SUM(G55:G63)</f>
        <v>0</v>
      </c>
      <c r="I64" s="86"/>
    </row>
    <row r="65" spans="1:7" s="3" customFormat="1" ht="15.75">
      <c r="A65" s="51"/>
      <c r="B65" s="12"/>
      <c r="C65" s="83"/>
      <c r="D65" s="84"/>
      <c r="E65" s="84"/>
      <c r="F65" s="83"/>
      <c r="G65" s="60"/>
    </row>
    <row r="66" spans="1:8" s="3" customFormat="1" ht="15.75">
      <c r="A66" s="17"/>
      <c r="B66" s="12"/>
      <c r="C66" s="82" t="s">
        <v>105</v>
      </c>
      <c r="D66" s="22"/>
      <c r="E66" s="17"/>
      <c r="F66" s="17"/>
      <c r="G66" s="12"/>
      <c r="H66" s="102"/>
    </row>
    <row r="67" spans="1:8" s="3" customFormat="1" ht="15.75">
      <c r="A67" s="17"/>
      <c r="B67" s="12"/>
      <c r="C67" s="22"/>
      <c r="D67" s="22"/>
      <c r="E67" s="17"/>
      <c r="F67" s="17"/>
      <c r="G67" s="12"/>
      <c r="H67" s="102"/>
    </row>
    <row r="68" spans="1:8" s="3" customFormat="1" ht="15.75">
      <c r="A68" s="47">
        <v>36</v>
      </c>
      <c r="B68" s="19"/>
      <c r="C68" s="45" t="s">
        <v>129</v>
      </c>
      <c r="D68" s="47" t="s">
        <v>8</v>
      </c>
      <c r="E68" s="47">
        <v>1</v>
      </c>
      <c r="F68" s="48">
        <v>0</v>
      </c>
      <c r="G68" s="48">
        <f>F68*E68</f>
        <v>0</v>
      </c>
      <c r="H68" s="102"/>
    </row>
    <row r="69" spans="1:8" s="3" customFormat="1" ht="69.75" customHeight="1">
      <c r="A69" s="47">
        <v>37</v>
      </c>
      <c r="B69" s="19"/>
      <c r="C69" s="45" t="s">
        <v>131</v>
      </c>
      <c r="D69" s="47" t="s">
        <v>8</v>
      </c>
      <c r="E69" s="47">
        <v>1</v>
      </c>
      <c r="F69" s="48">
        <v>0</v>
      </c>
      <c r="G69" s="48">
        <f>F69*E69</f>
        <v>0</v>
      </c>
      <c r="H69" s="102"/>
    </row>
    <row r="70" spans="1:8" s="3" customFormat="1" ht="15.75">
      <c r="A70" s="47">
        <v>38</v>
      </c>
      <c r="B70" s="19"/>
      <c r="C70" s="45" t="s">
        <v>130</v>
      </c>
      <c r="D70" s="47" t="s">
        <v>8</v>
      </c>
      <c r="E70" s="47">
        <v>1</v>
      </c>
      <c r="F70" s="48">
        <v>0</v>
      </c>
      <c r="G70" s="48">
        <f>F70*E70</f>
        <v>0</v>
      </c>
      <c r="H70" s="102"/>
    </row>
    <row r="71" spans="1:8" s="3" customFormat="1" ht="15.75">
      <c r="A71" s="47">
        <v>39</v>
      </c>
      <c r="B71" s="19"/>
      <c r="C71" s="45" t="s">
        <v>47</v>
      </c>
      <c r="D71" s="47" t="s">
        <v>35</v>
      </c>
      <c r="E71" s="47">
        <v>2</v>
      </c>
      <c r="F71" s="48">
        <v>0</v>
      </c>
      <c r="G71" s="48">
        <f aca="true" t="shared" si="4" ref="G71:G93">F71*E71</f>
        <v>0</v>
      </c>
      <c r="H71" s="102"/>
    </row>
    <row r="72" spans="1:8" s="3" customFormat="1" ht="15.75">
      <c r="A72" s="47">
        <v>40</v>
      </c>
      <c r="B72" s="19"/>
      <c r="C72" s="45" t="s">
        <v>60</v>
      </c>
      <c r="D72" s="47" t="s">
        <v>35</v>
      </c>
      <c r="E72" s="47">
        <v>5</v>
      </c>
      <c r="F72" s="48">
        <v>0</v>
      </c>
      <c r="G72" s="48">
        <f t="shared" si="4"/>
        <v>0</v>
      </c>
      <c r="H72" s="102"/>
    </row>
    <row r="73" spans="1:8" s="3" customFormat="1" ht="15.75">
      <c r="A73" s="47">
        <v>41</v>
      </c>
      <c r="B73" s="19"/>
      <c r="C73" s="45" t="s">
        <v>36</v>
      </c>
      <c r="D73" s="47" t="s">
        <v>35</v>
      </c>
      <c r="E73" s="47">
        <v>12</v>
      </c>
      <c r="F73" s="52">
        <v>0</v>
      </c>
      <c r="G73" s="48">
        <f t="shared" si="4"/>
        <v>0</v>
      </c>
      <c r="H73" s="102"/>
    </row>
    <row r="74" spans="1:8" s="3" customFormat="1" ht="15.75">
      <c r="A74" s="47">
        <v>42</v>
      </c>
      <c r="B74" s="19"/>
      <c r="C74" s="45" t="s">
        <v>43</v>
      </c>
      <c r="D74" s="47" t="s">
        <v>35</v>
      </c>
      <c r="E74" s="47">
        <v>140</v>
      </c>
      <c r="F74" s="52">
        <v>0</v>
      </c>
      <c r="G74" s="48">
        <f t="shared" si="4"/>
        <v>0</v>
      </c>
      <c r="H74" s="102"/>
    </row>
    <row r="75" spans="1:8" s="3" customFormat="1" ht="15.75">
      <c r="A75" s="47">
        <v>43</v>
      </c>
      <c r="B75" s="19"/>
      <c r="C75" s="45" t="s">
        <v>37</v>
      </c>
      <c r="D75" s="47" t="s">
        <v>35</v>
      </c>
      <c r="E75" s="47">
        <v>25</v>
      </c>
      <c r="F75" s="52">
        <v>0</v>
      </c>
      <c r="G75" s="48">
        <f t="shared" si="4"/>
        <v>0</v>
      </c>
      <c r="H75" s="102"/>
    </row>
    <row r="76" spans="1:8" s="3" customFormat="1" ht="15.75">
      <c r="A76" s="47">
        <v>44</v>
      </c>
      <c r="B76" s="19"/>
      <c r="C76" s="45" t="s">
        <v>49</v>
      </c>
      <c r="D76" s="47" t="s">
        <v>35</v>
      </c>
      <c r="E76" s="47">
        <v>90</v>
      </c>
      <c r="F76" s="52">
        <v>0</v>
      </c>
      <c r="G76" s="48">
        <f t="shared" si="4"/>
        <v>0</v>
      </c>
      <c r="H76" s="102"/>
    </row>
    <row r="77" spans="1:8" s="3" customFormat="1" ht="15.75">
      <c r="A77" s="47">
        <v>45</v>
      </c>
      <c r="B77" s="19"/>
      <c r="C77" s="45" t="s">
        <v>128</v>
      </c>
      <c r="D77" s="47" t="s">
        <v>35</v>
      </c>
      <c r="E77" s="47">
        <v>7</v>
      </c>
      <c r="F77" s="52">
        <v>0</v>
      </c>
      <c r="G77" s="48">
        <f t="shared" si="4"/>
        <v>0</v>
      </c>
      <c r="H77" s="102"/>
    </row>
    <row r="78" spans="1:8" s="107" customFormat="1" ht="15.75">
      <c r="A78" s="47">
        <v>46</v>
      </c>
      <c r="B78" s="93"/>
      <c r="C78" s="45" t="s">
        <v>61</v>
      </c>
      <c r="D78" s="47" t="s">
        <v>35</v>
      </c>
      <c r="E78" s="47">
        <v>10</v>
      </c>
      <c r="F78" s="52">
        <v>0</v>
      </c>
      <c r="G78" s="48">
        <f t="shared" si="4"/>
        <v>0</v>
      </c>
      <c r="H78" s="102"/>
    </row>
    <row r="79" spans="1:8" s="107" customFormat="1" ht="15.75">
      <c r="A79" s="47">
        <v>47</v>
      </c>
      <c r="B79" s="93"/>
      <c r="C79" s="45" t="s">
        <v>62</v>
      </c>
      <c r="D79" s="47" t="s">
        <v>35</v>
      </c>
      <c r="E79" s="47">
        <v>20</v>
      </c>
      <c r="F79" s="48">
        <v>0</v>
      </c>
      <c r="G79" s="48">
        <f>F79*E79</f>
        <v>0</v>
      </c>
      <c r="H79" s="102"/>
    </row>
    <row r="80" spans="1:8" s="107" customFormat="1" ht="38.25">
      <c r="A80" s="47">
        <v>48</v>
      </c>
      <c r="B80" s="93"/>
      <c r="C80" s="144" t="s">
        <v>123</v>
      </c>
      <c r="D80" s="47" t="s">
        <v>8</v>
      </c>
      <c r="E80" s="47">
        <v>1</v>
      </c>
      <c r="F80" s="48">
        <v>0</v>
      </c>
      <c r="G80" s="48">
        <f>F80*E80</f>
        <v>0</v>
      </c>
      <c r="H80" s="102"/>
    </row>
    <row r="81" spans="1:8" s="107" customFormat="1" ht="25.5">
      <c r="A81" s="47">
        <v>49</v>
      </c>
      <c r="B81" s="93"/>
      <c r="C81" s="144" t="s">
        <v>124</v>
      </c>
      <c r="D81" s="47" t="s">
        <v>8</v>
      </c>
      <c r="E81" s="47">
        <v>1</v>
      </c>
      <c r="F81" s="48">
        <v>0</v>
      </c>
      <c r="G81" s="48">
        <f>F81*E81</f>
        <v>0</v>
      </c>
      <c r="H81" s="102"/>
    </row>
    <row r="82" spans="1:8" s="3" customFormat="1" ht="15.75">
      <c r="A82" s="47">
        <v>50</v>
      </c>
      <c r="B82" s="19"/>
      <c r="C82" s="45" t="s">
        <v>38</v>
      </c>
      <c r="D82" s="47" t="s">
        <v>8</v>
      </c>
      <c r="E82" s="47">
        <v>4</v>
      </c>
      <c r="F82" s="48">
        <v>0</v>
      </c>
      <c r="G82" s="48">
        <f t="shared" si="4"/>
        <v>0</v>
      </c>
      <c r="H82" s="102"/>
    </row>
    <row r="83" spans="1:8" s="3" customFormat="1" ht="15.75">
      <c r="A83" s="47">
        <v>51</v>
      </c>
      <c r="B83" s="19"/>
      <c r="C83" s="45" t="s">
        <v>127</v>
      </c>
      <c r="D83" s="47" t="s">
        <v>8</v>
      </c>
      <c r="E83" s="47">
        <v>2</v>
      </c>
      <c r="F83" s="48">
        <v>0</v>
      </c>
      <c r="G83" s="48">
        <f>F83*E83</f>
        <v>0</v>
      </c>
      <c r="H83" s="102"/>
    </row>
    <row r="84" spans="1:8" s="3" customFormat="1" ht="15.75">
      <c r="A84" s="47">
        <v>52</v>
      </c>
      <c r="B84" s="19"/>
      <c r="C84" s="45" t="s">
        <v>39</v>
      </c>
      <c r="D84" s="47" t="s">
        <v>8</v>
      </c>
      <c r="E84" s="47">
        <v>9</v>
      </c>
      <c r="F84" s="48">
        <v>0</v>
      </c>
      <c r="G84" s="48">
        <f t="shared" si="4"/>
        <v>0</v>
      </c>
      <c r="H84" s="102"/>
    </row>
    <row r="85" spans="1:8" s="3" customFormat="1" ht="15.75">
      <c r="A85" s="47">
        <v>53</v>
      </c>
      <c r="B85" s="19"/>
      <c r="C85" s="45" t="s">
        <v>66</v>
      </c>
      <c r="D85" s="47" t="s">
        <v>8</v>
      </c>
      <c r="E85" s="47">
        <v>6</v>
      </c>
      <c r="F85" s="48">
        <v>0</v>
      </c>
      <c r="G85" s="48">
        <f t="shared" si="4"/>
        <v>0</v>
      </c>
      <c r="H85" s="102"/>
    </row>
    <row r="86" spans="1:8" s="3" customFormat="1" ht="15.75">
      <c r="A86" s="47">
        <v>54</v>
      </c>
      <c r="B86" s="19"/>
      <c r="C86" s="45" t="s">
        <v>40</v>
      </c>
      <c r="D86" s="47" t="s">
        <v>8</v>
      </c>
      <c r="E86" s="47">
        <v>1</v>
      </c>
      <c r="F86" s="48">
        <v>0</v>
      </c>
      <c r="G86" s="48">
        <f t="shared" si="4"/>
        <v>0</v>
      </c>
      <c r="H86" s="102"/>
    </row>
    <row r="87" spans="1:8" s="3" customFormat="1" ht="15.75">
      <c r="A87" s="47">
        <v>55</v>
      </c>
      <c r="B87" s="19"/>
      <c r="C87" s="45" t="s">
        <v>126</v>
      </c>
      <c r="D87" s="47" t="s">
        <v>8</v>
      </c>
      <c r="E87" s="47">
        <v>1</v>
      </c>
      <c r="F87" s="48">
        <v>0</v>
      </c>
      <c r="G87" s="48">
        <f>F87*E87</f>
        <v>0</v>
      </c>
      <c r="H87" s="102"/>
    </row>
    <row r="88" spans="1:8" s="3" customFormat="1" ht="15.75">
      <c r="A88" s="47">
        <v>56</v>
      </c>
      <c r="B88" s="19"/>
      <c r="C88" s="45" t="s">
        <v>28</v>
      </c>
      <c r="D88" s="47" t="s">
        <v>34</v>
      </c>
      <c r="E88" s="47">
        <v>5</v>
      </c>
      <c r="F88" s="48">
        <v>0</v>
      </c>
      <c r="G88" s="48">
        <f t="shared" si="4"/>
        <v>0</v>
      </c>
      <c r="H88" s="102"/>
    </row>
    <row r="89" spans="1:8" s="3" customFormat="1" ht="15.75">
      <c r="A89" s="47">
        <v>57</v>
      </c>
      <c r="B89" s="19"/>
      <c r="C89" s="45" t="s">
        <v>29</v>
      </c>
      <c r="D89" s="47" t="s">
        <v>41</v>
      </c>
      <c r="E89" s="47">
        <v>3</v>
      </c>
      <c r="F89" s="48">
        <v>0</v>
      </c>
      <c r="G89" s="48">
        <f t="shared" si="4"/>
        <v>0</v>
      </c>
      <c r="H89" s="102"/>
    </row>
    <row r="90" spans="1:8" s="3" customFormat="1" ht="15.75">
      <c r="A90" s="47">
        <v>58</v>
      </c>
      <c r="B90" s="19"/>
      <c r="C90" s="45" t="s">
        <v>42</v>
      </c>
      <c r="D90" s="47" t="s">
        <v>35</v>
      </c>
      <c r="E90" s="47">
        <v>100</v>
      </c>
      <c r="F90" s="48">
        <v>0</v>
      </c>
      <c r="G90" s="48">
        <f t="shared" si="4"/>
        <v>0</v>
      </c>
      <c r="H90" s="102"/>
    </row>
    <row r="91" spans="1:8" s="3" customFormat="1" ht="15.75">
      <c r="A91" s="47">
        <v>59</v>
      </c>
      <c r="B91" s="19"/>
      <c r="C91" s="145" t="s">
        <v>125</v>
      </c>
      <c r="D91" s="51" t="s">
        <v>8</v>
      </c>
      <c r="E91" s="51">
        <v>1</v>
      </c>
      <c r="F91" s="52">
        <v>0</v>
      </c>
      <c r="G91" s="48">
        <f t="shared" si="4"/>
        <v>0</v>
      </c>
      <c r="H91" s="102"/>
    </row>
    <row r="92" spans="1:8" s="3" customFormat="1" ht="15.75">
      <c r="A92" s="47">
        <v>60</v>
      </c>
      <c r="B92" s="19"/>
      <c r="C92" s="45" t="s">
        <v>67</v>
      </c>
      <c r="D92" s="47" t="s">
        <v>7</v>
      </c>
      <c r="E92" s="47">
        <v>1</v>
      </c>
      <c r="F92" s="48">
        <v>0</v>
      </c>
      <c r="G92" s="48">
        <f t="shared" si="4"/>
        <v>0</v>
      </c>
      <c r="H92" s="102"/>
    </row>
    <row r="93" spans="1:8" s="3" customFormat="1" ht="15.75">
      <c r="A93" s="47">
        <v>61</v>
      </c>
      <c r="B93" s="19"/>
      <c r="C93" s="98" t="s">
        <v>68</v>
      </c>
      <c r="D93" s="59" t="s">
        <v>7</v>
      </c>
      <c r="E93" s="59">
        <v>1</v>
      </c>
      <c r="F93" s="48">
        <v>0</v>
      </c>
      <c r="G93" s="48">
        <f t="shared" si="4"/>
        <v>0</v>
      </c>
      <c r="H93" s="102"/>
    </row>
    <row r="94" spans="1:8" s="3" customFormat="1" ht="15.75">
      <c r="A94" s="49"/>
      <c r="B94" s="21"/>
      <c r="C94" s="46"/>
      <c r="D94" s="49"/>
      <c r="E94" s="49"/>
      <c r="F94" s="116"/>
      <c r="G94" s="116"/>
      <c r="H94" s="102"/>
    </row>
    <row r="95" spans="1:8" s="7" customFormat="1" ht="15.75">
      <c r="A95" s="17"/>
      <c r="D95" s="6"/>
      <c r="E95" s="17"/>
      <c r="F95" s="104"/>
      <c r="H95" s="102"/>
    </row>
    <row r="96" spans="1:9" s="3" customFormat="1" ht="15.75">
      <c r="A96" s="17"/>
      <c r="B96" s="12"/>
      <c r="C96" s="105" t="s">
        <v>9</v>
      </c>
      <c r="D96" s="13"/>
      <c r="E96" s="17"/>
      <c r="F96" s="104"/>
      <c r="G96" s="86">
        <f>SUM(G68:G93)</f>
        <v>0</v>
      </c>
      <c r="H96" s="102"/>
      <c r="I96" s="37"/>
    </row>
    <row r="97" spans="1:7" s="3" customFormat="1" ht="15.75">
      <c r="A97" s="57"/>
      <c r="B97" s="12"/>
      <c r="C97" s="83"/>
      <c r="D97" s="84"/>
      <c r="E97" s="61"/>
      <c r="F97" s="61"/>
      <c r="G97" s="86"/>
    </row>
    <row r="98" spans="1:9" s="3" customFormat="1" ht="15.75">
      <c r="A98" s="17"/>
      <c r="B98" s="12"/>
      <c r="C98" s="105"/>
      <c r="D98" s="13"/>
      <c r="E98" s="17"/>
      <c r="F98" s="17"/>
      <c r="G98" s="106"/>
      <c r="H98" s="102"/>
      <c r="I98" s="37"/>
    </row>
    <row r="99" spans="1:11" s="3" customFormat="1" ht="15.75">
      <c r="A99" s="51"/>
      <c r="B99" s="12"/>
      <c r="C99" s="82" t="s">
        <v>106</v>
      </c>
      <c r="D99" s="82"/>
      <c r="E99" s="61"/>
      <c r="F99" s="61"/>
      <c r="G99" s="90"/>
      <c r="I99" s="7"/>
      <c r="J99" s="7"/>
      <c r="K99" s="7"/>
    </row>
    <row r="100" spans="1:7" s="3" customFormat="1" ht="15.75">
      <c r="A100" s="51"/>
      <c r="B100" s="12"/>
      <c r="C100" s="23"/>
      <c r="D100" s="22"/>
      <c r="E100" s="17"/>
      <c r="F100" s="17"/>
      <c r="G100" s="18"/>
    </row>
    <row r="101" spans="1:7" s="3" customFormat="1" ht="15.75">
      <c r="A101" s="47">
        <v>62</v>
      </c>
      <c r="B101" s="12"/>
      <c r="C101" s="45" t="s">
        <v>30</v>
      </c>
      <c r="D101" s="47" t="s">
        <v>44</v>
      </c>
      <c r="E101" s="47">
        <v>24</v>
      </c>
      <c r="F101" s="48">
        <v>0</v>
      </c>
      <c r="G101" s="48">
        <f>F101*E101</f>
        <v>0</v>
      </c>
    </row>
    <row r="102" spans="1:7" s="3" customFormat="1" ht="15.75">
      <c r="A102" s="47">
        <v>63</v>
      </c>
      <c r="B102" s="12"/>
      <c r="C102" s="45" t="s">
        <v>33</v>
      </c>
      <c r="D102" s="47" t="s">
        <v>44</v>
      </c>
      <c r="E102" s="47">
        <v>210</v>
      </c>
      <c r="F102" s="48">
        <v>0</v>
      </c>
      <c r="G102" s="48">
        <f aca="true" t="shared" si="5" ref="G102:G108">F102*E102</f>
        <v>0</v>
      </c>
    </row>
    <row r="103" spans="1:7" s="3" customFormat="1" ht="15.75">
      <c r="A103" s="47">
        <v>64</v>
      </c>
      <c r="B103" s="12"/>
      <c r="C103" s="45" t="s">
        <v>25</v>
      </c>
      <c r="D103" s="47" t="s">
        <v>44</v>
      </c>
      <c r="E103" s="47">
        <v>8</v>
      </c>
      <c r="F103" s="48">
        <v>0</v>
      </c>
      <c r="G103" s="48">
        <f t="shared" si="5"/>
        <v>0</v>
      </c>
    </row>
    <row r="104" spans="1:7" s="3" customFormat="1" ht="15.75">
      <c r="A104" s="47">
        <v>65</v>
      </c>
      <c r="B104" s="12"/>
      <c r="C104" s="45" t="s">
        <v>112</v>
      </c>
      <c r="D104" s="47" t="s">
        <v>7</v>
      </c>
      <c r="E104" s="47">
        <v>1</v>
      </c>
      <c r="F104" s="48">
        <v>0</v>
      </c>
      <c r="G104" s="48">
        <f t="shared" si="5"/>
        <v>0</v>
      </c>
    </row>
    <row r="105" spans="1:7" s="3" customFormat="1" ht="15.75">
      <c r="A105" s="47">
        <v>66</v>
      </c>
      <c r="B105" s="12"/>
      <c r="C105" s="45" t="s">
        <v>1</v>
      </c>
      <c r="D105" s="47" t="s">
        <v>44</v>
      </c>
      <c r="E105" s="47">
        <v>8</v>
      </c>
      <c r="F105" s="48">
        <v>0</v>
      </c>
      <c r="G105" s="48">
        <f t="shared" si="5"/>
        <v>0</v>
      </c>
    </row>
    <row r="106" spans="1:7" s="3" customFormat="1" ht="15.75">
      <c r="A106" s="47">
        <v>67</v>
      </c>
      <c r="B106" s="12"/>
      <c r="C106" s="45" t="s">
        <v>2</v>
      </c>
      <c r="D106" s="47" t="s">
        <v>44</v>
      </c>
      <c r="E106" s="47">
        <v>16</v>
      </c>
      <c r="F106" s="48">
        <v>0</v>
      </c>
      <c r="G106" s="48">
        <f t="shared" si="5"/>
        <v>0</v>
      </c>
    </row>
    <row r="107" spans="1:7" s="3" customFormat="1" ht="15.75">
      <c r="A107" s="47">
        <v>68</v>
      </c>
      <c r="B107" s="19"/>
      <c r="C107" s="45" t="s">
        <v>27</v>
      </c>
      <c r="D107" s="47" t="s">
        <v>44</v>
      </c>
      <c r="E107" s="47">
        <v>14</v>
      </c>
      <c r="F107" s="48">
        <v>0</v>
      </c>
      <c r="G107" s="48">
        <f t="shared" si="5"/>
        <v>0</v>
      </c>
    </row>
    <row r="108" spans="1:7" s="3" customFormat="1" ht="15.75">
      <c r="A108" s="47">
        <v>69</v>
      </c>
      <c r="B108" s="19"/>
      <c r="C108" s="98" t="s">
        <v>50</v>
      </c>
      <c r="D108" s="59" t="s">
        <v>7</v>
      </c>
      <c r="E108" s="59">
        <v>1</v>
      </c>
      <c r="F108" s="48">
        <v>0</v>
      </c>
      <c r="G108" s="48">
        <f t="shared" si="5"/>
        <v>0</v>
      </c>
    </row>
    <row r="109" spans="1:7" s="3" customFormat="1" ht="15.75">
      <c r="A109" s="49"/>
      <c r="B109" s="21"/>
      <c r="C109" s="46"/>
      <c r="D109" s="49"/>
      <c r="E109" s="49"/>
      <c r="F109" s="116"/>
      <c r="G109" s="116"/>
    </row>
    <row r="110" spans="1:7" s="3" customFormat="1" ht="14.25" customHeight="1">
      <c r="A110" s="51"/>
      <c r="B110" s="12"/>
      <c r="C110" s="45"/>
      <c r="D110" s="51"/>
      <c r="E110" s="51"/>
      <c r="F110" s="52"/>
      <c r="G110" s="52"/>
    </row>
    <row r="111" spans="1:9" s="3" customFormat="1" ht="15.75">
      <c r="A111" s="58"/>
      <c r="B111" s="12"/>
      <c r="C111" s="83" t="s">
        <v>6</v>
      </c>
      <c r="D111" s="84"/>
      <c r="E111" s="61"/>
      <c r="F111" s="61"/>
      <c r="G111" s="86">
        <f>SUM(G101:G110)</f>
        <v>0</v>
      </c>
      <c r="I111" s="86"/>
    </row>
    <row r="112" spans="1:7" s="3" customFormat="1" ht="15.75">
      <c r="A112" s="58"/>
      <c r="B112" s="12"/>
      <c r="C112" s="83"/>
      <c r="D112" s="84"/>
      <c r="E112" s="84"/>
      <c r="F112" s="84"/>
      <c r="G112" s="85"/>
    </row>
    <row r="113" spans="1:9" s="3" customFormat="1" ht="15.75">
      <c r="A113" s="12"/>
      <c r="B113" s="12"/>
      <c r="C113" s="83" t="s">
        <v>15</v>
      </c>
      <c r="D113" s="61"/>
      <c r="E113" s="61"/>
      <c r="F113" s="60"/>
      <c r="G113" s="86">
        <f>SUM(G111,G96,G64,G50,G32)</f>
        <v>0</v>
      </c>
      <c r="I113" s="103"/>
    </row>
    <row r="114" spans="1:7" s="3" customFormat="1" ht="15.75">
      <c r="A114" s="9"/>
      <c r="B114" s="9"/>
      <c r="C114" s="9"/>
      <c r="D114" s="11"/>
      <c r="E114" s="11"/>
      <c r="F114" s="9"/>
      <c r="G114" s="9"/>
    </row>
    <row r="115" spans="1:8" s="3" customFormat="1" ht="15.75">
      <c r="A115" s="17"/>
      <c r="B115" s="12"/>
      <c r="C115" s="22"/>
      <c r="D115" s="13"/>
      <c r="E115" s="13"/>
      <c r="F115" s="105"/>
      <c r="G115" s="12"/>
      <c r="H115" s="102"/>
    </row>
    <row r="116" spans="1:8" s="3" customFormat="1" ht="15.75">
      <c r="A116" s="17"/>
      <c r="B116" s="12"/>
      <c r="C116" s="105"/>
      <c r="D116" s="13"/>
      <c r="E116" s="17"/>
      <c r="F116" s="104"/>
      <c r="G116" s="106"/>
      <c r="H116" s="102"/>
    </row>
    <row r="117" spans="4:5" s="3" customFormat="1" ht="15.75">
      <c r="D117" s="4"/>
      <c r="E117" s="4"/>
    </row>
    <row r="118" spans="1:6" s="3" customFormat="1" ht="15.75">
      <c r="A118" s="4"/>
      <c r="D118" s="4"/>
      <c r="E118" s="4"/>
      <c r="F118" s="4"/>
    </row>
    <row r="119" spans="4:5" s="3" customFormat="1" ht="15.75">
      <c r="D119" s="4"/>
      <c r="E119" s="4"/>
    </row>
    <row r="120" spans="4:5" s="3" customFormat="1" ht="15.75">
      <c r="D120" s="4"/>
      <c r="E120" s="4"/>
    </row>
    <row r="121" spans="4:5" s="3" customFormat="1" ht="15.75">
      <c r="D121" s="4"/>
      <c r="E121" s="4"/>
    </row>
    <row r="122" spans="4:5" s="3" customFormat="1" ht="15.75">
      <c r="D122" s="4"/>
      <c r="E122" s="4"/>
    </row>
    <row r="123" spans="4:5" s="3" customFormat="1" ht="15.75">
      <c r="D123" s="4"/>
      <c r="E123" s="4"/>
    </row>
    <row r="124" spans="4:5" s="3" customFormat="1" ht="15.75">
      <c r="D124" s="4"/>
      <c r="E124" s="4"/>
    </row>
    <row r="125" spans="4:5" s="3" customFormat="1" ht="15.75">
      <c r="D125" s="4"/>
      <c r="E125" s="4"/>
    </row>
    <row r="126" spans="4:5" s="3" customFormat="1" ht="15.75">
      <c r="D126" s="4"/>
      <c r="E126" s="4"/>
    </row>
    <row r="127" spans="4:5" s="3" customFormat="1" ht="15.75">
      <c r="D127" s="4"/>
      <c r="E127" s="4"/>
    </row>
    <row r="128" spans="4:5" s="3" customFormat="1" ht="15.75">
      <c r="D128" s="4"/>
      <c r="E128" s="4"/>
    </row>
    <row r="129" spans="4:5" s="3" customFormat="1" ht="15.75">
      <c r="D129" s="4"/>
      <c r="E129" s="4"/>
    </row>
    <row r="130" spans="4:5" s="3" customFormat="1" ht="15.75">
      <c r="D130" s="4"/>
      <c r="E130" s="4"/>
    </row>
    <row r="131" spans="4:5" s="3" customFormat="1" ht="15.75">
      <c r="D131" s="4"/>
      <c r="E131" s="4"/>
    </row>
    <row r="132" spans="4:5" s="3" customFormat="1" ht="15.75">
      <c r="D132" s="4"/>
      <c r="E132" s="4"/>
    </row>
    <row r="133" spans="4:5" s="3" customFormat="1" ht="15.75">
      <c r="D133" s="4"/>
      <c r="E133" s="4"/>
    </row>
    <row r="134" spans="4:5" s="3" customFormat="1" ht="13.5" customHeight="1">
      <c r="D134" s="4"/>
      <c r="E134" s="4"/>
    </row>
    <row r="135" spans="4:5" s="3" customFormat="1" ht="15.75">
      <c r="D135" s="4"/>
      <c r="E135" s="4"/>
    </row>
    <row r="136" spans="4:5" s="3" customFormat="1" ht="15.75">
      <c r="D136" s="4"/>
      <c r="E136" s="4"/>
    </row>
    <row r="137" spans="4:5" s="3" customFormat="1" ht="15.75">
      <c r="D137" s="4"/>
      <c r="E137" s="4"/>
    </row>
    <row r="138" spans="4:5" s="3" customFormat="1" ht="15.75">
      <c r="D138" s="4"/>
      <c r="E138" s="4"/>
    </row>
    <row r="139" spans="4:5" s="3" customFormat="1" ht="15.75">
      <c r="D139" s="4"/>
      <c r="E139" s="4"/>
    </row>
    <row r="140" spans="4:5" s="3" customFormat="1" ht="15.75">
      <c r="D140" s="4"/>
      <c r="E140" s="4"/>
    </row>
    <row r="141" spans="4:5" s="3" customFormat="1" ht="15.75">
      <c r="D141" s="4"/>
      <c r="E141" s="4"/>
    </row>
    <row r="142" spans="4:5" s="3" customFormat="1" ht="15.75">
      <c r="D142" s="4"/>
      <c r="E142" s="4"/>
    </row>
    <row r="143" spans="4:5" s="7" customFormat="1" ht="14.25" customHeight="1">
      <c r="D143" s="6"/>
      <c r="E143" s="6"/>
    </row>
    <row r="144" spans="4:5" s="7" customFormat="1" ht="14.25" customHeight="1">
      <c r="D144" s="6"/>
      <c r="E144" s="6"/>
    </row>
    <row r="145" spans="4:5" s="3" customFormat="1" ht="18.75" customHeight="1">
      <c r="D145" s="4"/>
      <c r="E145" s="4"/>
    </row>
    <row r="146" spans="4:5" s="3" customFormat="1" ht="18" customHeight="1">
      <c r="D146" s="4"/>
      <c r="E146" s="4"/>
    </row>
    <row r="147" spans="4:5" s="3" customFormat="1" ht="19.5" customHeight="1">
      <c r="D147" s="4"/>
      <c r="E147" s="4"/>
    </row>
    <row r="148" spans="4:5" s="3" customFormat="1" ht="15.75">
      <c r="D148" s="4"/>
      <c r="E148" s="4"/>
    </row>
    <row r="149" spans="4:5" s="3" customFormat="1" ht="15.75">
      <c r="D149" s="4"/>
      <c r="E149" s="4"/>
    </row>
    <row r="150" spans="4:5" s="3" customFormat="1" ht="15.75">
      <c r="D150" s="4"/>
      <c r="E150" s="4"/>
    </row>
    <row r="151" spans="4:5" s="3" customFormat="1" ht="15.75">
      <c r="D151" s="4"/>
      <c r="E151" s="4"/>
    </row>
    <row r="152" spans="4:5" s="3" customFormat="1" ht="15.75">
      <c r="D152" s="4"/>
      <c r="E152" s="4"/>
    </row>
    <row r="153" spans="4:5" s="3" customFormat="1" ht="15.75">
      <c r="D153" s="4"/>
      <c r="E153" s="4"/>
    </row>
    <row r="154" spans="4:5" s="3" customFormat="1" ht="15.75">
      <c r="D154" s="4"/>
      <c r="E154" s="4"/>
    </row>
    <row r="155" spans="4:5" s="3" customFormat="1" ht="15.75">
      <c r="D155" s="4"/>
      <c r="E155" s="4"/>
    </row>
    <row r="156" spans="4:5" s="3" customFormat="1" ht="15.75">
      <c r="D156" s="4"/>
      <c r="E156" s="4"/>
    </row>
    <row r="157" spans="4:5" s="3" customFormat="1" ht="15.75">
      <c r="D157" s="4"/>
      <c r="E157" s="4"/>
    </row>
    <row r="158" spans="1:7" s="3" customFormat="1" ht="15.75">
      <c r="A158" s="4"/>
      <c r="D158" s="4"/>
      <c r="E158" s="4"/>
      <c r="G158" s="2"/>
    </row>
    <row r="159" spans="1:5" s="3" customFormat="1" ht="15.75">
      <c r="A159" s="4"/>
      <c r="D159" s="4"/>
      <c r="E159" s="4"/>
    </row>
    <row r="160" spans="4:5" s="3" customFormat="1" ht="15.75">
      <c r="D160" s="4"/>
      <c r="E160" s="1"/>
    </row>
  </sheetData>
  <sheetProtection/>
  <printOptions gridLines="1"/>
  <pageMargins left="0.3937007874015748" right="0.2755905511811024" top="0.5905511811023623" bottom="0.5905511811023623" header="0.2362204724409449" footer="0.2755905511811024"/>
  <pageSetup fitToHeight="0" fitToWidth="1" horizontalDpi="600" verticalDpi="600" orientation="portrait" paperSize="9" scale="97" r:id="rId1"/>
  <headerFooter alignWithMargins="0">
    <oddFooter>&amp;CStránka &amp;P z &amp;N</oddFooter>
  </headerFooter>
  <rowBreaks count="1" manualBreakCount="1">
    <brk id="3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5"/>
  <sheetViews>
    <sheetView zoomScalePageLayoutView="0" workbookViewId="0" topLeftCell="A72">
      <selection activeCell="F35" sqref="F35"/>
    </sheetView>
  </sheetViews>
  <sheetFormatPr defaultColWidth="9.00390625" defaultRowHeight="12.75"/>
  <cols>
    <col min="1" max="1" width="7.875" style="0" customWidth="1"/>
    <col min="2" max="2" width="7.25390625" style="0" customWidth="1"/>
    <col min="3" max="3" width="46.25390625" style="0" customWidth="1"/>
    <col min="4" max="4" width="4.625" style="0" customWidth="1"/>
    <col min="5" max="5" width="7.625" style="0" customWidth="1"/>
    <col min="6" max="6" width="10.25390625" style="0" customWidth="1"/>
    <col min="7" max="7" width="14.25390625" style="0" customWidth="1"/>
    <col min="8" max="8" width="22.00390625" style="0" customWidth="1"/>
    <col min="9" max="9" width="25.75390625" style="0" customWidth="1"/>
  </cols>
  <sheetData>
    <row r="1" spans="1:7" ht="12.75">
      <c r="A1" s="27"/>
      <c r="B1" s="28"/>
      <c r="C1" s="28"/>
      <c r="D1" s="28"/>
      <c r="E1" s="28"/>
      <c r="F1" s="28"/>
      <c r="G1" s="29"/>
    </row>
    <row r="2" spans="1:7" ht="19.5">
      <c r="A2" s="66" t="s">
        <v>23</v>
      </c>
      <c r="B2" s="67"/>
      <c r="C2" s="67"/>
      <c r="D2" s="67"/>
      <c r="E2" s="67"/>
      <c r="F2" s="67"/>
      <c r="G2" s="68"/>
    </row>
    <row r="3" spans="1:7" ht="12.75">
      <c r="A3" s="69"/>
      <c r="B3" s="67"/>
      <c r="C3" s="70"/>
      <c r="D3" s="70"/>
      <c r="E3" s="67"/>
      <c r="F3" s="67"/>
      <c r="G3" s="68"/>
    </row>
    <row r="4" spans="1:7" ht="15">
      <c r="A4" s="71" t="str">
        <f>'TECH FON'!A4</f>
        <v>Stavba: </v>
      </c>
      <c r="B4" s="72" t="str">
        <f>'TECH FON'!B4</f>
        <v>Úvaly náměstí Arnošta z Pardubic</v>
      </c>
      <c r="C4" s="72"/>
      <c r="D4" s="70"/>
      <c r="E4" s="67"/>
      <c r="F4" s="67"/>
      <c r="G4" s="68"/>
    </row>
    <row r="5" spans="1:7" ht="15">
      <c r="A5" s="71" t="s">
        <v>45</v>
      </c>
      <c r="B5" s="72" t="str">
        <f>'TECH FON'!B5</f>
        <v>Fontána</v>
      </c>
      <c r="C5" s="72"/>
      <c r="D5" s="70"/>
      <c r="E5" s="67"/>
      <c r="F5" s="67"/>
      <c r="G5" s="68"/>
    </row>
    <row r="6" spans="1:7" ht="15">
      <c r="A6" s="71" t="s">
        <v>17</v>
      </c>
      <c r="B6" s="72" t="str">
        <f>'[1]Rekapitulace '!B6</f>
        <v>TECHNOLOGIE VODNÍHO PRVKU</v>
      </c>
      <c r="C6" s="72"/>
      <c r="D6" s="70" t="s">
        <v>75</v>
      </c>
      <c r="E6" s="67"/>
      <c r="F6" s="67"/>
      <c r="G6" s="68"/>
    </row>
    <row r="7" spans="1:7" ht="15">
      <c r="A7" s="71" t="s">
        <v>22</v>
      </c>
      <c r="B7" s="72" t="s">
        <v>76</v>
      </c>
      <c r="C7" s="72"/>
      <c r="D7" s="67"/>
      <c r="E7" s="140" t="s">
        <v>117</v>
      </c>
      <c r="F7" s="73"/>
      <c r="G7" s="74"/>
    </row>
    <row r="8" spans="1:7" ht="13.5" thickBot="1">
      <c r="A8" s="69"/>
      <c r="B8" s="67"/>
      <c r="C8" s="67"/>
      <c r="D8" s="67"/>
      <c r="E8" s="67"/>
      <c r="F8" s="67"/>
      <c r="G8" s="68"/>
    </row>
    <row r="9" spans="1:7" s="3" customFormat="1" ht="34.5" customHeight="1" thickBot="1">
      <c r="A9" s="79" t="s">
        <v>11</v>
      </c>
      <c r="B9" s="80" t="s">
        <v>31</v>
      </c>
      <c r="C9" s="75" t="s">
        <v>3</v>
      </c>
      <c r="D9" s="76" t="s">
        <v>5</v>
      </c>
      <c r="E9" s="77" t="s">
        <v>4</v>
      </c>
      <c r="F9" s="81" t="s">
        <v>0</v>
      </c>
      <c r="G9" s="78" t="s">
        <v>10</v>
      </c>
    </row>
    <row r="10" spans="1:7" s="3" customFormat="1" ht="15.75">
      <c r="A10" s="13"/>
      <c r="B10" s="12"/>
      <c r="C10" s="13"/>
      <c r="D10" s="13"/>
      <c r="E10" s="13"/>
      <c r="F10" s="14"/>
      <c r="G10" s="14"/>
    </row>
    <row r="11" spans="1:7" s="3" customFormat="1" ht="15.75">
      <c r="A11" s="13"/>
      <c r="B11" s="12"/>
      <c r="C11" s="87" t="s">
        <v>77</v>
      </c>
      <c r="D11" s="15"/>
      <c r="E11" s="13"/>
      <c r="F11" s="14"/>
      <c r="G11" s="14"/>
    </row>
    <row r="12" spans="1:7" s="3" customFormat="1" ht="15.75">
      <c r="A12" s="13"/>
      <c r="B12" s="12"/>
      <c r="C12" s="16"/>
      <c r="D12" s="16"/>
      <c r="E12" s="13"/>
      <c r="F12" s="14"/>
      <c r="G12" s="14"/>
    </row>
    <row r="13" spans="1:8" s="3" customFormat="1" ht="18" customHeight="1">
      <c r="A13" s="47">
        <v>1</v>
      </c>
      <c r="B13" s="12"/>
      <c r="C13" s="109" t="s">
        <v>78</v>
      </c>
      <c r="D13" s="47" t="s">
        <v>8</v>
      </c>
      <c r="E13" s="47">
        <v>1</v>
      </c>
      <c r="F13" s="48">
        <v>0</v>
      </c>
      <c r="G13" s="48">
        <f>F13*E13</f>
        <v>0</v>
      </c>
      <c r="H13" s="48"/>
    </row>
    <row r="14" spans="1:8" s="3" customFormat="1" ht="26.25">
      <c r="A14" s="47">
        <v>2</v>
      </c>
      <c r="B14" s="39"/>
      <c r="C14" s="109" t="s">
        <v>79</v>
      </c>
      <c r="D14" s="47" t="s">
        <v>8</v>
      </c>
      <c r="E14" s="47">
        <v>1</v>
      </c>
      <c r="F14" s="48">
        <v>0</v>
      </c>
      <c r="G14" s="48">
        <f aca="true" t="shared" si="0" ref="G14:G78">F14*E14</f>
        <v>0</v>
      </c>
      <c r="H14" s="48"/>
    </row>
    <row r="15" spans="1:8" s="3" customFormat="1" ht="17.25" customHeight="1">
      <c r="A15" s="47"/>
      <c r="B15" s="39"/>
      <c r="C15" s="45" t="s">
        <v>80</v>
      </c>
      <c r="D15" s="47"/>
      <c r="E15" s="47"/>
      <c r="F15" s="48"/>
      <c r="G15" s="48"/>
      <c r="H15" s="48"/>
    </row>
    <row r="16" spans="1:8" s="137" customFormat="1" ht="15.75">
      <c r="A16" s="133">
        <v>3</v>
      </c>
      <c r="B16" s="134"/>
      <c r="C16" s="135" t="s">
        <v>133</v>
      </c>
      <c r="D16" s="133" t="s">
        <v>8</v>
      </c>
      <c r="E16" s="133">
        <v>1</v>
      </c>
      <c r="F16" s="136">
        <v>0</v>
      </c>
      <c r="G16" s="136">
        <f t="shared" si="0"/>
        <v>0</v>
      </c>
      <c r="H16" s="136"/>
    </row>
    <row r="17" spans="1:8" s="137" customFormat="1" ht="15.75">
      <c r="A17" s="133">
        <v>4</v>
      </c>
      <c r="B17" s="134"/>
      <c r="C17" s="135" t="s">
        <v>134</v>
      </c>
      <c r="D17" s="133" t="s">
        <v>8</v>
      </c>
      <c r="E17" s="133">
        <v>1</v>
      </c>
      <c r="F17" s="136">
        <v>0</v>
      </c>
      <c r="G17" s="136">
        <f t="shared" si="0"/>
        <v>0</v>
      </c>
      <c r="H17" s="136"/>
    </row>
    <row r="18" spans="1:8" s="137" customFormat="1" ht="15.75">
      <c r="A18" s="133">
        <v>5</v>
      </c>
      <c r="B18" s="134"/>
      <c r="C18" s="135" t="s">
        <v>135</v>
      </c>
      <c r="D18" s="133" t="s">
        <v>8</v>
      </c>
      <c r="E18" s="133">
        <v>1</v>
      </c>
      <c r="F18" s="136">
        <v>0</v>
      </c>
      <c r="G18" s="136">
        <f t="shared" si="0"/>
        <v>0</v>
      </c>
      <c r="H18" s="136"/>
    </row>
    <row r="19" spans="1:9" s="137" customFormat="1" ht="15.75">
      <c r="A19" s="133">
        <v>6</v>
      </c>
      <c r="B19" s="134"/>
      <c r="C19" s="135" t="s">
        <v>136</v>
      </c>
      <c r="D19" s="133" t="s">
        <v>8</v>
      </c>
      <c r="E19" s="133">
        <v>1</v>
      </c>
      <c r="F19" s="136">
        <v>0</v>
      </c>
      <c r="G19" s="136">
        <f t="shared" si="0"/>
        <v>0</v>
      </c>
      <c r="H19" s="136"/>
      <c r="I19" s="110"/>
    </row>
    <row r="20" spans="1:8" s="137" customFormat="1" ht="15.75">
      <c r="A20" s="133">
        <v>7</v>
      </c>
      <c r="B20" s="134"/>
      <c r="C20" s="135" t="s">
        <v>137</v>
      </c>
      <c r="D20" s="133" t="s">
        <v>8</v>
      </c>
      <c r="E20" s="133">
        <v>4</v>
      </c>
      <c r="F20" s="136">
        <v>0</v>
      </c>
      <c r="G20" s="136">
        <f t="shared" si="0"/>
        <v>0</v>
      </c>
      <c r="H20" s="136"/>
    </row>
    <row r="21" spans="1:8" s="137" customFormat="1" ht="15.75">
      <c r="A21" s="133">
        <v>8</v>
      </c>
      <c r="B21" s="134"/>
      <c r="C21" s="135" t="s">
        <v>138</v>
      </c>
      <c r="D21" s="133" t="s">
        <v>8</v>
      </c>
      <c r="E21" s="133">
        <v>1</v>
      </c>
      <c r="F21" s="136">
        <v>0</v>
      </c>
      <c r="G21" s="136">
        <f t="shared" si="0"/>
        <v>0</v>
      </c>
      <c r="H21" s="136"/>
    </row>
    <row r="22" spans="1:8" s="137" customFormat="1" ht="15.75">
      <c r="A22" s="133">
        <v>9</v>
      </c>
      <c r="B22" s="134"/>
      <c r="C22" s="135" t="s">
        <v>139</v>
      </c>
      <c r="D22" s="133" t="s">
        <v>8</v>
      </c>
      <c r="E22" s="133">
        <v>14</v>
      </c>
      <c r="F22" s="136">
        <v>0</v>
      </c>
      <c r="G22" s="136">
        <f t="shared" si="0"/>
        <v>0</v>
      </c>
      <c r="H22" s="136"/>
    </row>
    <row r="23" spans="1:8" s="137" customFormat="1" ht="15.75">
      <c r="A23" s="133">
        <v>10</v>
      </c>
      <c r="B23" s="134"/>
      <c r="C23" s="135" t="s">
        <v>140</v>
      </c>
      <c r="D23" s="133" t="s">
        <v>8</v>
      </c>
      <c r="E23" s="133">
        <v>2</v>
      </c>
      <c r="F23" s="136">
        <v>0</v>
      </c>
      <c r="G23" s="136">
        <f t="shared" si="0"/>
        <v>0</v>
      </c>
      <c r="H23" s="136"/>
    </row>
    <row r="24" spans="1:8" s="137" customFormat="1" ht="16.5" customHeight="1">
      <c r="A24" s="133">
        <v>11</v>
      </c>
      <c r="B24" s="134"/>
      <c r="C24" s="146" t="s">
        <v>141</v>
      </c>
      <c r="D24" s="133" t="s">
        <v>8</v>
      </c>
      <c r="E24" s="133">
        <v>4</v>
      </c>
      <c r="F24" s="136">
        <v>0</v>
      </c>
      <c r="G24" s="136">
        <f t="shared" si="0"/>
        <v>0</v>
      </c>
      <c r="H24" s="136"/>
    </row>
    <row r="25" spans="1:8" s="137" customFormat="1" ht="15.75">
      <c r="A25" s="133">
        <v>12</v>
      </c>
      <c r="B25" s="134"/>
      <c r="C25" s="135" t="s">
        <v>139</v>
      </c>
      <c r="D25" s="133" t="s">
        <v>8</v>
      </c>
      <c r="E25" s="133">
        <v>3</v>
      </c>
      <c r="F25" s="136">
        <v>0</v>
      </c>
      <c r="G25" s="136">
        <f t="shared" si="0"/>
        <v>0</v>
      </c>
      <c r="H25" s="136"/>
    </row>
    <row r="26" spans="1:8" s="137" customFormat="1" ht="15.75">
      <c r="A26" s="133">
        <v>13</v>
      </c>
      <c r="B26" s="134"/>
      <c r="C26" s="135" t="s">
        <v>142</v>
      </c>
      <c r="D26" s="133" t="s">
        <v>8</v>
      </c>
      <c r="E26" s="133">
        <v>1</v>
      </c>
      <c r="F26" s="136">
        <v>0</v>
      </c>
      <c r="G26" s="136">
        <f t="shared" si="0"/>
        <v>0</v>
      </c>
      <c r="H26" s="136"/>
    </row>
    <row r="27" spans="1:8" s="137" customFormat="1" ht="15.75">
      <c r="A27" s="133">
        <v>14</v>
      </c>
      <c r="B27" s="134"/>
      <c r="C27" s="135" t="s">
        <v>143</v>
      </c>
      <c r="D27" s="133" t="s">
        <v>8</v>
      </c>
      <c r="E27" s="133">
        <v>15</v>
      </c>
      <c r="F27" s="136">
        <v>0</v>
      </c>
      <c r="G27" s="136">
        <f t="shared" si="0"/>
        <v>0</v>
      </c>
      <c r="H27" s="136"/>
    </row>
    <row r="28" spans="1:8" s="3" customFormat="1" ht="15.75">
      <c r="A28" s="47"/>
      <c r="B28" s="39"/>
      <c r="C28" s="45" t="s">
        <v>86</v>
      </c>
      <c r="D28" s="47" t="s">
        <v>81</v>
      </c>
      <c r="E28" s="47"/>
      <c r="F28" s="48"/>
      <c r="G28" s="136"/>
      <c r="H28" s="48"/>
    </row>
    <row r="29" spans="1:8" s="3" customFormat="1" ht="25.5">
      <c r="A29" s="47">
        <v>15</v>
      </c>
      <c r="B29" s="39"/>
      <c r="C29" s="45" t="s">
        <v>87</v>
      </c>
      <c r="D29" s="47" t="s">
        <v>8</v>
      </c>
      <c r="E29" s="47">
        <v>6</v>
      </c>
      <c r="F29" s="48">
        <v>0</v>
      </c>
      <c r="G29" s="136">
        <f t="shared" si="0"/>
        <v>0</v>
      </c>
      <c r="H29" s="48"/>
    </row>
    <row r="30" spans="1:8" s="3" customFormat="1" ht="15.75">
      <c r="A30" s="47">
        <v>16</v>
      </c>
      <c r="B30" s="39"/>
      <c r="C30" s="45" t="s">
        <v>144</v>
      </c>
      <c r="D30" s="47" t="s">
        <v>8</v>
      </c>
      <c r="E30" s="47">
        <v>6</v>
      </c>
      <c r="F30" s="48">
        <v>0</v>
      </c>
      <c r="G30" s="136">
        <f t="shared" si="0"/>
        <v>0</v>
      </c>
      <c r="H30" s="48"/>
    </row>
    <row r="31" spans="1:8" s="3" customFormat="1" ht="15.75">
      <c r="A31" s="47">
        <v>17</v>
      </c>
      <c r="B31" s="39"/>
      <c r="C31" s="45" t="s">
        <v>145</v>
      </c>
      <c r="D31" s="47" t="s">
        <v>8</v>
      </c>
      <c r="E31" s="47">
        <v>3</v>
      </c>
      <c r="F31" s="48">
        <v>0</v>
      </c>
      <c r="G31" s="136">
        <f t="shared" si="0"/>
        <v>0</v>
      </c>
      <c r="H31" s="48"/>
    </row>
    <row r="32" spans="1:8" s="3" customFormat="1" ht="15.75">
      <c r="A32" s="47">
        <v>18</v>
      </c>
      <c r="B32" s="39"/>
      <c r="C32" s="45" t="s">
        <v>146</v>
      </c>
      <c r="D32" s="47" t="s">
        <v>8</v>
      </c>
      <c r="E32" s="47">
        <v>4</v>
      </c>
      <c r="F32" s="48">
        <v>0</v>
      </c>
      <c r="G32" s="136">
        <f t="shared" si="0"/>
        <v>0</v>
      </c>
      <c r="H32" s="48"/>
    </row>
    <row r="33" spans="1:8" s="3" customFormat="1" ht="15.75">
      <c r="A33" s="47">
        <v>19</v>
      </c>
      <c r="B33" s="39"/>
      <c r="C33" s="45" t="s">
        <v>147</v>
      </c>
      <c r="D33" s="47" t="s">
        <v>8</v>
      </c>
      <c r="E33" s="47">
        <v>1</v>
      </c>
      <c r="F33" s="48">
        <v>0</v>
      </c>
      <c r="G33" s="136">
        <f t="shared" si="0"/>
        <v>0</v>
      </c>
      <c r="H33" s="48"/>
    </row>
    <row r="34" spans="1:8" s="3" customFormat="1" ht="15.75">
      <c r="A34" s="47">
        <v>20</v>
      </c>
      <c r="B34" s="39"/>
      <c r="C34" s="45" t="s">
        <v>148</v>
      </c>
      <c r="D34" s="47" t="s">
        <v>8</v>
      </c>
      <c r="E34" s="47">
        <v>1</v>
      </c>
      <c r="F34" s="48">
        <v>0</v>
      </c>
      <c r="G34" s="136">
        <f t="shared" si="0"/>
        <v>0</v>
      </c>
      <c r="H34" s="48"/>
    </row>
    <row r="35" spans="1:8" s="3" customFormat="1" ht="15.75">
      <c r="A35" s="47">
        <v>21</v>
      </c>
      <c r="B35" s="39"/>
      <c r="C35" s="45" t="s">
        <v>149</v>
      </c>
      <c r="D35" s="47" t="s">
        <v>8</v>
      </c>
      <c r="E35" s="47">
        <v>6</v>
      </c>
      <c r="F35" s="48">
        <v>0</v>
      </c>
      <c r="G35" s="136">
        <f t="shared" si="0"/>
        <v>0</v>
      </c>
      <c r="H35" s="48"/>
    </row>
    <row r="36" spans="1:8" s="3" customFormat="1" ht="15.75">
      <c r="A36" s="47">
        <v>22</v>
      </c>
      <c r="B36" s="39"/>
      <c r="C36" s="45" t="s">
        <v>150</v>
      </c>
      <c r="D36" s="47" t="s">
        <v>8</v>
      </c>
      <c r="E36" s="47">
        <v>1</v>
      </c>
      <c r="F36" s="48">
        <v>0</v>
      </c>
      <c r="G36" s="136">
        <f t="shared" si="0"/>
        <v>0</v>
      </c>
      <c r="H36" s="48"/>
    </row>
    <row r="37" spans="1:8" s="3" customFormat="1" ht="15.75">
      <c r="A37" s="47">
        <v>23</v>
      </c>
      <c r="B37" s="39"/>
      <c r="C37" s="45" t="s">
        <v>151</v>
      </c>
      <c r="D37" s="47" t="s">
        <v>8</v>
      </c>
      <c r="E37" s="47">
        <v>1</v>
      </c>
      <c r="F37" s="48">
        <v>0</v>
      </c>
      <c r="G37" s="136">
        <f t="shared" si="0"/>
        <v>0</v>
      </c>
      <c r="H37" s="48"/>
    </row>
    <row r="38" spans="1:8" s="3" customFormat="1" ht="15.75">
      <c r="A38" s="47">
        <v>24</v>
      </c>
      <c r="B38" s="39"/>
      <c r="C38" s="45" t="s">
        <v>152</v>
      </c>
      <c r="D38" s="47" t="s">
        <v>8</v>
      </c>
      <c r="E38" s="47">
        <v>2</v>
      </c>
      <c r="F38" s="48">
        <v>0</v>
      </c>
      <c r="G38" s="136">
        <f t="shared" si="0"/>
        <v>0</v>
      </c>
      <c r="H38" s="48"/>
    </row>
    <row r="39" spans="1:8" s="3" customFormat="1" ht="15.75">
      <c r="A39" s="47">
        <v>25</v>
      </c>
      <c r="B39" s="39"/>
      <c r="C39" s="45" t="s">
        <v>153</v>
      </c>
      <c r="D39" s="47" t="s">
        <v>8</v>
      </c>
      <c r="E39" s="47">
        <v>2</v>
      </c>
      <c r="F39" s="48">
        <v>0</v>
      </c>
      <c r="G39" s="136">
        <f t="shared" si="0"/>
        <v>0</v>
      </c>
      <c r="H39" s="48"/>
    </row>
    <row r="40" spans="1:8" s="3" customFormat="1" ht="38.25">
      <c r="A40" s="47">
        <v>26</v>
      </c>
      <c r="B40" s="39"/>
      <c r="C40" s="45" t="s">
        <v>154</v>
      </c>
      <c r="D40" s="47" t="s">
        <v>8</v>
      </c>
      <c r="E40" s="47">
        <v>3</v>
      </c>
      <c r="F40" s="48">
        <v>0</v>
      </c>
      <c r="G40" s="136">
        <f t="shared" si="0"/>
        <v>0</v>
      </c>
      <c r="H40" s="48"/>
    </row>
    <row r="41" spans="1:8" s="3" customFormat="1" ht="15.75">
      <c r="A41" s="47"/>
      <c r="B41" s="39"/>
      <c r="C41" s="45" t="s">
        <v>84</v>
      </c>
      <c r="D41" s="47"/>
      <c r="E41" s="47"/>
      <c r="F41" s="48"/>
      <c r="G41" s="136"/>
      <c r="H41" s="48"/>
    </row>
    <row r="42" spans="1:8" s="3" customFormat="1" ht="15.75">
      <c r="A42" s="47">
        <v>27</v>
      </c>
      <c r="B42" s="39"/>
      <c r="C42" s="45" t="s">
        <v>155</v>
      </c>
      <c r="D42" s="47" t="s">
        <v>8</v>
      </c>
      <c r="E42" s="47">
        <v>80</v>
      </c>
      <c r="F42" s="48">
        <v>0</v>
      </c>
      <c r="G42" s="136">
        <f t="shared" si="0"/>
        <v>0</v>
      </c>
      <c r="H42" s="48"/>
    </row>
    <row r="43" spans="1:8" s="3" customFormat="1" ht="15.75">
      <c r="A43" s="47">
        <v>28</v>
      </c>
      <c r="B43" s="39"/>
      <c r="C43" s="45" t="s">
        <v>156</v>
      </c>
      <c r="D43" s="47" t="s">
        <v>8</v>
      </c>
      <c r="E43" s="47">
        <v>80</v>
      </c>
      <c r="F43" s="48">
        <v>0</v>
      </c>
      <c r="G43" s="136">
        <f t="shared" si="0"/>
        <v>0</v>
      </c>
      <c r="H43" s="48"/>
    </row>
    <row r="44" spans="1:8" s="3" customFormat="1" ht="15.75">
      <c r="A44" s="47"/>
      <c r="B44" s="39"/>
      <c r="C44" s="45" t="s">
        <v>157</v>
      </c>
      <c r="D44" s="47" t="s">
        <v>81</v>
      </c>
      <c r="E44" s="47"/>
      <c r="F44" s="48"/>
      <c r="G44" s="136"/>
      <c r="H44" s="48"/>
    </row>
    <row r="45" spans="1:8" s="3" customFormat="1" ht="15.75">
      <c r="A45" s="47">
        <v>29</v>
      </c>
      <c r="B45" s="39"/>
      <c r="C45" s="45" t="s">
        <v>158</v>
      </c>
      <c r="D45" s="47" t="s">
        <v>35</v>
      </c>
      <c r="E45" s="47">
        <v>120</v>
      </c>
      <c r="F45" s="48">
        <v>0</v>
      </c>
      <c r="G45" s="136">
        <f t="shared" si="0"/>
        <v>0</v>
      </c>
      <c r="H45" s="48"/>
    </row>
    <row r="46" spans="1:8" s="3" customFormat="1" ht="15.75">
      <c r="A46" s="47">
        <v>30</v>
      </c>
      <c r="B46" s="39"/>
      <c r="C46" s="45" t="s">
        <v>159</v>
      </c>
      <c r="D46" s="47" t="s">
        <v>35</v>
      </c>
      <c r="E46" s="47">
        <v>235</v>
      </c>
      <c r="F46" s="48">
        <v>0</v>
      </c>
      <c r="G46" s="136">
        <f t="shared" si="0"/>
        <v>0</v>
      </c>
      <c r="H46" s="48"/>
    </row>
    <row r="47" spans="1:8" s="3" customFormat="1" ht="15.75">
      <c r="A47" s="47"/>
      <c r="B47" s="39"/>
      <c r="C47" s="45" t="s">
        <v>160</v>
      </c>
      <c r="D47" s="47" t="s">
        <v>81</v>
      </c>
      <c r="E47" s="47"/>
      <c r="F47" s="48"/>
      <c r="G47" s="136"/>
      <c r="H47" s="48"/>
    </row>
    <row r="48" spans="1:8" s="3" customFormat="1" ht="15.75">
      <c r="A48" s="47">
        <v>31</v>
      </c>
      <c r="B48" s="39"/>
      <c r="C48" s="45" t="s">
        <v>161</v>
      </c>
      <c r="D48" s="47" t="s">
        <v>35</v>
      </c>
      <c r="E48" s="47">
        <v>95</v>
      </c>
      <c r="F48" s="48">
        <v>0</v>
      </c>
      <c r="G48" s="136">
        <f t="shared" si="0"/>
        <v>0</v>
      </c>
      <c r="H48" s="48"/>
    </row>
    <row r="49" spans="1:8" s="3" customFormat="1" ht="15.75">
      <c r="A49" s="47">
        <v>32</v>
      </c>
      <c r="B49" s="39"/>
      <c r="C49" s="45" t="s">
        <v>162</v>
      </c>
      <c r="D49" s="47" t="s">
        <v>35</v>
      </c>
      <c r="E49" s="47">
        <v>40</v>
      </c>
      <c r="F49" s="48">
        <v>0</v>
      </c>
      <c r="G49" s="136">
        <f t="shared" si="0"/>
        <v>0</v>
      </c>
      <c r="H49" s="48"/>
    </row>
    <row r="50" spans="1:8" s="3" customFormat="1" ht="15.75">
      <c r="A50" s="47"/>
      <c r="B50" s="39"/>
      <c r="C50" s="45" t="s">
        <v>164</v>
      </c>
      <c r="D50" s="47" t="s">
        <v>81</v>
      </c>
      <c r="E50" s="47"/>
      <c r="F50" s="48"/>
      <c r="G50" s="136"/>
      <c r="H50" s="48"/>
    </row>
    <row r="51" spans="1:8" s="3" customFormat="1" ht="15.75">
      <c r="A51" s="47">
        <v>33</v>
      </c>
      <c r="B51" s="39"/>
      <c r="C51" s="45" t="s">
        <v>163</v>
      </c>
      <c r="D51" s="47" t="s">
        <v>35</v>
      </c>
      <c r="E51" s="47">
        <v>20</v>
      </c>
      <c r="F51" s="48">
        <v>0</v>
      </c>
      <c r="G51" s="136">
        <f t="shared" si="0"/>
        <v>0</v>
      </c>
      <c r="H51" s="48"/>
    </row>
    <row r="52" spans="1:8" s="3" customFormat="1" ht="15.75">
      <c r="A52" s="47"/>
      <c r="B52" s="39"/>
      <c r="C52" s="45" t="s">
        <v>165</v>
      </c>
      <c r="D52" s="47"/>
      <c r="E52" s="47"/>
      <c r="F52" s="48"/>
      <c r="G52" s="136"/>
      <c r="H52" s="48"/>
    </row>
    <row r="53" spans="1:8" s="3" customFormat="1" ht="15.75">
      <c r="A53" s="47">
        <v>34</v>
      </c>
      <c r="B53" s="39"/>
      <c r="C53" s="45" t="s">
        <v>166</v>
      </c>
      <c r="D53" s="47" t="s">
        <v>8</v>
      </c>
      <c r="E53" s="47">
        <v>2</v>
      </c>
      <c r="F53" s="48">
        <v>0</v>
      </c>
      <c r="G53" s="136">
        <f t="shared" si="0"/>
        <v>0</v>
      </c>
      <c r="H53" s="48"/>
    </row>
    <row r="54" spans="1:8" s="3" customFormat="1" ht="25.5">
      <c r="A54" s="47"/>
      <c r="B54" s="39"/>
      <c r="C54" s="45" t="s">
        <v>167</v>
      </c>
      <c r="D54" s="47" t="s">
        <v>81</v>
      </c>
      <c r="E54" s="47"/>
      <c r="F54" s="48"/>
      <c r="G54" s="136"/>
      <c r="H54" s="48"/>
    </row>
    <row r="55" spans="1:8" s="3" customFormat="1" ht="38.25">
      <c r="A55" s="47">
        <v>35</v>
      </c>
      <c r="B55" s="39"/>
      <c r="C55" s="45" t="s">
        <v>168</v>
      </c>
      <c r="D55" s="47" t="s">
        <v>8</v>
      </c>
      <c r="E55" s="47">
        <v>1</v>
      </c>
      <c r="F55" s="48">
        <v>0</v>
      </c>
      <c r="G55" s="136">
        <f t="shared" si="0"/>
        <v>0</v>
      </c>
      <c r="H55" s="48"/>
    </row>
    <row r="56" spans="1:8" s="3" customFormat="1" ht="15.75">
      <c r="A56" s="47">
        <v>36</v>
      </c>
      <c r="B56" s="39"/>
      <c r="C56" s="45" t="s">
        <v>169</v>
      </c>
      <c r="D56" s="47" t="s">
        <v>8</v>
      </c>
      <c r="E56" s="47">
        <v>1</v>
      </c>
      <c r="F56" s="48">
        <v>0</v>
      </c>
      <c r="G56" s="136">
        <f t="shared" si="0"/>
        <v>0</v>
      </c>
      <c r="H56" s="48"/>
    </row>
    <row r="57" spans="1:8" s="3" customFormat="1" ht="15.75">
      <c r="A57" s="47"/>
      <c r="B57" s="39"/>
      <c r="C57" s="45" t="s">
        <v>170</v>
      </c>
      <c r="D57" s="47" t="s">
        <v>81</v>
      </c>
      <c r="E57" s="47"/>
      <c r="F57" s="48"/>
      <c r="G57" s="136"/>
      <c r="H57" s="48"/>
    </row>
    <row r="58" spans="1:8" s="3" customFormat="1" ht="15.75">
      <c r="A58" s="47">
        <v>37</v>
      </c>
      <c r="B58" s="39"/>
      <c r="C58" s="45" t="s">
        <v>171</v>
      </c>
      <c r="D58" s="47" t="s">
        <v>8</v>
      </c>
      <c r="E58" s="47">
        <v>2</v>
      </c>
      <c r="F58" s="48">
        <v>0</v>
      </c>
      <c r="G58" s="136">
        <f t="shared" si="0"/>
        <v>0</v>
      </c>
      <c r="H58" s="48"/>
    </row>
    <row r="59" spans="1:8" s="3" customFormat="1" ht="15.75">
      <c r="A59" s="47"/>
      <c r="B59" s="39"/>
      <c r="C59" s="45" t="s">
        <v>172</v>
      </c>
      <c r="D59" s="47" t="s">
        <v>81</v>
      </c>
      <c r="E59" s="47"/>
      <c r="F59" s="48"/>
      <c r="G59" s="136"/>
      <c r="H59" s="48"/>
    </row>
    <row r="60" spans="1:8" s="3" customFormat="1" ht="15.75">
      <c r="A60" s="47">
        <v>38</v>
      </c>
      <c r="B60" s="39"/>
      <c r="C60" s="45" t="s">
        <v>173</v>
      </c>
      <c r="D60" s="47" t="s">
        <v>35</v>
      </c>
      <c r="E60" s="47">
        <v>200</v>
      </c>
      <c r="F60" s="48">
        <v>0</v>
      </c>
      <c r="G60" s="136">
        <f t="shared" si="0"/>
        <v>0</v>
      </c>
      <c r="H60" s="48"/>
    </row>
    <row r="61" spans="1:8" s="3" customFormat="1" ht="15.75">
      <c r="A61" s="47"/>
      <c r="B61" s="39"/>
      <c r="C61" s="45" t="s">
        <v>82</v>
      </c>
      <c r="D61" s="47" t="s">
        <v>81</v>
      </c>
      <c r="E61" s="47"/>
      <c r="F61" s="48"/>
      <c r="G61" s="136"/>
      <c r="H61" s="48"/>
    </row>
    <row r="62" spans="1:8" s="3" customFormat="1" ht="25.5">
      <c r="A62" s="47">
        <v>39</v>
      </c>
      <c r="B62" s="39"/>
      <c r="C62" s="45" t="s">
        <v>83</v>
      </c>
      <c r="D62" s="47" t="s">
        <v>8</v>
      </c>
      <c r="E62" s="47">
        <v>3</v>
      </c>
      <c r="F62" s="48">
        <v>0</v>
      </c>
      <c r="G62" s="136">
        <f t="shared" si="0"/>
        <v>0</v>
      </c>
      <c r="H62" s="48"/>
    </row>
    <row r="63" spans="1:8" s="3" customFormat="1" ht="25.5">
      <c r="A63" s="47">
        <v>40</v>
      </c>
      <c r="B63" s="39"/>
      <c r="C63" s="45" t="s">
        <v>174</v>
      </c>
      <c r="D63" s="47" t="s">
        <v>8</v>
      </c>
      <c r="E63" s="47">
        <v>3</v>
      </c>
      <c r="F63" s="48">
        <v>0</v>
      </c>
      <c r="G63" s="136">
        <f t="shared" si="0"/>
        <v>0</v>
      </c>
      <c r="H63" s="48"/>
    </row>
    <row r="64" spans="1:8" s="3" customFormat="1" ht="15.75">
      <c r="A64" s="47">
        <v>41</v>
      </c>
      <c r="B64" s="39"/>
      <c r="C64" s="45" t="s">
        <v>175</v>
      </c>
      <c r="D64" s="47" t="s">
        <v>35</v>
      </c>
      <c r="E64" s="47">
        <v>8</v>
      </c>
      <c r="F64" s="48">
        <v>0</v>
      </c>
      <c r="G64" s="136">
        <f t="shared" si="0"/>
        <v>0</v>
      </c>
      <c r="H64" s="48"/>
    </row>
    <row r="65" spans="1:8" s="3" customFormat="1" ht="15.75">
      <c r="A65" s="47">
        <v>42</v>
      </c>
      <c r="B65" s="39"/>
      <c r="C65" s="45" t="s">
        <v>176</v>
      </c>
      <c r="D65" s="47" t="s">
        <v>35</v>
      </c>
      <c r="E65" s="47">
        <v>16</v>
      </c>
      <c r="F65" s="48">
        <v>0</v>
      </c>
      <c r="G65" s="136">
        <f t="shared" si="0"/>
        <v>0</v>
      </c>
      <c r="H65" s="48"/>
    </row>
    <row r="66" spans="1:8" s="3" customFormat="1" ht="15.75">
      <c r="A66" s="47"/>
      <c r="B66" s="39"/>
      <c r="C66" s="45" t="s">
        <v>177</v>
      </c>
      <c r="D66" s="47" t="s">
        <v>81</v>
      </c>
      <c r="E66" s="47"/>
      <c r="F66" s="48"/>
      <c r="G66" s="136"/>
      <c r="H66" s="48"/>
    </row>
    <row r="67" spans="1:8" s="3" customFormat="1" ht="15.75">
      <c r="A67" s="47">
        <v>43</v>
      </c>
      <c r="B67" s="39"/>
      <c r="C67" s="45" t="s">
        <v>178</v>
      </c>
      <c r="D67" s="47" t="s">
        <v>35</v>
      </c>
      <c r="E67" s="47">
        <v>25</v>
      </c>
      <c r="F67" s="48">
        <v>0</v>
      </c>
      <c r="G67" s="136">
        <f t="shared" si="0"/>
        <v>0</v>
      </c>
      <c r="H67" s="48"/>
    </row>
    <row r="68" spans="1:8" s="3" customFormat="1" ht="15.75">
      <c r="A68" s="47">
        <v>44</v>
      </c>
      <c r="B68" s="39"/>
      <c r="C68" s="45" t="s">
        <v>179</v>
      </c>
      <c r="D68" s="47" t="s">
        <v>8</v>
      </c>
      <c r="E68" s="47">
        <v>1</v>
      </c>
      <c r="F68" s="48">
        <v>0</v>
      </c>
      <c r="G68" s="136">
        <f t="shared" si="0"/>
        <v>0</v>
      </c>
      <c r="H68" s="48"/>
    </row>
    <row r="69" spans="1:8" s="3" customFormat="1" ht="15.75">
      <c r="A69" s="47"/>
      <c r="B69" s="39"/>
      <c r="C69" s="45" t="s">
        <v>180</v>
      </c>
      <c r="D69" s="47" t="s">
        <v>81</v>
      </c>
      <c r="E69" s="47"/>
      <c r="F69" s="48"/>
      <c r="G69" s="136"/>
      <c r="H69" s="48"/>
    </row>
    <row r="70" spans="1:8" s="3" customFormat="1" ht="15.75">
      <c r="A70" s="47">
        <v>45</v>
      </c>
      <c r="B70" s="39"/>
      <c r="C70" s="45" t="s">
        <v>181</v>
      </c>
      <c r="D70" s="47" t="s">
        <v>35</v>
      </c>
      <c r="E70" s="47">
        <v>150</v>
      </c>
      <c r="F70" s="48">
        <v>0</v>
      </c>
      <c r="G70" s="136">
        <f t="shared" si="0"/>
        <v>0</v>
      </c>
      <c r="H70" s="48"/>
    </row>
    <row r="71" spans="1:8" s="3" customFormat="1" ht="15.75">
      <c r="A71" s="47"/>
      <c r="B71" s="39"/>
      <c r="C71" s="45" t="s">
        <v>182</v>
      </c>
      <c r="D71" s="47" t="s">
        <v>81</v>
      </c>
      <c r="E71" s="47"/>
      <c r="F71" s="48"/>
      <c r="G71" s="136"/>
      <c r="H71" s="48"/>
    </row>
    <row r="72" spans="1:8" s="3" customFormat="1" ht="15.75">
      <c r="A72" s="47">
        <v>46</v>
      </c>
      <c r="B72" s="39"/>
      <c r="C72" s="45" t="s">
        <v>183</v>
      </c>
      <c r="D72" s="47" t="s">
        <v>35</v>
      </c>
      <c r="E72" s="47">
        <v>16</v>
      </c>
      <c r="F72" s="48">
        <v>0</v>
      </c>
      <c r="G72" s="136">
        <f t="shared" si="0"/>
        <v>0</v>
      </c>
      <c r="H72" s="48"/>
    </row>
    <row r="73" spans="1:8" s="3" customFormat="1" ht="15.75">
      <c r="A73" s="47">
        <v>47</v>
      </c>
      <c r="B73" s="39"/>
      <c r="C73" s="45" t="s">
        <v>184</v>
      </c>
      <c r="D73" s="47" t="s">
        <v>35</v>
      </c>
      <c r="E73" s="47">
        <v>10</v>
      </c>
      <c r="F73" s="48">
        <v>0</v>
      </c>
      <c r="G73" s="136">
        <f t="shared" si="0"/>
        <v>0</v>
      </c>
      <c r="H73" s="48"/>
    </row>
    <row r="74" spans="1:8" s="3" customFormat="1" ht="25.5">
      <c r="A74" s="47">
        <v>48</v>
      </c>
      <c r="B74" s="39"/>
      <c r="C74" s="45" t="s">
        <v>185</v>
      </c>
      <c r="D74" s="47" t="s">
        <v>8</v>
      </c>
      <c r="E74" s="47">
        <v>8</v>
      </c>
      <c r="F74" s="48">
        <v>0</v>
      </c>
      <c r="G74" s="136">
        <f t="shared" si="0"/>
        <v>0</v>
      </c>
      <c r="H74" s="48"/>
    </row>
    <row r="75" spans="1:8" s="3" customFormat="1" ht="15.75">
      <c r="A75" s="47"/>
      <c r="B75" s="39"/>
      <c r="C75" s="45" t="s">
        <v>186</v>
      </c>
      <c r="D75" s="47" t="s">
        <v>81</v>
      </c>
      <c r="E75" s="47"/>
      <c r="F75" s="48"/>
      <c r="G75" s="136"/>
      <c r="H75" s="48"/>
    </row>
    <row r="76" spans="1:8" s="3" customFormat="1" ht="15.75">
      <c r="A76" s="47">
        <v>49</v>
      </c>
      <c r="B76" s="39"/>
      <c r="C76" s="45" t="s">
        <v>85</v>
      </c>
      <c r="D76" s="47" t="s">
        <v>8</v>
      </c>
      <c r="E76" s="47">
        <v>60</v>
      </c>
      <c r="F76" s="48">
        <v>0</v>
      </c>
      <c r="G76" s="136">
        <f t="shared" si="0"/>
        <v>0</v>
      </c>
      <c r="H76" s="48"/>
    </row>
    <row r="77" spans="1:8" s="3" customFormat="1" ht="15.75">
      <c r="A77" s="47">
        <v>50</v>
      </c>
      <c r="B77" s="39"/>
      <c r="C77" s="45" t="s">
        <v>187</v>
      </c>
      <c r="D77" s="47" t="s">
        <v>8</v>
      </c>
      <c r="E77" s="47">
        <v>16</v>
      </c>
      <c r="F77" s="48">
        <v>0</v>
      </c>
      <c r="G77" s="136">
        <f t="shared" si="0"/>
        <v>0</v>
      </c>
      <c r="H77" s="48"/>
    </row>
    <row r="78" spans="1:8" s="3" customFormat="1" ht="15.75">
      <c r="A78" s="47">
        <v>51</v>
      </c>
      <c r="B78" s="39"/>
      <c r="C78" s="45" t="s">
        <v>188</v>
      </c>
      <c r="D78" s="47" t="s">
        <v>8</v>
      </c>
      <c r="E78" s="47">
        <v>1</v>
      </c>
      <c r="F78" s="48">
        <v>0</v>
      </c>
      <c r="G78" s="136">
        <f t="shared" si="0"/>
        <v>0</v>
      </c>
      <c r="H78" s="48"/>
    </row>
    <row r="79" spans="1:8" s="3" customFormat="1" ht="15.75">
      <c r="A79" s="49">
        <v>48</v>
      </c>
      <c r="B79" s="44"/>
      <c r="C79" s="46" t="s">
        <v>88</v>
      </c>
      <c r="D79" s="49" t="s">
        <v>7</v>
      </c>
      <c r="E79" s="49">
        <v>1</v>
      </c>
      <c r="F79" s="50">
        <v>0</v>
      </c>
      <c r="G79" s="50">
        <f>F79*E79</f>
        <v>0</v>
      </c>
      <c r="H79" s="48"/>
    </row>
    <row r="80" spans="1:9" s="3" customFormat="1" ht="15.75">
      <c r="A80" s="51"/>
      <c r="B80" s="19"/>
      <c r="C80" s="91"/>
      <c r="D80" s="20"/>
      <c r="E80" s="20"/>
      <c r="F80" s="48"/>
      <c r="G80" s="38"/>
      <c r="I80" s="8"/>
    </row>
    <row r="81" spans="1:10" s="3" customFormat="1" ht="15.75">
      <c r="A81" s="56"/>
      <c r="B81" s="19"/>
      <c r="C81" s="63" t="s">
        <v>89</v>
      </c>
      <c r="D81" s="63"/>
      <c r="E81" s="88"/>
      <c r="F81" s="88"/>
      <c r="G81" s="86">
        <f>SUM(G13:G80)</f>
        <v>0</v>
      </c>
      <c r="I81" s="8"/>
      <c r="J81" s="37"/>
    </row>
    <row r="82" spans="1:9" s="3" customFormat="1" ht="15.75">
      <c r="A82" s="56"/>
      <c r="B82" s="12"/>
      <c r="C82" s="60"/>
      <c r="D82" s="61"/>
      <c r="E82" s="61"/>
      <c r="F82" s="89"/>
      <c r="G82" s="89"/>
      <c r="I82" s="8"/>
    </row>
    <row r="83" spans="1:7" s="3" customFormat="1" ht="15.75">
      <c r="A83" s="57"/>
      <c r="B83" s="12"/>
      <c r="C83" s="83"/>
      <c r="D83" s="83"/>
      <c r="E83" s="61"/>
      <c r="F83" s="61"/>
      <c r="G83" s="86"/>
    </row>
    <row r="84" spans="1:13" s="3" customFormat="1" ht="15.75">
      <c r="A84" s="51"/>
      <c r="B84" s="12"/>
      <c r="C84" s="82" t="s">
        <v>90</v>
      </c>
      <c r="D84" s="82"/>
      <c r="E84" s="61"/>
      <c r="F84" s="61"/>
      <c r="G84" s="90"/>
      <c r="I84" s="7"/>
      <c r="J84" s="7"/>
      <c r="K84" s="7"/>
      <c r="L84" s="7"/>
      <c r="M84" s="7"/>
    </row>
    <row r="85" spans="1:7" s="3" customFormat="1" ht="15.75">
      <c r="A85" s="51"/>
      <c r="B85" s="12"/>
      <c r="C85" s="23"/>
      <c r="D85" s="23"/>
      <c r="E85" s="17"/>
      <c r="F85" s="17"/>
      <c r="G85" s="18"/>
    </row>
    <row r="86" spans="1:7" s="3" customFormat="1" ht="15.75">
      <c r="A86" s="51">
        <v>49</v>
      </c>
      <c r="B86" s="12"/>
      <c r="C86" s="58" t="s">
        <v>91</v>
      </c>
      <c r="D86" s="51" t="s">
        <v>8</v>
      </c>
      <c r="E86" s="51">
        <v>1</v>
      </c>
      <c r="F86" s="52">
        <v>0</v>
      </c>
      <c r="G86" s="52">
        <f aca="true" t="shared" si="1" ref="G86:G92">F86*E86</f>
        <v>0</v>
      </c>
    </row>
    <row r="87" spans="1:9" s="3" customFormat="1" ht="15.75">
      <c r="A87" s="51">
        <v>50</v>
      </c>
      <c r="B87" s="12"/>
      <c r="C87" s="45" t="s">
        <v>33</v>
      </c>
      <c r="D87" s="51" t="s">
        <v>8</v>
      </c>
      <c r="E87" s="51">
        <v>1</v>
      </c>
      <c r="F87" s="52">
        <v>0</v>
      </c>
      <c r="G87" s="52">
        <f t="shared" si="1"/>
        <v>0</v>
      </c>
      <c r="H87" s="101"/>
      <c r="I87" s="110"/>
    </row>
    <row r="88" spans="1:7" s="3" customFormat="1" ht="15.75">
      <c r="A88" s="51">
        <v>51</v>
      </c>
      <c r="B88" s="12"/>
      <c r="C88" s="58" t="s">
        <v>92</v>
      </c>
      <c r="D88" s="51" t="s">
        <v>8</v>
      </c>
      <c r="E88" s="51">
        <v>1</v>
      </c>
      <c r="F88" s="52">
        <v>0</v>
      </c>
      <c r="G88" s="52">
        <f t="shared" si="1"/>
        <v>0</v>
      </c>
    </row>
    <row r="89" spans="1:7" s="3" customFormat="1" ht="15.75">
      <c r="A89" s="51">
        <v>52</v>
      </c>
      <c r="B89" s="12"/>
      <c r="C89" s="58" t="s">
        <v>93</v>
      </c>
      <c r="D89" s="51" t="s">
        <v>8</v>
      </c>
      <c r="E89" s="51">
        <v>1</v>
      </c>
      <c r="F89" s="52">
        <v>0</v>
      </c>
      <c r="G89" s="52">
        <f t="shared" si="1"/>
        <v>0</v>
      </c>
    </row>
    <row r="90" spans="1:7" s="3" customFormat="1" ht="15.75">
      <c r="A90" s="51">
        <v>53</v>
      </c>
      <c r="B90" s="12"/>
      <c r="C90" s="57" t="s">
        <v>26</v>
      </c>
      <c r="D90" s="55" t="s">
        <v>7</v>
      </c>
      <c r="E90" s="55">
        <v>1</v>
      </c>
      <c r="F90" s="52">
        <v>0</v>
      </c>
      <c r="G90" s="52">
        <f t="shared" si="1"/>
        <v>0</v>
      </c>
    </row>
    <row r="91" spans="1:7" s="3" customFormat="1" ht="15.75">
      <c r="A91" s="51">
        <v>54</v>
      </c>
      <c r="B91" s="19"/>
      <c r="C91" s="91" t="s">
        <v>27</v>
      </c>
      <c r="D91" s="59" t="s">
        <v>8</v>
      </c>
      <c r="E91" s="59">
        <v>1</v>
      </c>
      <c r="F91" s="99">
        <v>0</v>
      </c>
      <c r="G91" s="99">
        <f t="shared" si="1"/>
        <v>0</v>
      </c>
    </row>
    <row r="92" spans="1:7" s="3" customFormat="1" ht="15.75">
      <c r="A92" s="53">
        <v>55</v>
      </c>
      <c r="B92" s="111"/>
      <c r="C92" s="112" t="s">
        <v>50</v>
      </c>
      <c r="D92" s="49" t="s">
        <v>7</v>
      </c>
      <c r="E92" s="49">
        <v>1</v>
      </c>
      <c r="F92" s="54">
        <v>0</v>
      </c>
      <c r="G92" s="54">
        <f t="shared" si="1"/>
        <v>0</v>
      </c>
    </row>
    <row r="93" spans="1:7" s="3" customFormat="1" ht="14.25" customHeight="1">
      <c r="A93" s="51"/>
      <c r="B93" s="12"/>
      <c r="C93" s="45"/>
      <c r="D93" s="51"/>
      <c r="E93" s="51"/>
      <c r="F93" s="52"/>
      <c r="G93" s="52"/>
    </row>
    <row r="94" spans="1:9" s="3" customFormat="1" ht="15.75">
      <c r="A94" s="58"/>
      <c r="B94" s="12"/>
      <c r="C94" s="83" t="s">
        <v>6</v>
      </c>
      <c r="D94" s="83"/>
      <c r="E94" s="60"/>
      <c r="F94" s="61"/>
      <c r="G94" s="86">
        <f>SUM(G86:G93)</f>
        <v>0</v>
      </c>
      <c r="H94" s="101"/>
      <c r="I94" s="113"/>
    </row>
    <row r="95" spans="1:9" s="3" customFormat="1" ht="15.75">
      <c r="A95" s="58"/>
      <c r="B95" s="12"/>
      <c r="C95" s="83"/>
      <c r="D95" s="83"/>
      <c r="E95" s="84"/>
      <c r="F95" s="84"/>
      <c r="G95" s="85"/>
      <c r="I95" s="101"/>
    </row>
    <row r="96" spans="1:7" s="3" customFormat="1" ht="15.75">
      <c r="A96" s="12"/>
      <c r="B96" s="12"/>
      <c r="C96" s="83" t="s">
        <v>15</v>
      </c>
      <c r="D96" s="60"/>
      <c r="E96" s="60"/>
      <c r="F96" s="60"/>
      <c r="G96" s="86">
        <f>SUM(G94,G81)</f>
        <v>0</v>
      </c>
    </row>
    <row r="97" spans="1:7" s="3" customFormat="1" ht="15.75">
      <c r="A97" s="9"/>
      <c r="B97" s="9"/>
      <c r="C97" s="9"/>
      <c r="D97" s="9"/>
      <c r="E97" s="9"/>
      <c r="F97" s="9"/>
      <c r="G97" s="9"/>
    </row>
    <row r="98" spans="1:7" s="3" customFormat="1" ht="15.75">
      <c r="A98" s="9"/>
      <c r="C98" s="12"/>
      <c r="D98" s="9"/>
      <c r="E98" s="9"/>
      <c r="F98" s="9"/>
      <c r="G98" s="9"/>
    </row>
    <row r="99" spans="1:7" s="3" customFormat="1" ht="15.75">
      <c r="A99" s="9"/>
      <c r="B99" s="9"/>
      <c r="C99" s="9"/>
      <c r="D99" s="9"/>
      <c r="E99" s="9"/>
      <c r="F99" s="9"/>
      <c r="G99" s="9"/>
    </row>
    <row r="100" spans="1:11" s="3" customFormat="1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s="3" customFormat="1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s="3" customFormat="1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s="3" customFormat="1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s="3" customFormat="1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s="3" customFormat="1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s="3" customFormat="1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7" s="3" customFormat="1" ht="15.75">
      <c r="A107" s="9"/>
      <c r="B107" s="9"/>
      <c r="C107" s="9"/>
      <c r="D107" s="9"/>
      <c r="E107" s="9"/>
      <c r="F107" s="9"/>
      <c r="G107" s="9"/>
    </row>
    <row r="108" spans="1:7" s="3" customFormat="1" ht="15.75">
      <c r="A108" s="9"/>
      <c r="B108" s="9"/>
      <c r="C108" s="9"/>
      <c r="D108" s="9"/>
      <c r="E108" s="9"/>
      <c r="F108" s="9"/>
      <c r="G108" s="9"/>
    </row>
    <row r="109" spans="1:7" s="3" customFormat="1" ht="15.75">
      <c r="A109" s="9"/>
      <c r="B109" s="9"/>
      <c r="C109" s="9"/>
      <c r="D109" s="9"/>
      <c r="E109" s="9"/>
      <c r="F109" s="9"/>
      <c r="G109" s="9"/>
    </row>
    <row r="110" spans="1:7" s="3" customFormat="1" ht="15.75">
      <c r="A110" s="9"/>
      <c r="B110" s="9"/>
      <c r="C110" s="9"/>
      <c r="D110" s="9"/>
      <c r="E110" s="9"/>
      <c r="F110" s="9"/>
      <c r="G110" s="9"/>
    </row>
    <row r="111" spans="1:7" s="3" customFormat="1" ht="15.75">
      <c r="A111" s="9"/>
      <c r="B111" s="9"/>
      <c r="C111" s="9"/>
      <c r="D111" s="9"/>
      <c r="E111" s="9"/>
      <c r="F111" s="9"/>
      <c r="G111" s="9"/>
    </row>
    <row r="112" spans="1:7" s="3" customFormat="1" ht="15.75">
      <c r="A112" s="9"/>
      <c r="B112" s="9"/>
      <c r="C112" s="9"/>
      <c r="D112" s="9"/>
      <c r="E112" s="9"/>
      <c r="F112" s="9"/>
      <c r="G112" s="9"/>
    </row>
    <row r="113" spans="1:7" s="3" customFormat="1" ht="15.75">
      <c r="A113" s="9"/>
      <c r="B113" s="9"/>
      <c r="C113" s="9"/>
      <c r="D113" s="9"/>
      <c r="E113" s="9"/>
      <c r="F113" s="9"/>
      <c r="G113" s="9"/>
    </row>
    <row r="114" spans="1:7" s="3" customFormat="1" ht="15.75">
      <c r="A114" s="9"/>
      <c r="B114" s="9"/>
      <c r="C114" s="9"/>
      <c r="D114" s="9"/>
      <c r="E114" s="9"/>
      <c r="F114" s="9"/>
      <c r="G114" s="9"/>
    </row>
    <row r="115" spans="1:7" s="3" customFormat="1" ht="15.75">
      <c r="A115" s="9"/>
      <c r="B115" s="9"/>
      <c r="C115" s="9"/>
      <c r="D115" s="9"/>
      <c r="E115" s="9"/>
      <c r="F115" s="9"/>
      <c r="G115" s="9"/>
    </row>
    <row r="116" spans="1:7" s="3" customFormat="1" ht="15.75">
      <c r="A116" s="9"/>
      <c r="B116" s="9"/>
      <c r="C116" s="9"/>
      <c r="D116" s="9"/>
      <c r="E116" s="9"/>
      <c r="F116" s="9"/>
      <c r="G116" s="9"/>
    </row>
    <row r="117" spans="1:7" s="3" customFormat="1" ht="15.75">
      <c r="A117" s="11"/>
      <c r="B117" s="9"/>
      <c r="C117" s="9"/>
      <c r="D117" s="9"/>
      <c r="E117" s="9"/>
      <c r="F117" s="9"/>
      <c r="G117" s="10"/>
    </row>
    <row r="118" spans="1:7" s="3" customFormat="1" ht="15.75">
      <c r="A118" s="11"/>
      <c r="B118" s="9"/>
      <c r="C118" s="9"/>
      <c r="D118" s="9"/>
      <c r="E118" s="11"/>
      <c r="F118" s="9"/>
      <c r="G118" s="9"/>
    </row>
    <row r="119" spans="1:7" s="3" customFormat="1" ht="15.75">
      <c r="A119" s="11"/>
      <c r="B119" s="9"/>
      <c r="C119" s="9"/>
      <c r="D119" s="9"/>
      <c r="E119" s="11"/>
      <c r="F119" s="9"/>
      <c r="G119" s="9"/>
    </row>
    <row r="120" spans="1:7" s="3" customFormat="1" ht="15.75">
      <c r="A120" s="11"/>
      <c r="B120" s="9"/>
      <c r="C120" s="9"/>
      <c r="D120" s="9"/>
      <c r="E120" s="11"/>
      <c r="F120" s="9"/>
      <c r="G120" s="9"/>
    </row>
    <row r="121" spans="1:7" s="3" customFormat="1" ht="15.75">
      <c r="A121" s="11"/>
      <c r="B121" s="9"/>
      <c r="C121" s="9"/>
      <c r="D121" s="9"/>
      <c r="E121" s="11"/>
      <c r="F121" s="9"/>
      <c r="G121" s="9"/>
    </row>
    <row r="122" spans="1:7" s="3" customFormat="1" ht="15.75">
      <c r="A122" s="11"/>
      <c r="B122" s="9"/>
      <c r="C122" s="9"/>
      <c r="D122" s="9"/>
      <c r="E122" s="11"/>
      <c r="F122" s="9"/>
      <c r="G122" s="9"/>
    </row>
    <row r="123" spans="1:7" s="3" customFormat="1" ht="15.75">
      <c r="A123" s="11"/>
      <c r="B123" s="9"/>
      <c r="C123" s="9"/>
      <c r="D123" s="9"/>
      <c r="E123" s="11"/>
      <c r="F123" s="9"/>
      <c r="G123" s="9"/>
    </row>
    <row r="124" spans="1:7" s="3" customFormat="1" ht="15.75">
      <c r="A124" s="11"/>
      <c r="B124" s="9"/>
      <c r="C124" s="9"/>
      <c r="D124" s="9"/>
      <c r="E124" s="11"/>
      <c r="F124" s="9"/>
      <c r="G124" s="9"/>
    </row>
    <row r="125" spans="1:7" s="3" customFormat="1" ht="15.75">
      <c r="A125" s="11"/>
      <c r="B125" s="9"/>
      <c r="C125" s="9"/>
      <c r="D125" s="9"/>
      <c r="E125" s="11"/>
      <c r="F125" s="9"/>
      <c r="G125" s="9"/>
    </row>
    <row r="126" spans="1:7" s="3" customFormat="1" ht="15.75">
      <c r="A126" s="11"/>
      <c r="B126" s="9"/>
      <c r="C126" s="9"/>
      <c r="D126" s="9"/>
      <c r="E126" s="11"/>
      <c r="F126" s="9"/>
      <c r="G126" s="9"/>
    </row>
    <row r="127" spans="1:7" s="3" customFormat="1" ht="15.75">
      <c r="A127" s="11"/>
      <c r="B127" s="9"/>
      <c r="C127" s="9"/>
      <c r="D127" s="9"/>
      <c r="E127" s="11"/>
      <c r="F127" s="9"/>
      <c r="G127" s="9"/>
    </row>
    <row r="128" spans="1:7" s="3" customFormat="1" ht="15.75">
      <c r="A128" s="11"/>
      <c r="B128" s="9"/>
      <c r="C128" s="9"/>
      <c r="D128" s="9"/>
      <c r="E128" s="11"/>
      <c r="F128" s="9"/>
      <c r="G128" s="9"/>
    </row>
    <row r="129" spans="1:7" s="3" customFormat="1" ht="15.75">
      <c r="A129" s="11"/>
      <c r="B129" s="9"/>
      <c r="C129" s="9"/>
      <c r="D129" s="9"/>
      <c r="E129" s="11"/>
      <c r="F129" s="9"/>
      <c r="G129" s="9"/>
    </row>
    <row r="130" spans="1:7" s="3" customFormat="1" ht="15.75">
      <c r="A130" s="11"/>
      <c r="B130" s="9"/>
      <c r="C130" s="9"/>
      <c r="D130" s="9"/>
      <c r="E130" s="11"/>
      <c r="F130" s="9"/>
      <c r="G130" s="9"/>
    </row>
    <row r="131" spans="1:7" s="3" customFormat="1" ht="15.75">
      <c r="A131" s="11"/>
      <c r="B131" s="9"/>
      <c r="C131" s="9"/>
      <c r="D131" s="9"/>
      <c r="E131" s="11"/>
      <c r="F131" s="9"/>
      <c r="G131" s="9"/>
    </row>
    <row r="132" spans="1:7" s="3" customFormat="1" ht="15.75">
      <c r="A132" s="11"/>
      <c r="B132" s="9"/>
      <c r="C132" s="9"/>
      <c r="D132" s="9"/>
      <c r="E132" s="11"/>
      <c r="F132" s="9"/>
      <c r="G132" s="9"/>
    </row>
    <row r="133" spans="1:7" s="3" customFormat="1" ht="15.75">
      <c r="A133" s="11"/>
      <c r="B133" s="9"/>
      <c r="C133" s="9"/>
      <c r="D133" s="9"/>
      <c r="E133" s="11"/>
      <c r="F133" s="9"/>
      <c r="G133" s="9"/>
    </row>
    <row r="134" spans="1:7" s="3" customFormat="1" ht="15.75">
      <c r="A134" s="11"/>
      <c r="B134" s="9"/>
      <c r="C134" s="9"/>
      <c r="D134" s="9"/>
      <c r="E134" s="11"/>
      <c r="F134" s="9"/>
      <c r="G134" s="9"/>
    </row>
    <row r="135" spans="1:7" s="3" customFormat="1" ht="15.75">
      <c r="A135" s="11"/>
      <c r="B135" s="9"/>
      <c r="C135" s="9"/>
      <c r="D135" s="9"/>
      <c r="E135" s="11"/>
      <c r="F135" s="9"/>
      <c r="G135" s="9"/>
    </row>
    <row r="136" spans="1:7" s="3" customFormat="1" ht="15.75">
      <c r="A136" s="11"/>
      <c r="B136" s="9"/>
      <c r="C136" s="9"/>
      <c r="D136" s="9"/>
      <c r="E136" s="11"/>
      <c r="F136" s="9"/>
      <c r="G136" s="9"/>
    </row>
    <row r="137" spans="1:7" s="3" customFormat="1" ht="15.75">
      <c r="A137" s="11"/>
      <c r="B137" s="9"/>
      <c r="C137" s="9"/>
      <c r="D137" s="9"/>
      <c r="E137" s="11"/>
      <c r="F137" s="9"/>
      <c r="G137" s="9"/>
    </row>
    <row r="138" spans="1:7" s="3" customFormat="1" ht="15.75">
      <c r="A138" s="11"/>
      <c r="B138" s="9"/>
      <c r="C138" s="9"/>
      <c r="D138" s="9"/>
      <c r="E138" s="11"/>
      <c r="F138" s="9"/>
      <c r="G138" s="9"/>
    </row>
    <row r="139" spans="1:7" s="3" customFormat="1" ht="15.75">
      <c r="A139" s="11"/>
      <c r="B139" s="9"/>
      <c r="C139" s="9"/>
      <c r="D139" s="9"/>
      <c r="E139" s="11"/>
      <c r="F139" s="9"/>
      <c r="G139" s="9"/>
    </row>
    <row r="140" spans="1:7" s="3" customFormat="1" ht="15.75">
      <c r="A140" s="11"/>
      <c r="B140" s="9"/>
      <c r="C140" s="9"/>
      <c r="D140" s="9"/>
      <c r="E140" s="11"/>
      <c r="F140" s="9"/>
      <c r="G140" s="9"/>
    </row>
    <row r="141" spans="1:7" s="3" customFormat="1" ht="15.75">
      <c r="A141" s="11"/>
      <c r="B141" s="9"/>
      <c r="C141" s="9"/>
      <c r="D141" s="9"/>
      <c r="E141" s="11"/>
      <c r="F141" s="9"/>
      <c r="G141" s="9"/>
    </row>
    <row r="142" spans="1:7" s="3" customFormat="1" ht="15.75">
      <c r="A142" s="11"/>
      <c r="B142" s="9"/>
      <c r="C142" s="9"/>
      <c r="D142" s="9"/>
      <c r="E142" s="11"/>
      <c r="F142" s="9"/>
      <c r="G142" s="9"/>
    </row>
    <row r="143" spans="1:7" s="3" customFormat="1" ht="15.75">
      <c r="A143" s="11"/>
      <c r="B143" s="9"/>
      <c r="C143" s="9"/>
      <c r="D143" s="9"/>
      <c r="E143" s="11"/>
      <c r="F143" s="9"/>
      <c r="G143" s="9"/>
    </row>
    <row r="144" spans="1:7" s="3" customFormat="1" ht="15.75">
      <c r="A144" s="11"/>
      <c r="B144" s="9"/>
      <c r="C144" s="9"/>
      <c r="D144" s="9"/>
      <c r="E144" s="11"/>
      <c r="F144" s="9"/>
      <c r="G144" s="9"/>
    </row>
    <row r="145" spans="1:7" s="3" customFormat="1" ht="15.75">
      <c r="A145" s="11"/>
      <c r="B145" s="9"/>
      <c r="C145" s="9"/>
      <c r="D145" s="9"/>
      <c r="E145" s="11"/>
      <c r="F145" s="9"/>
      <c r="G145" s="9"/>
    </row>
    <row r="146" spans="1:7" s="3" customFormat="1" ht="15.75">
      <c r="A146" s="11"/>
      <c r="B146" s="9"/>
      <c r="C146" s="9"/>
      <c r="D146" s="9"/>
      <c r="E146" s="11"/>
      <c r="F146" s="9"/>
      <c r="G146" s="9"/>
    </row>
    <row r="147" spans="1:7" s="3" customFormat="1" ht="15.75">
      <c r="A147" s="11"/>
      <c r="B147" s="9"/>
      <c r="C147" s="9"/>
      <c r="D147" s="9"/>
      <c r="E147" s="11"/>
      <c r="F147" s="9"/>
      <c r="G147" s="9"/>
    </row>
    <row r="148" spans="1:5" s="3" customFormat="1" ht="15.75">
      <c r="A148" s="4"/>
      <c r="E148" s="4"/>
    </row>
    <row r="149" spans="1:5" s="3" customFormat="1" ht="15.75">
      <c r="A149" s="4"/>
      <c r="E149" s="4"/>
    </row>
    <row r="150" spans="1:5" s="3" customFormat="1" ht="15.75">
      <c r="A150" s="4"/>
      <c r="E150" s="4"/>
    </row>
    <row r="151" spans="1:5" s="3" customFormat="1" ht="15.75">
      <c r="A151" s="4"/>
      <c r="E151" s="4"/>
    </row>
    <row r="152" spans="1:5" s="3" customFormat="1" ht="15.75">
      <c r="A152" s="4"/>
      <c r="E152" s="4"/>
    </row>
    <row r="153" spans="1:5" s="3" customFormat="1" ht="15.75">
      <c r="A153" s="4"/>
      <c r="E153" s="4"/>
    </row>
    <row r="154" spans="1:5" s="3" customFormat="1" ht="15.75">
      <c r="A154" s="4"/>
      <c r="E154" s="4"/>
    </row>
    <row r="155" spans="1:5" s="3" customFormat="1" ht="15.75">
      <c r="A155" s="4"/>
      <c r="E155" s="4"/>
    </row>
    <row r="156" spans="1:5" s="3" customFormat="1" ht="15.75">
      <c r="A156" s="4"/>
      <c r="E156" s="4"/>
    </row>
    <row r="157" spans="1:5" s="3" customFormat="1" ht="15.75">
      <c r="A157" s="4"/>
      <c r="E157" s="4"/>
    </row>
    <row r="158" spans="1:5" s="3" customFormat="1" ht="15.75">
      <c r="A158" s="4"/>
      <c r="E158" s="4"/>
    </row>
    <row r="159" spans="1:5" s="3" customFormat="1" ht="15.75">
      <c r="A159" s="4"/>
      <c r="E159" s="4"/>
    </row>
    <row r="160" spans="1:5" s="3" customFormat="1" ht="15.75">
      <c r="A160" s="4"/>
      <c r="E160" s="4"/>
    </row>
    <row r="161" spans="1:5" s="3" customFormat="1" ht="15.75">
      <c r="A161" s="4"/>
      <c r="E161" s="4"/>
    </row>
    <row r="162" spans="1:5" s="3" customFormat="1" ht="15.75">
      <c r="A162" s="4"/>
      <c r="E162" s="4"/>
    </row>
    <row r="163" spans="1:5" s="3" customFormat="1" ht="15.75">
      <c r="A163" s="4"/>
      <c r="E163" s="4"/>
    </row>
    <row r="164" spans="1:5" s="3" customFormat="1" ht="15.75">
      <c r="A164" s="4"/>
      <c r="E164" s="4"/>
    </row>
    <row r="165" spans="1:5" s="3" customFormat="1" ht="15.75">
      <c r="A165" s="4"/>
      <c r="E165" s="4"/>
    </row>
    <row r="166" spans="1:5" s="3" customFormat="1" ht="15.75">
      <c r="A166" s="4"/>
      <c r="E166" s="4"/>
    </row>
    <row r="167" spans="1:5" s="3" customFormat="1" ht="15.75">
      <c r="A167" s="4"/>
      <c r="E167" s="4"/>
    </row>
    <row r="168" spans="1:6" s="3" customFormat="1" ht="15.75">
      <c r="A168" s="4"/>
      <c r="E168" s="4"/>
      <c r="F168" s="5"/>
    </row>
    <row r="169" spans="1:6" s="3" customFormat="1" ht="15.75">
      <c r="A169" s="4"/>
      <c r="E169" s="4"/>
      <c r="F169" s="5"/>
    </row>
    <row r="170" spans="1:6" s="3" customFormat="1" ht="15.75">
      <c r="A170" s="4"/>
      <c r="E170" s="4"/>
      <c r="F170" s="5"/>
    </row>
    <row r="171" spans="1:6" s="3" customFormat="1" ht="15.75">
      <c r="A171" s="4"/>
      <c r="E171" s="4"/>
      <c r="F171" s="5"/>
    </row>
    <row r="172" spans="1:6" s="3" customFormat="1" ht="15.75">
      <c r="A172" s="4"/>
      <c r="E172" s="4"/>
      <c r="F172" s="5"/>
    </row>
    <row r="173" spans="1:6" s="3" customFormat="1" ht="15.75">
      <c r="A173" s="4"/>
      <c r="E173" s="4"/>
      <c r="F173" s="5"/>
    </row>
    <row r="174" spans="1:6" s="3" customFormat="1" ht="15.75">
      <c r="A174" s="4"/>
      <c r="E174" s="4"/>
      <c r="F174" s="5"/>
    </row>
    <row r="175" spans="1:6" s="3" customFormat="1" ht="15.75">
      <c r="A175" s="4"/>
      <c r="E175" s="4"/>
      <c r="F175" s="5"/>
    </row>
    <row r="176" spans="1:6" s="3" customFormat="1" ht="15.75">
      <c r="A176" s="4"/>
      <c r="E176" s="4"/>
      <c r="F176" s="5"/>
    </row>
    <row r="177" spans="1:6" s="3" customFormat="1" ht="15.75">
      <c r="A177" s="4"/>
      <c r="E177" s="4"/>
      <c r="F177" s="5"/>
    </row>
    <row r="178" spans="1:6" s="3" customFormat="1" ht="15.75">
      <c r="A178" s="4"/>
      <c r="E178" s="4"/>
      <c r="F178" s="5"/>
    </row>
    <row r="179" spans="1:6" s="3" customFormat="1" ht="15.75">
      <c r="A179" s="4"/>
      <c r="E179" s="4"/>
      <c r="F179" s="5"/>
    </row>
    <row r="180" spans="1:6" s="3" customFormat="1" ht="15.75">
      <c r="A180" s="4"/>
      <c r="E180" s="4"/>
      <c r="F180" s="5"/>
    </row>
    <row r="181" spans="1:6" s="3" customFormat="1" ht="15.75">
      <c r="A181" s="6"/>
      <c r="B181" s="7"/>
      <c r="C181" s="7"/>
      <c r="D181" s="7"/>
      <c r="E181" s="6"/>
      <c r="F181" s="6"/>
    </row>
    <row r="182" s="3" customFormat="1" ht="15.75"/>
    <row r="183" spans="1:6" s="3" customFormat="1" ht="15.75">
      <c r="A183" s="4"/>
      <c r="E183" s="4"/>
      <c r="F183" s="4"/>
    </row>
    <row r="184" s="3" customFormat="1" ht="15.75"/>
    <row r="185" s="3" customFormat="1" ht="15.75"/>
    <row r="186" s="3" customFormat="1" ht="15.75"/>
    <row r="187" s="3" customFormat="1" ht="15.75"/>
    <row r="188" s="3" customFormat="1" ht="15.75"/>
    <row r="189" s="3" customFormat="1" ht="15.75"/>
    <row r="190" s="3" customFormat="1" ht="15.75"/>
    <row r="191" s="3" customFormat="1" ht="15.75"/>
    <row r="192" s="3" customFormat="1" ht="15.75"/>
    <row r="193" s="3" customFormat="1" ht="15.75"/>
    <row r="194" s="3" customFormat="1" ht="15.75"/>
    <row r="195" s="3" customFormat="1" ht="15.75"/>
    <row r="196" s="3" customFormat="1" ht="15.75"/>
    <row r="197" s="3" customFormat="1" ht="15.75"/>
    <row r="198" s="3" customFormat="1" ht="15.75"/>
    <row r="199" s="3" customFormat="1" ht="13.5" customHeight="1"/>
    <row r="200" s="3" customFormat="1" ht="15.75"/>
    <row r="201" s="3" customFormat="1" ht="15.75"/>
    <row r="202" s="3" customFormat="1" ht="15.75"/>
    <row r="203" s="3" customFormat="1" ht="15.75"/>
    <row r="204" s="3" customFormat="1" ht="15.75"/>
    <row r="205" s="3" customFormat="1" ht="15.75"/>
    <row r="206" s="3" customFormat="1" ht="15.75"/>
    <row r="207" s="3" customFormat="1" ht="15.75"/>
    <row r="208" s="7" customFormat="1" ht="14.25" customHeight="1"/>
    <row r="209" s="7" customFormat="1" ht="14.25" customHeight="1"/>
    <row r="210" s="3" customFormat="1" ht="18.75" customHeight="1"/>
    <row r="211" s="3" customFormat="1" ht="18" customHeight="1"/>
    <row r="212" s="3" customFormat="1" ht="19.5" customHeight="1"/>
    <row r="213" s="3" customFormat="1" ht="15.75"/>
    <row r="214" s="3" customFormat="1" ht="15.75"/>
    <row r="215" s="3" customFormat="1" ht="15.75"/>
    <row r="216" s="3" customFormat="1" ht="15.75"/>
    <row r="217" s="3" customFormat="1" ht="15.75"/>
    <row r="218" s="3" customFormat="1" ht="15.75"/>
    <row r="219" s="3" customFormat="1" ht="15.75"/>
    <row r="220" s="3" customFormat="1" ht="15.75"/>
    <row r="221" s="3" customFormat="1" ht="15.75"/>
    <row r="222" s="3" customFormat="1" ht="15.75"/>
    <row r="223" spans="1:7" s="3" customFormat="1" ht="15.75">
      <c r="A223" s="4"/>
      <c r="G223" s="2"/>
    </row>
    <row r="224" s="3" customFormat="1" ht="15.75">
      <c r="A224" s="4"/>
    </row>
    <row r="225" s="3" customFormat="1" ht="15.75">
      <c r="E225" s="1"/>
    </row>
  </sheetData>
  <sheetProtection/>
  <printOptions gridLines="1"/>
  <pageMargins left="0.3937007874015748" right="0.2755905511811024" top="0.5905511811023623" bottom="0.5905511811023623" header="0.2362204724409449" footer="0.2755905511811024"/>
  <pageSetup fitToHeight="0" fitToWidth="1"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KTS,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Dvořák</dc:creator>
  <cp:keywords/>
  <dc:description/>
  <cp:lastModifiedBy>Rydl Matej</cp:lastModifiedBy>
  <cp:lastPrinted>2017-06-26T13:59:40Z</cp:lastPrinted>
  <dcterms:created xsi:type="dcterms:W3CDTF">2001-03-02T11:57:37Z</dcterms:created>
  <dcterms:modified xsi:type="dcterms:W3CDTF">2017-06-26T14:10:57Z</dcterms:modified>
  <cp:category/>
  <cp:version/>
  <cp:contentType/>
  <cp:contentStatus/>
</cp:coreProperties>
</file>