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\EASYCPM\Projekty - 1412_ZZSSK\24_Kolín-střecha\08 Výběrová řízení\"/>
    </mc:Choice>
  </mc:AlternateContent>
  <bookViews>
    <workbookView xWindow="28680" yWindow="-120" windowWidth="29040" windowHeight="15840"/>
  </bookViews>
  <sheets>
    <sheet name="ZZSSK KO-STŘECHA" sheetId="25" r:id="rId1"/>
  </sheets>
  <definedNames>
    <definedName name="_xlnm.Print_Area" localSheetId="0">'ZZSSK KO-STŘECHA'!$A$1:$L$102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5" l="1"/>
  <c r="G36" i="25" l="1"/>
  <c r="G35" i="25"/>
  <c r="G34" i="25"/>
  <c r="G31" i="25"/>
  <c r="G30" i="25"/>
  <c r="G29" i="25"/>
  <c r="G28" i="25"/>
  <c r="G27" i="25"/>
  <c r="G26" i="25"/>
  <c r="G25" i="25"/>
  <c r="G24" i="25"/>
  <c r="G23" i="25"/>
  <c r="K44" i="25" l="1"/>
  <c r="C60" i="25" l="1"/>
  <c r="C59" i="25"/>
  <c r="K81" i="25" l="1"/>
  <c r="K78" i="25"/>
  <c r="K53" i="25"/>
  <c r="K55" i="25" s="1"/>
  <c r="K60" i="25" s="1"/>
  <c r="K34" i="25"/>
  <c r="K80" i="25"/>
  <c r="K77" i="25"/>
  <c r="K43" i="25"/>
  <c r="K28" i="25"/>
  <c r="K31" i="25"/>
  <c r="K27" i="25"/>
  <c r="K41" i="25"/>
  <c r="K24" i="25"/>
  <c r="K36" i="25"/>
  <c r="K29" i="25"/>
  <c r="K30" i="25"/>
  <c r="K32" i="25"/>
  <c r="K33" i="25"/>
  <c r="K35" i="25"/>
  <c r="K23" i="25"/>
  <c r="K42" i="25"/>
  <c r="K25" i="25"/>
  <c r="K26" i="25"/>
  <c r="K79" i="25"/>
  <c r="E82" i="25" l="1"/>
  <c r="K83" i="25"/>
  <c r="E38" i="25"/>
  <c r="K40" i="25" l="1"/>
  <c r="E45" i="25" l="1"/>
  <c r="K46" i="25"/>
  <c r="K59" i="25" s="1"/>
  <c r="K61" i="25" l="1"/>
  <c r="K62" i="25" l="1"/>
  <c r="K63" i="25" l="1"/>
  <c r="K65" i="25" l="1"/>
  <c r="K64" i="25" s="1"/>
</calcChain>
</file>

<file path=xl/sharedStrings.xml><?xml version="1.0" encoding="utf-8"?>
<sst xmlns="http://schemas.openxmlformats.org/spreadsheetml/2006/main" count="126" uniqueCount="86">
  <si>
    <t>Cena</t>
  </si>
  <si>
    <t>text</t>
  </si>
  <si>
    <t>MEZISOUČET</t>
  </si>
  <si>
    <t>PRÁCE</t>
  </si>
  <si>
    <t>m.j.</t>
  </si>
  <si>
    <t xml:space="preserve">   MATERIÁL</t>
  </si>
  <si>
    <t>kpl</t>
  </si>
  <si>
    <t>m2</t>
  </si>
  <si>
    <t xml:space="preserve">Sleva </t>
  </si>
  <si>
    <t>Zařízení staveniště</t>
  </si>
  <si>
    <t xml:space="preserve">Pozn:  </t>
  </si>
  <si>
    <t>PROJEKČNÍ A INŽENÝRSKÉ ČINNOSTI</t>
  </si>
  <si>
    <t xml:space="preserve">ROZPOČET NA: </t>
  </si>
  <si>
    <t>Nabídka je platná …. měsíců</t>
  </si>
  <si>
    <t>EASYCPM s.r.o.</t>
  </si>
  <si>
    <t>Zdravotnická záchranná služba Středočeského kraje, příspěvková organizace - Vančurova 1544, 272 01 Kladno, tel.:312 256 601, fax.: 312 256 610, email: info@zachranka.cz, IČO: 75030926</t>
  </si>
  <si>
    <t>Celkem bez DPH 21%</t>
  </si>
  <si>
    <t>DPH 21%</t>
  </si>
  <si>
    <t>CELKEM S DPH 21%</t>
  </si>
  <si>
    <t xml:space="preserve">Zpracoval: </t>
  </si>
  <si>
    <t>2. PROJEKČNÍ A INŽENÝRSKÉ ČINNOSTI</t>
  </si>
  <si>
    <t xml:space="preserve">         VÝMĚRA VRCHNÍ PLOCHY</t>
  </si>
  <si>
    <t xml:space="preserve">REKAPITULACE </t>
  </si>
  <si>
    <t>DOPLŇUJÍCÍ ČINNOSTI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</si>
  <si>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</si>
  <si>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</si>
  <si>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</si>
  <si>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</si>
  <si>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</si>
  <si>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</si>
  <si>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</si>
  <si>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</si>
  <si>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</si>
  <si>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</si>
  <si>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</si>
  <si>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</si>
  <si>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</si>
  <si>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</si>
  <si>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</si>
  <si>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</si>
  <si>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</si>
  <si>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</si>
  <si>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</si>
  <si>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</si>
  <si>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…..</t>
  </si>
  <si>
    <t>Procento obnovy</t>
  </si>
  <si>
    <r>
      <t>m</t>
    </r>
    <r>
      <rPr>
        <vertAlign val="superscript"/>
        <sz val="10"/>
        <color theme="0"/>
        <rFont val="Arial"/>
        <family val="2"/>
        <charset val="238"/>
      </rPr>
      <t>2</t>
    </r>
  </si>
  <si>
    <t>CENA</t>
  </si>
  <si>
    <t>M.J.</t>
  </si>
  <si>
    <t>TEXT</t>
  </si>
  <si>
    <t>POL.</t>
  </si>
  <si>
    <t>OPRAVA STŘECHY</t>
  </si>
  <si>
    <t>ks</t>
  </si>
  <si>
    <t>bm</t>
  </si>
  <si>
    <t>Stavební přípomoci</t>
  </si>
  <si>
    <t xml:space="preserve">OSTANÍ - VRN </t>
  </si>
  <si>
    <t>hod</t>
  </si>
  <si>
    <t>Úklid pracoviště závěrečný vč. průběžného</t>
  </si>
  <si>
    <t>Pozn:  návrh technologie provedení stavebních úprav nezbavuje zhotovitele záruky a zodpovědnosti za provedené dílo</t>
  </si>
  <si>
    <t>Pozn:  nepředpokládá se potřeba projekční a inženýrské činnosti</t>
  </si>
  <si>
    <t>Demontáž přitěžující vrstvy kačírku a dlažby</t>
  </si>
  <si>
    <t>Dodávka a montáž separační vrstvy 300g</t>
  </si>
  <si>
    <t>Dodávka a montáž pomocných kotevních prvků</t>
  </si>
  <si>
    <t xml:space="preserve">Dodávka a montáž pomocného systémového plechování </t>
  </si>
  <si>
    <t>Dodávka a montáž systémové okapnice - ukončení u atik</t>
  </si>
  <si>
    <t>Demontáž atik vč. podkonstrukce</t>
  </si>
  <si>
    <t>Dodávka a montáž systémových podpěr pro hromosvod - úprava hromosvodu</t>
  </si>
  <si>
    <t>Dodávka a montáž ochranné vrstvy textilie 300g</t>
  </si>
  <si>
    <t>Zpětná montáž přitěžující vrstvy kačírku a dlažby, vč. doplnění terčů</t>
  </si>
  <si>
    <t>Přesuny hmot, dopravy</t>
  </si>
  <si>
    <t>VRN</t>
  </si>
  <si>
    <t>HLAVNÍ BUDOVA</t>
  </si>
  <si>
    <t>1. OPRAVA STŘECHY - PVC folie:</t>
  </si>
  <si>
    <t>Pokrývačské a klempířské konstrukce:</t>
  </si>
  <si>
    <t>Dodávka a montáž hydroizolace mPVC folie tl. 1,5mm - vodorovná část</t>
  </si>
  <si>
    <t>Dodávka a montáž hydroizolace mPVC folie tl. 1,5mm - svislá část</t>
  </si>
  <si>
    <r>
      <rPr>
        <i/>
        <sz val="10"/>
        <rFont val="Arial"/>
        <family val="2"/>
        <charset val="238"/>
      </rPr>
      <t xml:space="preserve">POŽADAVKY </t>
    </r>
    <r>
      <rPr>
        <b/>
        <sz val="10"/>
        <rFont val="Arial"/>
        <family val="2"/>
        <charset val="238"/>
      </rPr>
      <t xml:space="preserve">- </t>
    </r>
    <r>
      <rPr>
        <i/>
        <sz val="8"/>
        <rFont val="Arial"/>
        <family val="2"/>
        <charset val="238"/>
      </rPr>
      <t>reakce na oheň = E, UV odolnost = ANO, tloušťka = 1,5 mm, plošná hmotnost = 1,58 kg/m², ohebnost za nízkých teplot = -30°C, rozměrová stálost = 0,20%, výztužná vložka = z polyesterových vláken, způsob stabilizace = kotvení, největší tahová síla = 1000 N/50 mm, tažnost = 15%</t>
    </r>
  </si>
  <si>
    <r>
      <t xml:space="preserve">1. OPRAVA STŘECHY - </t>
    </r>
    <r>
      <rPr>
        <sz val="9"/>
        <rFont val="Arial"/>
        <family val="2"/>
        <charset val="238"/>
      </rPr>
      <t xml:space="preserve">požadavek na střešní PVC folie: střešní hydroizolační fólie musí být na bázi měkčeného PVC vyztužená mřížkou z polyesterových vláken. Musí mít vynikající odolnost proti klimatickým vlivům (UV-záření, ozónu, teplotním změnám, srážkám) a proti přirozenému stárnutí. Fólie musí splňovat velmi nízký faktor difúzního odporu a být vysoce tvárná při zpracování. Dále mít odolnost proti prorůstání kořenů dle metodiky FLL bez další ochranné vrstvy. Fólie je plně recyklovatelná. </t>
    </r>
  </si>
  <si>
    <t>kont</t>
  </si>
  <si>
    <t xml:space="preserve">                                           ZZS SČK KOLÍN</t>
  </si>
  <si>
    <t xml:space="preserve">                                                                    Žižkova 146, 280 02 Kolín</t>
  </si>
  <si>
    <t>Dodávka a montáž OSB desky tl.18mm P+D na korunu atiky vč. kotvící techniky</t>
  </si>
  <si>
    <t>Dodávka a montáž sanační vpustě vč. příslušenství</t>
  </si>
  <si>
    <t>Demontáž a dodávka a montáž nového světlíku vč. podsady a příslušenství</t>
  </si>
  <si>
    <t>Likvidace odpadu a suti dle platných zákonů</t>
  </si>
  <si>
    <t>V ……………... dne __ : __ :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</si>
</sst>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dd/mm/yy;@"/>
  </numFmts>
  <fonts count="5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5" tint="0.79998168889431442"/>
      <name val="Arial"/>
      <family val="2"/>
      <charset val="238"/>
    </font>
    <font>
      <sz val="6"/>
      <color theme="0" tint="-0.34998626667073579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0" tint="-0.249977111117893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i/>
      <u/>
      <sz val="20"/>
      <name val="Arial"/>
      <family val="2"/>
      <charset val="238"/>
    </font>
    <font>
      <u/>
      <sz val="11"/>
      <color theme="10"/>
      <name val="Calibri"/>
      <family val="2"/>
      <charset val="238"/>
    </font>
    <font>
      <b/>
      <sz val="26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vertAlign val="superscript"/>
      <sz val="10"/>
      <color theme="0"/>
      <name val="Arial"/>
      <family val="2"/>
      <charset val="238"/>
    </font>
    <font>
      <sz val="6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b/>
      <sz val="14"/>
      <color rgb="FF0070C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44" fontId="14" fillId="0" borderId="0" applyFont="0" applyFill="0" applyBorder="0" applyAlignment="0" applyProtection="0"/>
    <xf numFmtId="0" fontId="10" fillId="0" borderId="0"/>
    <xf numFmtId="0" fontId="10" fillId="0" borderId="0"/>
    <xf numFmtId="0" fontId="15" fillId="0" borderId="0"/>
    <xf numFmtId="0" fontId="5" fillId="0" borderId="0"/>
    <xf numFmtId="0" fontId="4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9">
    <xf numFmtId="0" fontId="0" fillId="0" borderId="0" xfId="0"/>
    <xf numFmtId="164" fontId="16" fillId="0" borderId="0" xfId="0" applyNumberFormat="1" applyFont="1"/>
    <xf numFmtId="4" fontId="16" fillId="0" borderId="0" xfId="0" applyNumberFormat="1" applyFont="1"/>
    <xf numFmtId="49" fontId="16" fillId="0" borderId="0" xfId="0" applyNumberFormat="1" applyFont="1" applyAlignment="1">
      <alignment horizontal="center"/>
    </xf>
    <xf numFmtId="44" fontId="16" fillId="0" borderId="0" xfId="0" applyNumberFormat="1" applyFont="1"/>
    <xf numFmtId="0" fontId="17" fillId="0" borderId="0" xfId="0" applyFont="1" applyAlignment="1">
      <alignment horizontal="left"/>
    </xf>
    <xf numFmtId="0" fontId="16" fillId="0" borderId="0" xfId="0" applyFont="1"/>
    <xf numFmtId="49" fontId="16" fillId="0" borderId="0" xfId="0" applyNumberFormat="1" applyFont="1"/>
    <xf numFmtId="0" fontId="17" fillId="0" borderId="0" xfId="0" applyFont="1"/>
    <xf numFmtId="44" fontId="17" fillId="0" borderId="3" xfId="0" applyNumberFormat="1" applyFont="1" applyBorder="1" applyAlignment="1">
      <alignment horizontal="center"/>
    </xf>
    <xf numFmtId="44" fontId="17" fillId="0" borderId="24" xfId="0" applyNumberFormat="1" applyFont="1" applyBorder="1" applyAlignment="1">
      <alignment horizontal="center"/>
    </xf>
    <xf numFmtId="0" fontId="16" fillId="0" borderId="0" xfId="0" applyFont="1" applyBorder="1"/>
    <xf numFmtId="49" fontId="16" fillId="0" borderId="0" xfId="0" applyNumberFormat="1" applyFont="1" applyBorder="1"/>
    <xf numFmtId="4" fontId="16" fillId="0" borderId="0" xfId="0" applyNumberFormat="1" applyFont="1" applyBorder="1"/>
    <xf numFmtId="49" fontId="16" fillId="0" borderId="0" xfId="0" applyNumberFormat="1" applyFont="1" applyBorder="1" applyAlignment="1">
      <alignment horizontal="center"/>
    </xf>
    <xf numFmtId="44" fontId="16" fillId="0" borderId="0" xfId="0" applyNumberFormat="1" applyFont="1" applyBorder="1"/>
    <xf numFmtId="44" fontId="16" fillId="0" borderId="25" xfId="0" applyNumberFormat="1" applyFont="1" applyBorder="1"/>
    <xf numFmtId="0" fontId="17" fillId="0" borderId="0" xfId="0" applyFont="1" applyBorder="1" applyAlignment="1">
      <alignment horizontal="left"/>
    </xf>
    <xf numFmtId="49" fontId="18" fillId="0" borderId="0" xfId="0" applyNumberFormat="1" applyFont="1" applyFill="1" applyBorder="1"/>
    <xf numFmtId="49" fontId="16" fillId="0" borderId="0" xfId="0" applyNumberFormat="1" applyFont="1" applyFill="1" applyBorder="1"/>
    <xf numFmtId="4" fontId="16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center"/>
    </xf>
    <xf numFmtId="44" fontId="16" fillId="0" borderId="0" xfId="0" applyNumberFormat="1" applyFont="1" applyFill="1" applyBorder="1"/>
    <xf numFmtId="44" fontId="16" fillId="0" borderId="25" xfId="0" applyNumberFormat="1" applyFont="1" applyFill="1" applyBorder="1"/>
    <xf numFmtId="164" fontId="19" fillId="0" borderId="0" xfId="0" applyNumberFormat="1" applyFont="1" applyBorder="1" applyAlignment="1">
      <alignment horizontal="left"/>
    </xf>
    <xf numFmtId="44" fontId="17" fillId="0" borderId="0" xfId="0" applyNumberFormat="1" applyFont="1" applyBorder="1" applyAlignment="1">
      <alignment horizontal="center"/>
    </xf>
    <xf numFmtId="44" fontId="17" fillId="0" borderId="25" xfId="0" applyNumberFormat="1" applyFont="1" applyBorder="1" applyAlignment="1">
      <alignment horizontal="center"/>
    </xf>
    <xf numFmtId="44" fontId="19" fillId="0" borderId="0" xfId="0" applyNumberFormat="1" applyFont="1" applyBorder="1" applyAlignment="1">
      <alignment horizontal="justify" vertical="top"/>
    </xf>
    <xf numFmtId="44" fontId="19" fillId="0" borderId="25" xfId="0" applyNumberFormat="1" applyFont="1" applyBorder="1" applyAlignment="1">
      <alignment horizontal="justify" vertical="top"/>
    </xf>
    <xf numFmtId="164" fontId="19" fillId="0" borderId="0" xfId="0" applyNumberFormat="1" applyFont="1" applyBorder="1" applyAlignment="1">
      <alignment horizontal="justify" vertical="top"/>
    </xf>
    <xf numFmtId="164" fontId="19" fillId="0" borderId="0" xfId="0" applyNumberFormat="1" applyFont="1" applyAlignment="1">
      <alignment horizontal="justify" vertical="top"/>
    </xf>
    <xf numFmtId="49" fontId="19" fillId="0" borderId="0" xfId="0" applyNumberFormat="1" applyFont="1" applyBorder="1" applyAlignment="1">
      <alignment horizontal="justify" vertical="top"/>
    </xf>
    <xf numFmtId="0" fontId="22" fillId="0" borderId="0" xfId="0" applyFont="1" applyBorder="1"/>
    <xf numFmtId="4" fontId="22" fillId="0" borderId="0" xfId="0" applyNumberFormat="1" applyFont="1" applyFill="1" applyBorder="1"/>
    <xf numFmtId="4" fontId="23" fillId="0" borderId="0" xfId="0" applyNumberFormat="1" applyFont="1" applyFill="1" applyBorder="1"/>
    <xf numFmtId="49" fontId="23" fillId="0" borderId="0" xfId="0" applyNumberFormat="1" applyFont="1" applyFill="1" applyBorder="1" applyAlignment="1">
      <alignment horizontal="center"/>
    </xf>
    <xf numFmtId="44" fontId="23" fillId="0" borderId="0" xfId="0" applyNumberFormat="1" applyFont="1" applyFill="1" applyBorder="1"/>
    <xf numFmtId="4" fontId="16" fillId="0" borderId="7" xfId="0" applyNumberFormat="1" applyFont="1" applyFill="1" applyBorder="1"/>
    <xf numFmtId="49" fontId="16" fillId="0" borderId="7" xfId="0" applyNumberFormat="1" applyFont="1" applyFill="1" applyBorder="1" applyAlignment="1">
      <alignment horizontal="center"/>
    </xf>
    <xf numFmtId="44" fontId="16" fillId="0" borderId="7" xfId="0" applyNumberFormat="1" applyFont="1" applyFill="1" applyBorder="1"/>
    <xf numFmtId="44" fontId="16" fillId="0" borderId="26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7" fillId="0" borderId="0" xfId="0" applyFont="1" applyFill="1" applyBorder="1"/>
    <xf numFmtId="164" fontId="24" fillId="0" borderId="0" xfId="0" applyNumberFormat="1" applyFont="1" applyFill="1" applyBorder="1" applyAlignment="1">
      <alignment horizontal="center"/>
    </xf>
    <xf numFmtId="164" fontId="25" fillId="0" borderId="0" xfId="0" applyNumberFormat="1" applyFont="1" applyFill="1" applyBorder="1" applyAlignment="1">
      <alignment horizontal="center"/>
    </xf>
    <xf numFmtId="0" fontId="26" fillId="0" borderId="0" xfId="0" applyFont="1"/>
    <xf numFmtId="164" fontId="25" fillId="0" borderId="25" xfId="0" applyNumberFormat="1" applyFont="1" applyFill="1" applyBorder="1" applyAlignment="1">
      <alignment horizontal="center"/>
    </xf>
    <xf numFmtId="4" fontId="18" fillId="0" borderId="0" xfId="0" applyNumberFormat="1" applyFont="1" applyFill="1" applyBorder="1"/>
    <xf numFmtId="0" fontId="18" fillId="0" borderId="0" xfId="0" applyFont="1" applyFill="1" applyBorder="1"/>
    <xf numFmtId="0" fontId="18" fillId="0" borderId="0" xfId="0" applyFont="1"/>
    <xf numFmtId="44" fontId="27" fillId="0" borderId="13" xfId="0" applyNumberFormat="1" applyFont="1" applyFill="1" applyBorder="1" applyAlignment="1">
      <alignment horizontal="right"/>
    </xf>
    <xf numFmtId="44" fontId="25" fillId="0" borderId="13" xfId="0" applyNumberFormat="1" applyFont="1" applyFill="1" applyBorder="1" applyAlignment="1">
      <alignment horizontal="right"/>
    </xf>
    <xf numFmtId="44" fontId="25" fillId="0" borderId="28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left"/>
    </xf>
    <xf numFmtId="4" fontId="17" fillId="0" borderId="15" xfId="0" applyNumberFormat="1" applyFont="1" applyBorder="1"/>
    <xf numFmtId="4" fontId="17" fillId="0" borderId="16" xfId="0" applyNumberFormat="1" applyFont="1" applyBorder="1"/>
    <xf numFmtId="49" fontId="17" fillId="0" borderId="18" xfId="0" applyNumberFormat="1" applyFont="1" applyBorder="1" applyAlignment="1">
      <alignment horizontal="center"/>
    </xf>
    <xf numFmtId="9" fontId="17" fillId="3" borderId="5" xfId="0" applyNumberFormat="1" applyFont="1" applyFill="1" applyBorder="1" applyAlignment="1">
      <alignment horizontal="center"/>
    </xf>
    <xf numFmtId="49" fontId="16" fillId="3" borderId="39" xfId="0" applyNumberFormat="1" applyFont="1" applyFill="1" applyBorder="1" applyAlignment="1">
      <alignment horizontal="center"/>
    </xf>
    <xf numFmtId="44" fontId="16" fillId="3" borderId="1" xfId="0" applyNumberFormat="1" applyFont="1" applyFill="1" applyBorder="1"/>
    <xf numFmtId="44" fontId="16" fillId="3" borderId="30" xfId="0" applyNumberFormat="1" applyFont="1" applyFill="1" applyBorder="1"/>
    <xf numFmtId="9" fontId="17" fillId="0" borderId="0" xfId="0" applyNumberFormat="1" applyFont="1" applyFill="1" applyBorder="1" applyAlignment="1">
      <alignment horizontal="left"/>
    </xf>
    <xf numFmtId="4" fontId="16" fillId="3" borderId="1" xfId="0" applyNumberFormat="1" applyFont="1" applyFill="1" applyBorder="1" applyAlignment="1">
      <alignment horizontal="right"/>
    </xf>
    <xf numFmtId="49" fontId="16" fillId="3" borderId="5" xfId="0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left"/>
    </xf>
    <xf numFmtId="9" fontId="17" fillId="0" borderId="5" xfId="0" applyNumberFormat="1" applyFont="1" applyFill="1" applyBorder="1" applyAlignment="1">
      <alignment horizontal="center"/>
    </xf>
    <xf numFmtId="44" fontId="16" fillId="0" borderId="1" xfId="0" applyNumberFormat="1" applyFont="1" applyFill="1" applyBorder="1"/>
    <xf numFmtId="44" fontId="16" fillId="0" borderId="30" xfId="0" applyNumberFormat="1" applyFont="1" applyFill="1" applyBorder="1"/>
    <xf numFmtId="4" fontId="28" fillId="0" borderId="44" xfId="0" applyNumberFormat="1" applyFont="1" applyFill="1" applyBorder="1"/>
    <xf numFmtId="9" fontId="17" fillId="0" borderId="45" xfId="0" applyNumberFormat="1" applyFont="1" applyFill="1" applyBorder="1" applyAlignment="1">
      <alignment horizontal="center"/>
    </xf>
    <xf numFmtId="4" fontId="29" fillId="0" borderId="44" xfId="0" applyNumberFormat="1" applyFont="1" applyFill="1" applyBorder="1" applyAlignment="1">
      <alignment horizontal="right"/>
    </xf>
    <xf numFmtId="49" fontId="16" fillId="0" borderId="45" xfId="0" applyNumberFormat="1" applyFont="1" applyBorder="1" applyAlignment="1">
      <alignment horizontal="center"/>
    </xf>
    <xf numFmtId="44" fontId="16" fillId="0" borderId="44" xfId="0" applyNumberFormat="1" applyFont="1" applyFill="1" applyBorder="1"/>
    <xf numFmtId="44" fontId="16" fillId="0" borderId="46" xfId="0" applyNumberFormat="1" applyFont="1" applyFill="1" applyBorder="1"/>
    <xf numFmtId="44" fontId="16" fillId="0" borderId="0" xfId="5" applyFont="1" applyFill="1" applyBorder="1"/>
    <xf numFmtId="4" fontId="29" fillId="5" borderId="18" xfId="0" applyNumberFormat="1" applyFont="1" applyFill="1" applyBorder="1" applyAlignment="1">
      <alignment horizontal="right"/>
    </xf>
    <xf numFmtId="4" fontId="28" fillId="0" borderId="21" xfId="0" applyNumberFormat="1" applyFont="1" applyFill="1" applyBorder="1"/>
    <xf numFmtId="44" fontId="30" fillId="0" borderId="39" xfId="0" applyNumberFormat="1" applyFont="1" applyFill="1" applyBorder="1"/>
    <xf numFmtId="9" fontId="17" fillId="0" borderId="39" xfId="0" applyNumberFormat="1" applyFont="1" applyFill="1" applyBorder="1" applyAlignment="1">
      <alignment horizontal="center"/>
    </xf>
    <xf numFmtId="4" fontId="29" fillId="0" borderId="40" xfId="0" applyNumberFormat="1" applyFont="1" applyFill="1" applyBorder="1" applyAlignment="1">
      <alignment horizontal="right"/>
    </xf>
    <xf numFmtId="49" fontId="16" fillId="0" borderId="39" xfId="0" applyNumberFormat="1" applyFont="1" applyBorder="1" applyAlignment="1">
      <alignment horizontal="center"/>
    </xf>
    <xf numFmtId="44" fontId="16" fillId="0" borderId="40" xfId="0" applyNumberFormat="1" applyFont="1" applyFill="1" applyBorder="1"/>
    <xf numFmtId="44" fontId="16" fillId="0" borderId="41" xfId="0" applyNumberFormat="1" applyFont="1" applyFill="1" applyBorder="1"/>
    <xf numFmtId="4" fontId="16" fillId="0" borderId="40" xfId="0" applyNumberFormat="1" applyFont="1" applyFill="1" applyBorder="1"/>
    <xf numFmtId="0" fontId="31" fillId="0" borderId="39" xfId="0" applyFont="1" applyFill="1" applyBorder="1" applyAlignment="1">
      <alignment horizontal="left"/>
    </xf>
    <xf numFmtId="49" fontId="17" fillId="0" borderId="39" xfId="0" applyNumberFormat="1" applyFont="1" applyFill="1" applyBorder="1" applyAlignment="1">
      <alignment horizontal="center"/>
    </xf>
    <xf numFmtId="4" fontId="16" fillId="0" borderId="40" xfId="0" applyNumberFormat="1" applyFont="1" applyFill="1" applyBorder="1" applyAlignment="1">
      <alignment horizontal="right"/>
    </xf>
    <xf numFmtId="4" fontId="16" fillId="0" borderId="1" xfId="0" applyNumberFormat="1" applyFont="1" applyFill="1" applyBorder="1"/>
    <xf numFmtId="4" fontId="16" fillId="0" borderId="1" xfId="0" applyNumberFormat="1" applyFont="1" applyFill="1" applyBorder="1" applyAlignment="1">
      <alignment horizontal="right"/>
    </xf>
    <xf numFmtId="49" fontId="17" fillId="0" borderId="5" xfId="0" applyNumberFormat="1" applyFont="1" applyFill="1" applyBorder="1" applyAlignment="1">
      <alignment horizontal="center"/>
    </xf>
    <xf numFmtId="49" fontId="16" fillId="0" borderId="9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164" fontId="16" fillId="0" borderId="0" xfId="0" applyNumberFormat="1" applyFont="1" applyFill="1" applyBorder="1"/>
    <xf numFmtId="0" fontId="19" fillId="0" borderId="0" xfId="0" applyFont="1"/>
    <xf numFmtId="4" fontId="19" fillId="0" borderId="0" xfId="0" applyNumberFormat="1" applyFont="1" applyBorder="1"/>
    <xf numFmtId="4" fontId="19" fillId="0" borderId="0" xfId="0" applyNumberFormat="1" applyFont="1" applyBorder="1" applyAlignment="1">
      <alignment horizontal="right"/>
    </xf>
    <xf numFmtId="49" fontId="19" fillId="0" borderId="0" xfId="0" applyNumberFormat="1" applyFont="1" applyBorder="1" applyAlignment="1">
      <alignment horizontal="center"/>
    </xf>
    <xf numFmtId="44" fontId="19" fillId="0" borderId="0" xfId="0" applyNumberFormat="1" applyFont="1" applyBorder="1" applyAlignment="1">
      <alignment horizontal="right"/>
    </xf>
    <xf numFmtId="44" fontId="19" fillId="0" borderId="25" xfId="0" applyNumberFormat="1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4" fontId="19" fillId="0" borderId="0" xfId="0" applyNumberFormat="1" applyFont="1" applyFill="1" applyBorder="1"/>
    <xf numFmtId="0" fontId="19" fillId="0" borderId="0" xfId="0" applyFont="1" applyFill="1" applyBorder="1"/>
    <xf numFmtId="49" fontId="19" fillId="0" borderId="0" xfId="0" applyNumberFormat="1" applyFont="1" applyFill="1" applyBorder="1"/>
    <xf numFmtId="164" fontId="19" fillId="0" borderId="0" xfId="0" applyNumberFormat="1" applyFont="1"/>
    <xf numFmtId="4" fontId="19" fillId="5" borderId="21" xfId="0" applyNumberFormat="1" applyFont="1" applyFill="1" applyBorder="1"/>
    <xf numFmtId="4" fontId="19" fillId="5" borderId="21" xfId="0" applyNumberFormat="1" applyFont="1" applyFill="1" applyBorder="1" applyAlignment="1">
      <alignment horizontal="right"/>
    </xf>
    <xf numFmtId="49" fontId="19" fillId="5" borderId="21" xfId="0" applyNumberFormat="1" applyFont="1" applyFill="1" applyBorder="1" applyAlignment="1">
      <alignment horizontal="center"/>
    </xf>
    <xf numFmtId="44" fontId="19" fillId="5" borderId="21" xfId="0" applyNumberFormat="1" applyFont="1" applyFill="1" applyBorder="1" applyAlignment="1">
      <alignment horizontal="right"/>
    </xf>
    <xf numFmtId="44" fontId="19" fillId="5" borderId="33" xfId="0" applyNumberFormat="1" applyFont="1" applyFill="1" applyBorder="1" applyAlignment="1">
      <alignment horizontal="right"/>
    </xf>
    <xf numFmtId="4" fontId="35" fillId="5" borderId="9" xfId="0" applyNumberFormat="1" applyFont="1" applyFill="1" applyBorder="1"/>
    <xf numFmtId="4" fontId="35" fillId="5" borderId="9" xfId="0" applyNumberFormat="1" applyFont="1" applyFill="1" applyBorder="1" applyAlignment="1">
      <alignment horizontal="right"/>
    </xf>
    <xf numFmtId="49" fontId="35" fillId="5" borderId="9" xfId="0" applyNumberFormat="1" applyFont="1" applyFill="1" applyBorder="1" applyAlignment="1">
      <alignment horizontal="center"/>
    </xf>
    <xf numFmtId="44" fontId="35" fillId="5" borderId="9" xfId="0" applyNumberFormat="1" applyFont="1" applyFill="1" applyBorder="1" applyAlignment="1">
      <alignment horizontal="right"/>
    </xf>
    <xf numFmtId="10" fontId="35" fillId="5" borderId="9" xfId="0" applyNumberFormat="1" applyFont="1" applyFill="1" applyBorder="1" applyAlignment="1">
      <alignment horizontal="right"/>
    </xf>
    <xf numFmtId="44" fontId="35" fillId="5" borderId="34" xfId="0" applyNumberFormat="1" applyFont="1" applyFill="1" applyBorder="1" applyAlignment="1">
      <alignment horizontal="right"/>
    </xf>
    <xf numFmtId="4" fontId="33" fillId="4" borderId="20" xfId="0" applyNumberFormat="1" applyFont="1" applyFill="1" applyBorder="1"/>
    <xf numFmtId="49" fontId="33" fillId="4" borderId="20" xfId="0" applyNumberFormat="1" applyFont="1" applyFill="1" applyBorder="1" applyAlignment="1">
      <alignment horizontal="center"/>
    </xf>
    <xf numFmtId="44" fontId="33" fillId="4" borderId="20" xfId="0" applyNumberFormat="1" applyFont="1" applyFill="1" applyBorder="1"/>
    <xf numFmtId="44" fontId="33" fillId="4" borderId="35" xfId="0" applyNumberFormat="1" applyFont="1" applyFill="1" applyBorder="1"/>
    <xf numFmtId="0" fontId="33" fillId="0" borderId="0" xfId="0" applyFont="1" applyFill="1" applyBorder="1" applyAlignment="1">
      <alignment horizontal="center"/>
    </xf>
    <xf numFmtId="49" fontId="33" fillId="0" borderId="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horizontal="left"/>
    </xf>
    <xf numFmtId="0" fontId="33" fillId="0" borderId="0" xfId="0" applyFont="1" applyFill="1" applyBorder="1"/>
    <xf numFmtId="0" fontId="33" fillId="0" borderId="0" xfId="0" applyFont="1"/>
    <xf numFmtId="4" fontId="16" fillId="2" borderId="4" xfId="0" applyNumberFormat="1" applyFont="1" applyFill="1" applyBorder="1"/>
    <xf numFmtId="49" fontId="16" fillId="2" borderId="4" xfId="0" applyNumberFormat="1" applyFont="1" applyFill="1" applyBorder="1" applyAlignment="1">
      <alignment horizontal="center"/>
    </xf>
    <xf numFmtId="44" fontId="16" fillId="2" borderId="4" xfId="0" applyNumberFormat="1" applyFont="1" applyFill="1" applyBorder="1"/>
    <xf numFmtId="44" fontId="33" fillId="2" borderId="36" xfId="0" applyNumberFormat="1" applyFont="1" applyFill="1" applyBorder="1"/>
    <xf numFmtId="164" fontId="16" fillId="0" borderId="3" xfId="0" applyNumberFormat="1" applyFont="1" applyFill="1" applyBorder="1"/>
    <xf numFmtId="4" fontId="16" fillId="0" borderId="3" xfId="0" applyNumberFormat="1" applyFont="1" applyFill="1" applyBorder="1"/>
    <xf numFmtId="49" fontId="16" fillId="0" borderId="3" xfId="0" applyNumberFormat="1" applyFont="1" applyFill="1" applyBorder="1" applyAlignment="1">
      <alignment horizontal="center"/>
    </xf>
    <xf numFmtId="44" fontId="16" fillId="0" borderId="3" xfId="0" applyNumberFormat="1" applyFont="1" applyFill="1" applyBorder="1"/>
    <xf numFmtId="164" fontId="18" fillId="0" borderId="0" xfId="0" applyNumberFormat="1" applyFont="1" applyFill="1" applyBorder="1"/>
    <xf numFmtId="0" fontId="16" fillId="0" borderId="0" xfId="0" applyFont="1" applyFill="1"/>
    <xf numFmtId="0" fontId="31" fillId="0" borderId="0" xfId="0" applyFont="1" applyFill="1" applyBorder="1" applyAlignment="1">
      <alignment horizontal="center"/>
    </xf>
    <xf numFmtId="49" fontId="16" fillId="0" borderId="0" xfId="0" applyNumberFormat="1" applyFont="1" applyFill="1"/>
    <xf numFmtId="4" fontId="16" fillId="0" borderId="0" xfId="0" applyNumberFormat="1" applyFont="1" applyFill="1"/>
    <xf numFmtId="0" fontId="17" fillId="0" borderId="0" xfId="0" applyFont="1" applyFill="1"/>
    <xf numFmtId="164" fontId="10" fillId="0" borderId="0" xfId="0" applyNumberFormat="1" applyFont="1" applyFill="1" applyBorder="1"/>
    <xf numFmtId="49" fontId="6" fillId="0" borderId="9" xfId="0" applyNumberFormat="1" applyFont="1" applyBorder="1" applyAlignment="1">
      <alignment horizontal="center"/>
    </xf>
    <xf numFmtId="4" fontId="6" fillId="0" borderId="1" xfId="0" applyNumberFormat="1" applyFont="1" applyFill="1" applyBorder="1"/>
    <xf numFmtId="49" fontId="6" fillId="3" borderId="5" xfId="0" applyNumberFormat="1" applyFont="1" applyFill="1" applyBorder="1" applyAlignment="1">
      <alignment horizontal="center"/>
    </xf>
    <xf numFmtId="0" fontId="6" fillId="0" borderId="0" xfId="0" applyFont="1"/>
    <xf numFmtId="164" fontId="6" fillId="0" borderId="0" xfId="0" applyNumberFormat="1" applyFont="1" applyFill="1" applyBorder="1"/>
    <xf numFmtId="4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44" fontId="6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/>
    <xf numFmtId="4" fontId="7" fillId="0" borderId="18" xfId="0" applyNumberFormat="1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4" fontId="6" fillId="0" borderId="40" xfId="0" applyNumberFormat="1" applyFont="1" applyFill="1" applyBorder="1"/>
    <xf numFmtId="0" fontId="7" fillId="0" borderId="39" xfId="0" applyFont="1" applyFill="1" applyBorder="1" applyAlignment="1">
      <alignment horizontal="left"/>
    </xf>
    <xf numFmtId="49" fontId="7" fillId="0" borderId="39" xfId="0" applyNumberFormat="1" applyFont="1" applyFill="1" applyBorder="1" applyAlignment="1">
      <alignment horizontal="center"/>
    </xf>
    <xf numFmtId="4" fontId="6" fillId="0" borderId="21" xfId="0" applyNumberFormat="1" applyFont="1" applyFill="1" applyBorder="1" applyAlignment="1">
      <alignment horizontal="right"/>
    </xf>
    <xf numFmtId="49" fontId="6" fillId="0" borderId="21" xfId="0" applyNumberFormat="1" applyFont="1" applyBorder="1" applyAlignment="1">
      <alignment horizontal="center"/>
    </xf>
    <xf numFmtId="44" fontId="6" fillId="0" borderId="40" xfId="0" applyNumberFormat="1" applyFont="1" applyFill="1" applyBorder="1"/>
    <xf numFmtId="44" fontId="6" fillId="0" borderId="41" xfId="0" applyNumberFormat="1" applyFont="1" applyFill="1" applyBorder="1"/>
    <xf numFmtId="9" fontId="7" fillId="0" borderId="0" xfId="0" applyNumberFormat="1" applyFont="1" applyFill="1" applyBorder="1" applyAlignment="1">
      <alignment horizontal="left"/>
    </xf>
    <xf numFmtId="49" fontId="20" fillId="0" borderId="0" xfId="0" applyNumberFormat="1" applyFont="1" applyBorder="1" applyAlignment="1">
      <alignment horizontal="center" vertical="top" wrapText="1"/>
    </xf>
    <xf numFmtId="49" fontId="11" fillId="0" borderId="0" xfId="0" applyNumberFormat="1" applyFont="1" applyBorder="1"/>
    <xf numFmtId="49" fontId="10" fillId="0" borderId="0" xfId="0" applyNumberFormat="1" applyFont="1" applyFill="1" applyBorder="1"/>
    <xf numFmtId="4" fontId="16" fillId="7" borderId="4" xfId="0" applyNumberFormat="1" applyFont="1" applyFill="1" applyBorder="1"/>
    <xf numFmtId="49" fontId="16" fillId="7" borderId="4" xfId="0" applyNumberFormat="1" applyFont="1" applyFill="1" applyBorder="1" applyAlignment="1">
      <alignment horizontal="center"/>
    </xf>
    <xf numFmtId="44" fontId="16" fillId="7" borderId="4" xfId="0" applyNumberFormat="1" applyFont="1" applyFill="1" applyBorder="1"/>
    <xf numFmtId="44" fontId="23" fillId="7" borderId="31" xfId="0" applyNumberFormat="1" applyFont="1" applyFill="1" applyBorder="1"/>
    <xf numFmtId="4" fontId="17" fillId="7" borderId="19" xfId="0" applyNumberFormat="1" applyFont="1" applyFill="1" applyBorder="1"/>
    <xf numFmtId="4" fontId="17" fillId="7" borderId="19" xfId="0" applyNumberFormat="1" applyFont="1" applyFill="1" applyBorder="1" applyAlignment="1">
      <alignment horizontal="right"/>
    </xf>
    <xf numFmtId="49" fontId="17" fillId="7" borderId="19" xfId="0" applyNumberFormat="1" applyFont="1" applyFill="1" applyBorder="1" applyAlignment="1">
      <alignment horizontal="center"/>
    </xf>
    <xf numFmtId="44" fontId="17" fillId="7" borderId="19" xfId="0" applyNumberFormat="1" applyFont="1" applyFill="1" applyBorder="1" applyAlignment="1">
      <alignment horizontal="right"/>
    </xf>
    <xf numFmtId="44" fontId="21" fillId="7" borderId="32" xfId="0" applyNumberFormat="1" applyFont="1" applyFill="1" applyBorder="1" applyAlignment="1">
      <alignment horizontal="center"/>
    </xf>
    <xf numFmtId="9" fontId="7" fillId="0" borderId="5" xfId="0" applyNumberFormat="1" applyFont="1" applyFill="1" applyBorder="1" applyAlignment="1">
      <alignment horizontal="center"/>
    </xf>
    <xf numFmtId="44" fontId="6" fillId="0" borderId="30" xfId="0" applyNumberFormat="1" applyFont="1" applyFill="1" applyBorder="1"/>
    <xf numFmtId="4" fontId="39" fillId="0" borderId="9" xfId="6" applyNumberFormat="1" applyFont="1" applyFill="1" applyBorder="1" applyAlignment="1">
      <alignment horizontal="right"/>
    </xf>
    <xf numFmtId="0" fontId="39" fillId="0" borderId="5" xfId="6" applyFont="1" applyFill="1" applyBorder="1" applyAlignment="1">
      <alignment horizontal="left"/>
    </xf>
    <xf numFmtId="4" fontId="6" fillId="3" borderId="9" xfId="0" applyNumberFormat="1" applyFont="1" applyFill="1" applyBorder="1"/>
    <xf numFmtId="4" fontId="6" fillId="3" borderId="1" xfId="0" applyNumberFormat="1" applyFont="1" applyFill="1" applyBorder="1"/>
    <xf numFmtId="4" fontId="6" fillId="0" borderId="9" xfId="0" applyNumberFormat="1" applyFont="1" applyFill="1" applyBorder="1" applyAlignment="1">
      <alignment horizontal="right"/>
    </xf>
    <xf numFmtId="0" fontId="6" fillId="0" borderId="5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justify" vertical="top"/>
    </xf>
    <xf numFmtId="164" fontId="6" fillId="0" borderId="5" xfId="0" applyNumberFormat="1" applyFont="1" applyFill="1" applyBorder="1" applyAlignment="1">
      <alignment horizontal="left" vertical="top" wrapText="1"/>
    </xf>
    <xf numFmtId="0" fontId="6" fillId="0" borderId="39" xfId="0" applyFont="1" applyFill="1" applyBorder="1" applyAlignment="1">
      <alignment horizontal="left" vertical="top" wrapText="1"/>
    </xf>
    <xf numFmtId="0" fontId="6" fillId="0" borderId="55" xfId="0" applyFont="1" applyFill="1" applyBorder="1" applyAlignment="1">
      <alignment horizontal="justify" vertical="top"/>
    </xf>
    <xf numFmtId="164" fontId="7" fillId="0" borderId="45" xfId="0" applyNumberFormat="1" applyFont="1" applyFill="1" applyBorder="1" applyAlignment="1">
      <alignment vertical="top" wrapText="1"/>
    </xf>
    <xf numFmtId="0" fontId="16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48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164" fontId="25" fillId="0" borderId="0" xfId="0" applyNumberFormat="1" applyFont="1" applyFill="1" applyBorder="1" applyAlignment="1">
      <alignment horizontal="left"/>
    </xf>
    <xf numFmtId="164" fontId="25" fillId="0" borderId="13" xfId="0" applyNumberFormat="1" applyFont="1" applyFill="1" applyBorder="1" applyAlignment="1">
      <alignment horizontal="center"/>
    </xf>
    <xf numFmtId="0" fontId="18" fillId="0" borderId="14" xfId="0" applyFont="1" applyBorder="1" applyAlignment="1">
      <alignment horizontal="center" vertical="top"/>
    </xf>
    <xf numFmtId="0" fontId="16" fillId="0" borderId="14" xfId="0" applyFont="1" applyBorder="1" applyAlignment="1">
      <alignment horizontal="center" vertical="top"/>
    </xf>
    <xf numFmtId="0" fontId="18" fillId="0" borderId="12" xfId="0" applyFont="1" applyBorder="1" applyAlignment="1">
      <alignment horizontal="center" vertical="top"/>
    </xf>
    <xf numFmtId="164" fontId="16" fillId="0" borderId="0" xfId="0" applyNumberFormat="1" applyFont="1" applyBorder="1"/>
    <xf numFmtId="0" fontId="6" fillId="0" borderId="0" xfId="0" applyFont="1" applyBorder="1"/>
    <xf numFmtId="0" fontId="16" fillId="0" borderId="7" xfId="0" applyFont="1" applyBorder="1"/>
    <xf numFmtId="0" fontId="16" fillId="0" borderId="6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6" fillId="0" borderId="8" xfId="0" applyFont="1" applyBorder="1" applyAlignment="1">
      <alignment horizontal="center" vertical="top"/>
    </xf>
    <xf numFmtId="164" fontId="16" fillId="0" borderId="7" xfId="0" applyNumberFormat="1" applyFont="1" applyFill="1" applyBorder="1"/>
    <xf numFmtId="0" fontId="16" fillId="0" borderId="7" xfId="0" applyFont="1" applyFill="1" applyBorder="1"/>
    <xf numFmtId="0" fontId="16" fillId="0" borderId="11" xfId="0" applyFont="1" applyBorder="1" applyAlignment="1">
      <alignment horizontal="center" vertical="top"/>
    </xf>
    <xf numFmtId="164" fontId="16" fillId="7" borderId="4" xfId="0" applyNumberFormat="1" applyFont="1" applyFill="1" applyBorder="1"/>
    <xf numFmtId="0" fontId="16" fillId="7" borderId="57" xfId="0" applyFont="1" applyFill="1" applyBorder="1" applyAlignment="1">
      <alignment horizontal="center" vertical="top"/>
    </xf>
    <xf numFmtId="164" fontId="6" fillId="0" borderId="39" xfId="0" applyNumberFormat="1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left"/>
    </xf>
    <xf numFmtId="164" fontId="16" fillId="0" borderId="5" xfId="0" applyNumberFormat="1" applyFont="1" applyFill="1" applyBorder="1" applyAlignment="1">
      <alignment horizontal="left"/>
    </xf>
    <xf numFmtId="0" fontId="6" fillId="0" borderId="38" xfId="0" applyFont="1" applyBorder="1" applyAlignment="1">
      <alignment horizontal="center" vertical="top"/>
    </xf>
    <xf numFmtId="4" fontId="7" fillId="0" borderId="58" xfId="0" applyNumberFormat="1" applyFont="1" applyBorder="1"/>
    <xf numFmtId="4" fontId="7" fillId="0" borderId="59" xfId="0" applyNumberFormat="1" applyFont="1" applyBorder="1"/>
    <xf numFmtId="4" fontId="7" fillId="0" borderId="53" xfId="0" applyNumberFormat="1" applyFont="1" applyBorder="1"/>
    <xf numFmtId="4" fontId="7" fillId="0" borderId="13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/>
    </xf>
    <xf numFmtId="44" fontId="7" fillId="0" borderId="58" xfId="0" applyNumberFormat="1" applyFont="1" applyBorder="1" applyAlignment="1">
      <alignment horizontal="left"/>
    </xf>
    <xf numFmtId="44" fontId="7" fillId="0" borderId="58" xfId="0" applyNumberFormat="1" applyFont="1" applyBorder="1" applyAlignment="1">
      <alignment horizontal="right"/>
    </xf>
    <xf numFmtId="44" fontId="7" fillId="0" borderId="60" xfId="0" applyNumberFormat="1" applyFont="1" applyBorder="1" applyAlignment="1">
      <alignment horizontal="right"/>
    </xf>
    <xf numFmtId="164" fontId="7" fillId="0" borderId="13" xfId="0" applyNumberFormat="1" applyFont="1" applyBorder="1" applyAlignment="1">
      <alignment horizontal="center"/>
    </xf>
    <xf numFmtId="0" fontId="16" fillId="7" borderId="47" xfId="0" applyFont="1" applyFill="1" applyBorder="1" applyAlignment="1">
      <alignment horizontal="center" vertical="top"/>
    </xf>
    <xf numFmtId="0" fontId="6" fillId="0" borderId="56" xfId="0" applyFont="1" applyBorder="1" applyAlignment="1">
      <alignment horizontal="center" vertical="top"/>
    </xf>
    <xf numFmtId="164" fontId="6" fillId="7" borderId="7" xfId="0" applyNumberFormat="1" applyFont="1" applyFill="1" applyBorder="1"/>
    <xf numFmtId="4" fontId="6" fillId="7" borderId="7" xfId="0" applyNumberFormat="1" applyFont="1" applyFill="1" applyBorder="1"/>
    <xf numFmtId="49" fontId="6" fillId="7" borderId="7" xfId="0" applyNumberFormat="1" applyFont="1" applyFill="1" applyBorder="1" applyAlignment="1">
      <alignment horizontal="center"/>
    </xf>
    <xf numFmtId="44" fontId="6" fillId="7" borderId="7" xfId="0" applyNumberFormat="1" applyFont="1" applyFill="1" applyBorder="1"/>
    <xf numFmtId="44" fontId="23" fillId="7" borderId="62" xfId="0" applyNumberFormat="1" applyFont="1" applyFill="1" applyBorder="1"/>
    <xf numFmtId="4" fontId="6" fillId="0" borderId="51" xfId="0" applyNumberFormat="1" applyFont="1" applyFill="1" applyBorder="1"/>
    <xf numFmtId="0" fontId="7" fillId="0" borderId="50" xfId="0" applyFont="1" applyFill="1" applyBorder="1" applyAlignment="1">
      <alignment horizontal="left"/>
    </xf>
    <xf numFmtId="49" fontId="7" fillId="0" borderId="50" xfId="0" applyNumberFormat="1" applyFont="1" applyFill="1" applyBorder="1" applyAlignment="1">
      <alignment horizontal="center"/>
    </xf>
    <xf numFmtId="4" fontId="6" fillId="0" borderId="49" xfId="0" applyNumberFormat="1" applyFont="1" applyFill="1" applyBorder="1" applyAlignment="1">
      <alignment horizontal="right"/>
    </xf>
    <xf numFmtId="49" fontId="6" fillId="0" borderId="49" xfId="0" applyNumberFormat="1" applyFont="1" applyBorder="1" applyAlignment="1">
      <alignment horizontal="center"/>
    </xf>
    <xf numFmtId="44" fontId="6" fillId="0" borderId="51" xfId="0" applyNumberFormat="1" applyFont="1" applyFill="1" applyBorder="1"/>
    <xf numFmtId="44" fontId="6" fillId="0" borderId="52" xfId="0" applyNumberFormat="1" applyFont="1" applyFill="1" applyBorder="1"/>
    <xf numFmtId="164" fontId="7" fillId="0" borderId="18" xfId="0" applyNumberFormat="1" applyFont="1" applyBorder="1" applyAlignment="1">
      <alignment horizontal="center"/>
    </xf>
    <xf numFmtId="0" fontId="18" fillId="0" borderId="63" xfId="0" applyFont="1" applyBorder="1" applyAlignment="1">
      <alignment horizontal="center" vertical="top"/>
    </xf>
    <xf numFmtId="0" fontId="6" fillId="0" borderId="37" xfId="0" applyFont="1" applyBorder="1" applyAlignment="1">
      <alignment horizontal="center" vertical="top"/>
    </xf>
    <xf numFmtId="164" fontId="32" fillId="7" borderId="19" xfId="0" applyNumberFormat="1" applyFont="1" applyFill="1" applyBorder="1" applyAlignment="1">
      <alignment horizontal="center"/>
    </xf>
    <xf numFmtId="164" fontId="33" fillId="0" borderId="0" xfId="0" applyNumberFormat="1" applyFont="1" applyBorder="1" applyAlignment="1">
      <alignment horizontal="left"/>
    </xf>
    <xf numFmtId="164" fontId="33" fillId="5" borderId="21" xfId="0" applyNumberFormat="1" applyFont="1" applyFill="1" applyBorder="1" applyAlignment="1">
      <alignment horizontal="left"/>
    </xf>
    <xf numFmtId="164" fontId="34" fillId="5" borderId="9" xfId="0" applyNumberFormat="1" applyFont="1" applyFill="1" applyBorder="1" applyAlignment="1">
      <alignment horizontal="left"/>
    </xf>
    <xf numFmtId="164" fontId="33" fillId="4" borderId="20" xfId="0" applyNumberFormat="1" applyFont="1" applyFill="1" applyBorder="1"/>
    <xf numFmtId="164" fontId="6" fillId="2" borderId="4" xfId="0" applyNumberFormat="1" applyFont="1" applyFill="1" applyBorder="1"/>
    <xf numFmtId="0" fontId="19" fillId="0" borderId="43" xfId="0" applyFont="1" applyBorder="1" applyAlignment="1">
      <alignment horizontal="center" vertical="top"/>
    </xf>
    <xf numFmtId="164" fontId="19" fillId="0" borderId="43" xfId="0" applyNumberFormat="1" applyFont="1" applyBorder="1" applyAlignment="1">
      <alignment horizontal="center" vertical="top"/>
    </xf>
    <xf numFmtId="0" fontId="16" fillId="0" borderId="63" xfId="0" applyFont="1" applyBorder="1" applyAlignment="1">
      <alignment horizontal="center" vertical="top"/>
    </xf>
    <xf numFmtId="0" fontId="16" fillId="8" borderId="47" xfId="0" applyFont="1" applyFill="1" applyBorder="1" applyAlignment="1">
      <alignment horizontal="center" vertical="top"/>
    </xf>
    <xf numFmtId="0" fontId="19" fillId="5" borderId="43" xfId="0" applyFont="1" applyFill="1" applyBorder="1" applyAlignment="1">
      <alignment horizontal="center" vertical="top"/>
    </xf>
    <xf numFmtId="164" fontId="40" fillId="0" borderId="13" xfId="0" applyNumberFormat="1" applyFont="1" applyFill="1" applyBorder="1" applyAlignment="1">
      <alignment horizontal="left"/>
    </xf>
    <xf numFmtId="4" fontId="40" fillId="0" borderId="13" xfId="0" applyNumberFormat="1" applyFont="1" applyFill="1" applyBorder="1"/>
    <xf numFmtId="4" fontId="40" fillId="0" borderId="13" xfId="0" applyNumberFormat="1" applyFont="1" applyFill="1" applyBorder="1" applyAlignment="1">
      <alignment horizontal="right"/>
    </xf>
    <xf numFmtId="49" fontId="41" fillId="0" borderId="13" xfId="0" applyNumberFormat="1" applyFont="1" applyFill="1" applyBorder="1" applyAlignment="1">
      <alignment horizontal="center"/>
    </xf>
    <xf numFmtId="0" fontId="16" fillId="7" borderId="61" xfId="0" applyFont="1" applyFill="1" applyBorder="1" applyAlignment="1">
      <alignment horizontal="center" vertical="top"/>
    </xf>
    <xf numFmtId="0" fontId="33" fillId="4" borderId="38" xfId="0" applyFont="1" applyFill="1" applyBorder="1" applyAlignment="1">
      <alignment horizontal="center" vertical="top"/>
    </xf>
    <xf numFmtId="0" fontId="19" fillId="5" borderId="37" xfId="0" applyFont="1" applyFill="1" applyBorder="1" applyAlignment="1">
      <alignment horizontal="center" vertical="top"/>
    </xf>
    <xf numFmtId="44" fontId="17" fillId="0" borderId="15" xfId="0" applyNumberFormat="1" applyFont="1" applyBorder="1" applyAlignment="1">
      <alignment horizontal="center"/>
    </xf>
    <xf numFmtId="44" fontId="7" fillId="0" borderId="42" xfId="0" applyNumberFormat="1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164" fontId="7" fillId="0" borderId="5" xfId="0" applyNumberFormat="1" applyFont="1" applyFill="1" applyBorder="1" applyAlignment="1">
      <alignment vertical="top" wrapText="1"/>
    </xf>
    <xf numFmtId="4" fontId="28" fillId="0" borderId="9" xfId="0" applyNumberFormat="1" applyFont="1" applyFill="1" applyBorder="1"/>
    <xf numFmtId="44" fontId="30" fillId="0" borderId="5" xfId="0" applyNumberFormat="1" applyFont="1" applyFill="1" applyBorder="1"/>
    <xf numFmtId="4" fontId="29" fillId="0" borderId="1" xfId="0" applyNumberFormat="1" applyFont="1" applyFill="1" applyBorder="1" applyAlignment="1">
      <alignment horizontal="right"/>
    </xf>
    <xf numFmtId="49" fontId="16" fillId="0" borderId="5" xfId="0" applyNumberFormat="1" applyFont="1" applyBorder="1" applyAlignment="1">
      <alignment horizontal="center"/>
    </xf>
    <xf numFmtId="9" fontId="6" fillId="5" borderId="56" xfId="0" applyNumberFormat="1" applyFont="1" applyFill="1" applyBorder="1" applyAlignment="1">
      <alignment horizontal="center"/>
    </xf>
    <xf numFmtId="4" fontId="30" fillId="5" borderId="18" xfId="0" applyNumberFormat="1" applyFont="1" applyFill="1" applyBorder="1"/>
    <xf numFmtId="9" fontId="6" fillId="5" borderId="18" xfId="0" applyNumberFormat="1" applyFont="1" applyFill="1" applyBorder="1" applyAlignment="1">
      <alignment horizontal="center"/>
    </xf>
    <xf numFmtId="49" fontId="6" fillId="5" borderId="18" xfId="0" applyNumberFormat="1" applyFont="1" applyFill="1" applyBorder="1" applyAlignment="1">
      <alignment horizontal="center"/>
    </xf>
    <xf numFmtId="44" fontId="6" fillId="5" borderId="18" xfId="0" applyNumberFormat="1" applyFont="1" applyFill="1" applyBorder="1"/>
    <xf numFmtId="44" fontId="6" fillId="5" borderId="29" xfId="0" applyNumberFormat="1" applyFont="1" applyFill="1" applyBorder="1"/>
    <xf numFmtId="9" fontId="6" fillId="0" borderId="0" xfId="0" applyNumberFormat="1" applyFont="1" applyFill="1" applyBorder="1" applyAlignment="1">
      <alignment horizontal="left"/>
    </xf>
    <xf numFmtId="44" fontId="6" fillId="0" borderId="0" xfId="5" applyFont="1" applyFill="1" applyBorder="1"/>
    <xf numFmtId="164" fontId="23" fillId="5" borderId="18" xfId="0" applyNumberFormat="1" applyFont="1" applyFill="1" applyBorder="1" applyAlignment="1">
      <alignment vertical="center" wrapText="1"/>
    </xf>
    <xf numFmtId="9" fontId="23" fillId="5" borderId="56" xfId="0" applyNumberFormat="1" applyFont="1" applyFill="1" applyBorder="1" applyAlignment="1">
      <alignment horizontal="center"/>
    </xf>
    <xf numFmtId="9" fontId="23" fillId="5" borderId="18" xfId="0" applyNumberFormat="1" applyFont="1" applyFill="1" applyBorder="1" applyAlignment="1">
      <alignment horizontal="center"/>
    </xf>
    <xf numFmtId="4" fontId="44" fillId="5" borderId="18" xfId="0" applyNumberFormat="1" applyFont="1" applyFill="1" applyBorder="1" applyAlignment="1">
      <alignment horizontal="right"/>
    </xf>
    <xf numFmtId="49" fontId="23" fillId="5" borderId="18" xfId="0" applyNumberFormat="1" applyFont="1" applyFill="1" applyBorder="1" applyAlignment="1">
      <alignment horizontal="center"/>
    </xf>
    <xf numFmtId="44" fontId="23" fillId="5" borderId="18" xfId="0" applyNumberFormat="1" applyFont="1" applyFill="1" applyBorder="1"/>
    <xf numFmtId="44" fontId="23" fillId="5" borderId="29" xfId="0" applyNumberFormat="1" applyFont="1" applyFill="1" applyBorder="1"/>
    <xf numFmtId="9" fontId="23" fillId="0" borderId="0" xfId="0" applyNumberFormat="1" applyFont="1" applyFill="1" applyBorder="1" applyAlignment="1">
      <alignment horizontal="left"/>
    </xf>
    <xf numFmtId="44" fontId="23" fillId="0" borderId="0" xfId="5" applyFont="1" applyFill="1" applyBorder="1"/>
    <xf numFmtId="0" fontId="23" fillId="0" borderId="0" xfId="0" applyFont="1" applyFill="1" applyBorder="1"/>
    <xf numFmtId="0" fontId="23" fillId="0" borderId="0" xfId="0" applyFont="1"/>
    <xf numFmtId="164" fontId="45" fillId="0" borderId="0" xfId="0" applyNumberFormat="1" applyFont="1" applyFill="1" applyBorder="1" applyAlignment="1">
      <alignment horizontal="center"/>
    </xf>
    <xf numFmtId="0" fontId="6" fillId="5" borderId="56" xfId="0" applyFont="1" applyFill="1" applyBorder="1" applyAlignment="1">
      <alignment horizontal="center" vertical="top"/>
    </xf>
    <xf numFmtId="4" fontId="43" fillId="0" borderId="17" xfId="0" applyNumberFormat="1" applyFont="1" applyFill="1" applyBorder="1" applyAlignment="1">
      <alignment horizontal="center" wrapText="1"/>
    </xf>
    <xf numFmtId="49" fontId="46" fillId="0" borderId="0" xfId="0" applyNumberFormat="1" applyFont="1" applyBorder="1"/>
    <xf numFmtId="164" fontId="6" fillId="0" borderId="23" xfId="0" applyNumberFormat="1" applyFont="1" applyFill="1" applyBorder="1" applyAlignment="1">
      <alignment horizontal="left" vertical="top" wrapText="1"/>
    </xf>
    <xf numFmtId="49" fontId="6" fillId="0" borderId="21" xfId="0" applyNumberFormat="1" applyFont="1" applyFill="1" applyBorder="1" applyAlignment="1">
      <alignment horizontal="center"/>
    </xf>
    <xf numFmtId="44" fontId="30" fillId="0" borderId="45" xfId="0" applyNumberFormat="1" applyFont="1" applyFill="1" applyBorder="1"/>
    <xf numFmtId="0" fontId="7" fillId="0" borderId="5" xfId="0" applyFont="1" applyFill="1" applyBorder="1" applyAlignment="1">
      <alignment horizontal="left"/>
    </xf>
    <xf numFmtId="49" fontId="7" fillId="0" borderId="5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9" fontId="6" fillId="0" borderId="9" xfId="0" applyNumberFormat="1" applyFont="1" applyFill="1" applyBorder="1" applyAlignment="1">
      <alignment horizontal="center"/>
    </xf>
    <xf numFmtId="0" fontId="7" fillId="0" borderId="0" xfId="0" applyFont="1" applyFill="1" applyBorder="1"/>
    <xf numFmtId="164" fontId="6" fillId="0" borderId="50" xfId="0" applyNumberFormat="1" applyFont="1" applyFill="1" applyBorder="1" applyAlignment="1">
      <alignment vertical="top" wrapText="1"/>
    </xf>
    <xf numFmtId="49" fontId="48" fillId="0" borderId="0" xfId="0" applyNumberFormat="1" applyFont="1" applyBorder="1"/>
    <xf numFmtId="164" fontId="6" fillId="0" borderId="0" xfId="0" applyNumberFormat="1" applyFont="1" applyAlignment="1">
      <alignment wrapText="1"/>
    </xf>
    <xf numFmtId="0" fontId="16" fillId="0" borderId="12" xfId="0" applyFont="1" applyBorder="1" applyAlignment="1">
      <alignment horizontal="center" vertical="top"/>
    </xf>
    <xf numFmtId="0" fontId="16" fillId="0" borderId="64" xfId="0" applyFont="1" applyBorder="1" applyAlignment="1">
      <alignment horizontal="center" vertical="top"/>
    </xf>
    <xf numFmtId="0" fontId="41" fillId="3" borderId="5" xfId="0" applyFont="1" applyFill="1" applyBorder="1" applyAlignment="1">
      <alignment horizontal="right"/>
    </xf>
    <xf numFmtId="0" fontId="41" fillId="0" borderId="5" xfId="6" applyFont="1" applyFill="1" applyBorder="1" applyAlignment="1">
      <alignment horizontal="right"/>
    </xf>
    <xf numFmtId="0" fontId="41" fillId="0" borderId="5" xfId="0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left"/>
    </xf>
    <xf numFmtId="164" fontId="8" fillId="0" borderId="29" xfId="0" applyNumberFormat="1" applyFont="1" applyFill="1" applyBorder="1" applyAlignment="1">
      <alignment horizontal="left"/>
    </xf>
    <xf numFmtId="49" fontId="8" fillId="0" borderId="3" xfId="0" applyNumberFormat="1" applyFont="1" applyBorder="1" applyAlignment="1">
      <alignment horizontal="center" vertical="top" wrapText="1"/>
    </xf>
    <xf numFmtId="49" fontId="38" fillId="0" borderId="0" xfId="0" applyNumberFormat="1" applyFont="1" applyBorder="1" applyAlignment="1">
      <alignment horizontal="center" vertical="top" wrapText="1"/>
    </xf>
    <xf numFmtId="164" fontId="38" fillId="3" borderId="0" xfId="0" applyNumberFormat="1" applyFont="1" applyFill="1" applyBorder="1" applyAlignment="1">
      <alignment horizontal="center" vertical="top"/>
    </xf>
    <xf numFmtId="164" fontId="24" fillId="6" borderId="22" xfId="0" applyNumberFormat="1" applyFont="1" applyFill="1" applyBorder="1" applyAlignment="1">
      <alignment horizontal="center"/>
    </xf>
    <xf numFmtId="164" fontId="24" fillId="6" borderId="11" xfId="0" applyNumberFormat="1" applyFont="1" applyFill="1" applyBorder="1" applyAlignment="1">
      <alignment horizontal="center"/>
    </xf>
    <xf numFmtId="164" fontId="24" fillId="6" borderId="27" xfId="0" applyNumberFormat="1" applyFont="1" applyFill="1" applyBorder="1" applyAlignment="1">
      <alignment horizontal="center"/>
    </xf>
    <xf numFmtId="164" fontId="36" fillId="0" borderId="0" xfId="0" applyNumberFormat="1" applyFont="1" applyFill="1" applyBorder="1" applyAlignment="1">
      <alignment horizontal="center"/>
    </xf>
    <xf numFmtId="164" fontId="23" fillId="5" borderId="18" xfId="0" applyNumberFormat="1" applyFont="1" applyFill="1" applyBorder="1" applyAlignment="1">
      <alignment horizontal="left" vertical="center" wrapText="1"/>
    </xf>
    <xf numFmtId="164" fontId="23" fillId="5" borderId="18" xfId="0" applyNumberFormat="1" applyFont="1" applyFill="1" applyBorder="1" applyAlignment="1">
      <alignment horizontal="left"/>
    </xf>
    <xf numFmtId="164" fontId="23" fillId="5" borderId="29" xfId="0" applyNumberFormat="1" applyFont="1" applyFill="1" applyBorder="1" applyAlignment="1">
      <alignment horizontal="left"/>
    </xf>
    <xf numFmtId="164" fontId="16" fillId="0" borderId="0" xfId="0" applyNumberFormat="1" applyFont="1" applyFill="1" applyBorder="1" applyAlignment="1">
      <alignment horizontal="left" vertical="top" wrapText="1"/>
    </xf>
    <xf numFmtId="164" fontId="9" fillId="3" borderId="20" xfId="0" applyNumberFormat="1" applyFont="1" applyFill="1" applyBorder="1" applyAlignment="1">
      <alignment horizontal="left" vertical="top" wrapText="1"/>
    </xf>
    <xf numFmtId="164" fontId="9" fillId="3" borderId="35" xfId="0" applyNumberFormat="1" applyFont="1" applyFill="1" applyBorder="1" applyAlignment="1">
      <alignment horizontal="left" vertical="top" wrapText="1"/>
    </xf>
    <xf numFmtId="164" fontId="9" fillId="3" borderId="18" xfId="0" applyNumberFormat="1" applyFont="1" applyFill="1" applyBorder="1" applyAlignment="1">
      <alignment horizontal="left" vertical="top" wrapText="1"/>
    </xf>
    <xf numFmtId="164" fontId="9" fillId="3" borderId="29" xfId="0" applyNumberFormat="1" applyFont="1" applyFill="1" applyBorder="1" applyAlignment="1">
      <alignment horizontal="left" vertical="top" wrapText="1"/>
    </xf>
    <xf numFmtId="164" fontId="9" fillId="3" borderId="13" xfId="0" applyNumberFormat="1" applyFont="1" applyFill="1" applyBorder="1" applyAlignment="1">
      <alignment horizontal="left" vertical="top" wrapText="1"/>
    </xf>
    <xf numFmtId="164" fontId="9" fillId="3" borderId="28" xfId="0" applyNumberFormat="1" applyFont="1" applyFill="1" applyBorder="1" applyAlignment="1">
      <alignment horizontal="left" vertical="top" wrapText="1"/>
    </xf>
  </cellXfs>
  <cellStyles count="16">
    <cellStyle name="Excel Built-in Normal" xfId="1"/>
    <cellStyle name="Hypertextový odkaz 2" xfId="2"/>
    <cellStyle name="Hypertextový odkaz 3" xfId="11"/>
    <cellStyle name="Hypertextový odkaz 4" xfId="14"/>
    <cellStyle name="Měna" xfId="5" builtinId="4"/>
    <cellStyle name="Normální" xfId="0" builtinId="0"/>
    <cellStyle name="normální 2" xfId="3"/>
    <cellStyle name="normální 2 2" xfId="7"/>
    <cellStyle name="Normální 2 3" xfId="9"/>
    <cellStyle name="normální 3" xfId="4"/>
    <cellStyle name="Normální 4" xfId="6"/>
    <cellStyle name="Normální 5" xfId="8"/>
    <cellStyle name="Normální 6" xfId="10"/>
    <cellStyle name="Normální 7" xfId="12"/>
    <cellStyle name="Normální 8" xfId="13"/>
    <cellStyle name="Normální 9" xfId="1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microsoft.com/office/2007/relationships/hdphoto" Target="../media/hdphoto1.wdp"/><Relationship Id="rId9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116417</xdr:colOff>
      <xdr:row>6</xdr:row>
      <xdr:rowOff>275168</xdr:rowOff>
    </xdr:from>
    <xdr:to>
      <xdr:col>2</xdr:col>
      <xdr:colOff>931334</xdr:colOff>
      <xdr:row>7</xdr:row>
      <xdr:rowOff>84666</xdr:rowOff>
    </xdr:to>
    <xdr:pic>
      <xdr:nvPicPr>
        <xdr:cNvPr id="2" name="Obrázek 1" descr="cid:image002.jpg@01D2920B.345BC250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867" y="2142068"/>
          <a:ext cx="1043517" cy="3428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201083</xdr:colOff>
      <xdr:row>1</xdr:row>
      <xdr:rowOff>497418</xdr:rowOff>
    </xdr:from>
    <xdr:to>
      <xdr:col>2</xdr:col>
      <xdr:colOff>1291166</xdr:colOff>
      <xdr:row>5</xdr:row>
      <xdr:rowOff>413868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533" y="649818"/>
          <a:ext cx="1318683" cy="1202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1365249</xdr:colOff>
      <xdr:row>85</xdr:row>
      <xdr:rowOff>0</xdr:rowOff>
    </xdr:from>
    <xdr:to>
      <xdr:col>10</xdr:col>
      <xdr:colOff>129111</xdr:colOff>
      <xdr:row>92</xdr:row>
      <xdr:rowOff>95248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artisticCement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299" y="22450425"/>
          <a:ext cx="7564962" cy="1095373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116417</xdr:colOff>
      <xdr:row>6</xdr:row>
      <xdr:rowOff>275168</xdr:rowOff>
    </xdr:from>
    <xdr:to>
      <xdr:col>2</xdr:col>
      <xdr:colOff>931334</xdr:colOff>
      <xdr:row>7</xdr:row>
      <xdr:rowOff>84666</xdr:rowOff>
    </xdr:to>
    <xdr:pic>
      <xdr:nvPicPr>
        <xdr:cNvPr id="5" name="Obrázek 4" descr="cid:image002.jpg@01D2920B.345BC25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867" y="2142068"/>
          <a:ext cx="1043517" cy="3428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116417</xdr:colOff>
      <xdr:row>6</xdr:row>
      <xdr:rowOff>275168</xdr:rowOff>
    </xdr:from>
    <xdr:to>
      <xdr:col>2</xdr:col>
      <xdr:colOff>931334</xdr:colOff>
      <xdr:row>7</xdr:row>
      <xdr:rowOff>84666</xdr:rowOff>
    </xdr:to>
    <xdr:pic>
      <xdr:nvPicPr>
        <xdr:cNvPr id="6" name="Obrázek 5" descr="cid:image002.jpg@01D2920B.345BC250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867" y="2142068"/>
          <a:ext cx="1043517" cy="3428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19051</xdr:colOff>
      <xdr:row>1</xdr:row>
      <xdr:rowOff>352424</xdr:rowOff>
    </xdr:from>
    <xdr:to>
      <xdr:col>10</xdr:col>
      <xdr:colOff>797954</xdr:colOff>
      <xdr:row>6</xdr:row>
      <xdr:rowOff>380999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1" y="504824"/>
          <a:ext cx="2864878" cy="17430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2</xdr:col>
      <xdr:colOff>17991</xdr:colOff>
      <xdr:row>18</xdr:row>
      <xdr:rowOff>130175</xdr:rowOff>
    </xdr:from>
    <xdr:ext cx="1440000" cy="1080000"/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158" y="5495925"/>
          <a:ext cx="1440000" cy="1080000"/>
        </a:xfrm>
        <a:prstGeom prst="rect">
          <a:avLst/>
        </a:prstGeom>
      </xdr:spPr>
    </xdr:pic>
    <xdr:clientData/>
  </xdr:oneCellAnchor>
  <xdr:oneCellAnchor>
    <xdr:from>
      <xdr:col>2</xdr:col>
      <xdr:colOff>1569509</xdr:colOff>
      <xdr:row>18</xdr:row>
      <xdr:rowOff>141816</xdr:rowOff>
    </xdr:from>
    <xdr:ext cx="1440000" cy="1080000"/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6" y="5507566"/>
          <a:ext cx="1440000" cy="1080000"/>
        </a:xfrm>
        <a:prstGeom prst="rect">
          <a:avLst/>
        </a:prstGeom>
      </xdr:spPr>
    </xdr:pic>
    <xdr:clientData/>
  </xdr:oneCellAnchor>
  <xdr:oneCellAnchor>
    <xdr:from>
      <xdr:col>2</xdr:col>
      <xdr:colOff>3113617</xdr:colOff>
      <xdr:row>18</xdr:row>
      <xdr:rowOff>151342</xdr:rowOff>
    </xdr:from>
    <xdr:ext cx="1659075" cy="1080000"/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5784" y="5517092"/>
          <a:ext cx="1659075" cy="1080000"/>
        </a:xfrm>
        <a:prstGeom prst="rect">
          <a:avLst/>
        </a:prstGeom>
      </xdr:spPr>
    </xdr:pic>
    <xdr:clientData/>
  </xdr:oneCellAnchor>
  <xdr:oneCellAnchor>
    <xdr:from>
      <xdr:col>4</xdr:col>
      <xdr:colOff>398992</xdr:colOff>
      <xdr:row>18</xdr:row>
      <xdr:rowOff>151341</xdr:rowOff>
    </xdr:from>
    <xdr:ext cx="1519375" cy="1080000"/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7909" y="5517091"/>
          <a:ext cx="1519375" cy="1080000"/>
        </a:xfrm>
        <a:prstGeom prst="rect">
          <a:avLst/>
        </a:prstGeom>
      </xdr:spPr>
    </xdr:pic>
    <xdr:clientData/>
  </xdr:oneCellAnchor>
  <xdr:oneCellAnchor>
    <xdr:from>
      <xdr:col>6</xdr:col>
      <xdr:colOff>465668</xdr:colOff>
      <xdr:row>18</xdr:row>
      <xdr:rowOff>140758</xdr:rowOff>
    </xdr:from>
    <xdr:ext cx="1522550" cy="1080000"/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335" y="5506508"/>
          <a:ext cx="1522550" cy="108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0"/>
  <sheetViews>
    <sheetView showGridLines="0" tabSelected="1" showWhiteSpace="0" view="pageLayout" zoomScale="90" zoomScaleNormal="90" zoomScaleSheetLayoutView="100" zoomScalePageLayoutView="90" workbookViewId="0">
      <selection activeCell="G34" sqref="G34"/>
    </sheetView>
  </sheetViews>
  <sheetFormatPr defaultRowHeight="11.25" x14ac:dyDescent="0.2"/>
  <cols>
    <col min="1" max="1" width="2.42578125" style="6" customWidth="1"/>
    <col min="2" max="2" width="3.28515625" style="185" customWidth="1"/>
    <col min="3" max="3" width="56.85546875" style="1" customWidth="1"/>
    <col min="4" max="4" width="7" style="2" customWidth="1"/>
    <col min="5" max="5" width="16.5703125" style="2" customWidth="1"/>
    <col min="6" max="6" width="5.5703125" style="2" customWidth="1"/>
    <col min="7" max="7" width="8.28515625" style="2" customWidth="1"/>
    <col min="8" max="8" width="3.85546875" style="3" customWidth="1"/>
    <col min="9" max="9" width="14.7109375" style="4" customWidth="1"/>
    <col min="10" max="10" width="12.7109375" style="4" customWidth="1"/>
    <col min="11" max="11" width="16.42578125" style="4" customWidth="1"/>
    <col min="12" max="12" width="2.85546875" style="5" customWidth="1"/>
    <col min="13" max="13" width="5.28515625" style="6" customWidth="1"/>
    <col min="14" max="14" width="5.7109375" style="7" customWidth="1"/>
    <col min="15" max="15" width="11.140625" style="2" customWidth="1"/>
    <col min="16" max="16" width="2.5703125" style="8" customWidth="1"/>
    <col min="17" max="17" width="9.140625" style="6"/>
    <col min="18" max="18" width="2.42578125" style="8" customWidth="1"/>
    <col min="19" max="16384" width="9.140625" style="6"/>
  </cols>
  <sheetData>
    <row r="1" spans="2:19" ht="12" thickBot="1" x14ac:dyDescent="0.25"/>
    <row r="2" spans="2:19" ht="51.75" customHeight="1" x14ac:dyDescent="0.2">
      <c r="B2" s="197"/>
      <c r="C2" s="302" t="s">
        <v>15</v>
      </c>
      <c r="D2" s="302"/>
      <c r="E2" s="302"/>
      <c r="F2" s="302"/>
      <c r="G2" s="302"/>
      <c r="H2" s="302"/>
      <c r="I2" s="9"/>
      <c r="J2" s="9"/>
      <c r="K2" s="10"/>
      <c r="L2" s="11"/>
      <c r="M2" s="7"/>
      <c r="N2" s="2"/>
      <c r="O2" s="8"/>
      <c r="P2" s="6"/>
      <c r="Q2" s="8"/>
      <c r="R2" s="6"/>
    </row>
    <row r="3" spans="2:19" ht="16.5" customHeight="1" x14ac:dyDescent="0.25">
      <c r="B3" s="198"/>
      <c r="C3" s="283" t="s">
        <v>79</v>
      </c>
      <c r="D3" s="161"/>
      <c r="E3" s="12"/>
      <c r="F3" s="12"/>
      <c r="G3" s="13"/>
      <c r="H3" s="14"/>
      <c r="I3" s="15"/>
      <c r="J3" s="15"/>
      <c r="K3" s="16"/>
      <c r="L3" s="17"/>
    </row>
    <row r="4" spans="2:19" ht="16.5" customHeight="1" x14ac:dyDescent="0.2">
      <c r="B4" s="198"/>
      <c r="C4" s="293" t="s">
        <v>80</v>
      </c>
      <c r="D4" s="162"/>
      <c r="E4" s="19"/>
      <c r="F4" s="19"/>
      <c r="G4" s="20"/>
      <c r="H4" s="21"/>
      <c r="I4" s="22"/>
      <c r="J4" s="22"/>
      <c r="K4" s="23"/>
      <c r="L4" s="17"/>
    </row>
    <row r="5" spans="2:19" ht="16.5" customHeight="1" x14ac:dyDescent="0.2">
      <c r="B5" s="198"/>
      <c r="C5" s="194"/>
      <c r="D5" s="24"/>
      <c r="E5" s="13"/>
      <c r="F5" s="13"/>
      <c r="G5" s="14"/>
      <c r="H5" s="13"/>
      <c r="I5" s="25"/>
      <c r="J5" s="25"/>
      <c r="K5" s="26"/>
      <c r="L5" s="11"/>
      <c r="M5" s="7"/>
      <c r="N5" s="2"/>
      <c r="O5" s="8"/>
      <c r="P5" s="6"/>
      <c r="Q5" s="8"/>
      <c r="R5" s="6"/>
    </row>
    <row r="6" spans="2:19" ht="33.75" customHeight="1" x14ac:dyDescent="0.2">
      <c r="B6" s="198"/>
      <c r="C6" s="303" t="s">
        <v>51</v>
      </c>
      <c r="D6" s="303"/>
      <c r="E6" s="303"/>
      <c r="F6" s="303"/>
      <c r="G6" s="303"/>
      <c r="H6" s="303"/>
      <c r="I6" s="160"/>
      <c r="J6" s="27"/>
      <c r="K6" s="28"/>
      <c r="L6" s="29"/>
      <c r="M6" s="30"/>
      <c r="N6" s="30"/>
      <c r="O6" s="30"/>
      <c r="P6" s="30"/>
      <c r="Q6" s="30"/>
      <c r="R6" s="6"/>
    </row>
    <row r="7" spans="2:19" ht="42" customHeight="1" x14ac:dyDescent="0.2">
      <c r="B7" s="198"/>
      <c r="C7" s="304" t="s">
        <v>71</v>
      </c>
      <c r="D7" s="304"/>
      <c r="E7" s="304"/>
      <c r="F7" s="304"/>
      <c r="G7" s="304"/>
      <c r="H7" s="31"/>
      <c r="I7" s="27"/>
      <c r="J7" s="27"/>
      <c r="K7" s="28"/>
      <c r="L7" s="29"/>
      <c r="M7" s="30"/>
      <c r="N7" s="30"/>
      <c r="O7" s="30"/>
      <c r="P7" s="30"/>
      <c r="Q7" s="30"/>
      <c r="R7" s="6"/>
    </row>
    <row r="8" spans="2:19" ht="18.75" customHeight="1" x14ac:dyDescent="0.25">
      <c r="B8" s="198"/>
      <c r="C8" s="195" t="s">
        <v>14</v>
      </c>
      <c r="D8" s="32"/>
      <c r="E8" s="33"/>
      <c r="F8" s="34"/>
      <c r="G8" s="34"/>
      <c r="H8" s="35"/>
      <c r="I8" s="36"/>
      <c r="J8" s="22"/>
      <c r="K8" s="16"/>
      <c r="L8" s="17"/>
    </row>
    <row r="9" spans="2:19" ht="15.75" customHeight="1" thickBot="1" x14ac:dyDescent="0.25">
      <c r="B9" s="199"/>
      <c r="C9" s="196"/>
      <c r="D9" s="37"/>
      <c r="E9" s="37"/>
      <c r="F9" s="37"/>
      <c r="G9" s="37"/>
      <c r="H9" s="38"/>
      <c r="I9" s="39"/>
      <c r="J9" s="39"/>
      <c r="K9" s="40"/>
      <c r="L9" s="41"/>
      <c r="M9" s="42"/>
      <c r="N9" s="19"/>
      <c r="O9" s="20"/>
      <c r="P9" s="43"/>
      <c r="Q9" s="42"/>
      <c r="R9" s="43"/>
      <c r="S9" s="42"/>
    </row>
    <row r="10" spans="2:19" ht="21" customHeight="1" thickBot="1" x14ac:dyDescent="0.25">
      <c r="B10" s="305" t="s">
        <v>12</v>
      </c>
      <c r="C10" s="306"/>
      <c r="D10" s="306"/>
      <c r="E10" s="306"/>
      <c r="F10" s="306"/>
      <c r="G10" s="306"/>
      <c r="H10" s="306"/>
      <c r="I10" s="306"/>
      <c r="J10" s="306"/>
      <c r="K10" s="307"/>
      <c r="L10" s="44"/>
      <c r="M10" s="42"/>
      <c r="N10" s="19"/>
      <c r="O10" s="20"/>
      <c r="P10" s="43"/>
      <c r="Q10" s="42"/>
      <c r="R10" s="43"/>
      <c r="S10" s="42"/>
    </row>
    <row r="11" spans="2:19" ht="12" thickBot="1" x14ac:dyDescent="0.25">
      <c r="B11" s="202"/>
      <c r="C11" s="200"/>
      <c r="D11" s="37"/>
      <c r="E11" s="37"/>
      <c r="F11" s="37"/>
      <c r="G11" s="37"/>
      <c r="H11" s="201"/>
      <c r="I11" s="39"/>
      <c r="J11" s="39"/>
      <c r="K11" s="40"/>
      <c r="L11" s="41"/>
      <c r="M11" s="42"/>
      <c r="N11" s="19"/>
      <c r="O11" s="20"/>
      <c r="P11" s="43"/>
      <c r="Q11" s="20"/>
      <c r="R11" s="43"/>
      <c r="S11" s="42"/>
    </row>
    <row r="12" spans="2:19" x14ac:dyDescent="0.2">
      <c r="C12" s="93"/>
      <c r="D12" s="20"/>
      <c r="E12" s="20"/>
      <c r="F12" s="20"/>
      <c r="G12" s="20"/>
      <c r="H12" s="21"/>
      <c r="I12" s="22"/>
      <c r="J12" s="22"/>
      <c r="K12" s="22"/>
      <c r="L12" s="41"/>
    </row>
    <row r="13" spans="2:19" ht="25.5" x14ac:dyDescent="0.35">
      <c r="C13" s="308" t="s">
        <v>71</v>
      </c>
      <c r="D13" s="308"/>
      <c r="E13" s="308"/>
      <c r="F13" s="308"/>
      <c r="G13" s="308"/>
      <c r="H13" s="308"/>
      <c r="I13" s="308"/>
      <c r="J13" s="308"/>
      <c r="K13" s="308"/>
      <c r="L13" s="41"/>
    </row>
    <row r="14" spans="2:19" ht="12" thickBot="1" x14ac:dyDescent="0.25">
      <c r="C14" s="93"/>
      <c r="D14" s="20"/>
      <c r="E14" s="20"/>
      <c r="F14" s="20"/>
      <c r="G14" s="20"/>
      <c r="H14" s="21"/>
      <c r="I14" s="22"/>
      <c r="J14" s="22"/>
      <c r="K14" s="22"/>
      <c r="L14" s="41"/>
    </row>
    <row r="15" spans="2:19" ht="21" customHeight="1" thickBot="1" x14ac:dyDescent="0.25">
      <c r="B15" s="305" t="s">
        <v>72</v>
      </c>
      <c r="C15" s="306"/>
      <c r="D15" s="306"/>
      <c r="E15" s="306"/>
      <c r="F15" s="306"/>
      <c r="G15" s="306"/>
      <c r="H15" s="306"/>
      <c r="I15" s="306"/>
      <c r="J15" s="306"/>
      <c r="K15" s="307"/>
      <c r="L15" s="44"/>
      <c r="M15" s="42"/>
      <c r="N15" s="19"/>
      <c r="O15" s="20"/>
      <c r="P15" s="43"/>
      <c r="Q15" s="42"/>
      <c r="R15" s="43"/>
      <c r="S15" s="42"/>
    </row>
    <row r="16" spans="2:19" s="50" customFormat="1" ht="12.75" x14ac:dyDescent="0.2">
      <c r="B16" s="193"/>
      <c r="C16" s="189"/>
      <c r="D16" s="45"/>
      <c r="E16" s="45"/>
      <c r="F16" s="45"/>
      <c r="G16" s="45"/>
      <c r="H16" s="45"/>
      <c r="I16" s="45"/>
      <c r="J16" s="46"/>
      <c r="K16" s="47"/>
      <c r="L16" s="45"/>
      <c r="M16" s="49"/>
      <c r="N16" s="18"/>
      <c r="O16" s="48"/>
      <c r="P16" s="49"/>
      <c r="Q16" s="49"/>
      <c r="R16" s="49"/>
      <c r="S16" s="49"/>
    </row>
    <row r="17" spans="2:19" ht="46.5" customHeight="1" x14ac:dyDescent="0.2">
      <c r="B17" s="296"/>
      <c r="C17" s="313" t="s">
        <v>77</v>
      </c>
      <c r="D17" s="313"/>
      <c r="E17" s="313"/>
      <c r="F17" s="313"/>
      <c r="G17" s="313"/>
      <c r="H17" s="313"/>
      <c r="I17" s="313"/>
      <c r="J17" s="313"/>
      <c r="K17" s="314"/>
      <c r="L17" s="44"/>
      <c r="M17" s="42"/>
      <c r="N17" s="19"/>
      <c r="O17" s="20"/>
      <c r="P17" s="43"/>
      <c r="Q17" s="42"/>
      <c r="R17" s="43"/>
      <c r="S17" s="42"/>
    </row>
    <row r="18" spans="2:19" ht="33" customHeight="1" x14ac:dyDescent="0.2">
      <c r="B18" s="295"/>
      <c r="C18" s="317" t="s">
        <v>76</v>
      </c>
      <c r="D18" s="317"/>
      <c r="E18" s="317"/>
      <c r="F18" s="317"/>
      <c r="G18" s="317"/>
      <c r="H18" s="317"/>
      <c r="I18" s="317"/>
      <c r="J18" s="317"/>
      <c r="K18" s="318"/>
      <c r="L18" s="44"/>
      <c r="M18" s="42"/>
      <c r="N18" s="19"/>
      <c r="O18" s="20"/>
      <c r="P18" s="43"/>
      <c r="Q18" s="42"/>
      <c r="R18" s="43"/>
      <c r="S18" s="42"/>
    </row>
    <row r="19" spans="2:19" ht="100.5" customHeight="1" x14ac:dyDescent="0.2">
      <c r="B19" s="192"/>
      <c r="C19" s="315"/>
      <c r="D19" s="315"/>
      <c r="E19" s="315"/>
      <c r="F19" s="315"/>
      <c r="G19" s="315"/>
      <c r="H19" s="315"/>
      <c r="I19" s="315"/>
      <c r="J19" s="315"/>
      <c r="K19" s="316"/>
      <c r="L19" s="44"/>
      <c r="M19" s="42"/>
      <c r="N19" s="19"/>
      <c r="O19" s="20"/>
      <c r="P19" s="43"/>
      <c r="Q19" s="42"/>
      <c r="R19" s="43"/>
      <c r="S19" s="42"/>
    </row>
    <row r="20" spans="2:19" s="50" customFormat="1" ht="16.5" customHeight="1" x14ac:dyDescent="0.2">
      <c r="B20" s="191"/>
      <c r="C20" s="190"/>
      <c r="D20" s="246" t="s">
        <v>21</v>
      </c>
      <c r="E20" s="247"/>
      <c r="F20" s="247"/>
      <c r="G20" s="248">
        <v>1.03</v>
      </c>
      <c r="H20" s="249" t="s">
        <v>46</v>
      </c>
      <c r="I20" s="51"/>
      <c r="J20" s="52"/>
      <c r="K20" s="53"/>
      <c r="L20" s="54"/>
      <c r="M20" s="49"/>
      <c r="N20" s="18"/>
      <c r="O20" s="48"/>
      <c r="P20" s="49"/>
      <c r="Q20" s="49"/>
      <c r="R20" s="49"/>
      <c r="S20" s="49"/>
    </row>
    <row r="21" spans="2:19" ht="21.75" customHeight="1" x14ac:dyDescent="0.2">
      <c r="B21" s="255" t="s">
        <v>50</v>
      </c>
      <c r="C21" s="232" t="s">
        <v>49</v>
      </c>
      <c r="D21" s="55"/>
      <c r="E21" s="56"/>
      <c r="F21" s="282" t="s">
        <v>45</v>
      </c>
      <c r="G21" s="150" t="s">
        <v>48</v>
      </c>
      <c r="H21" s="57"/>
      <c r="I21" s="253" t="s">
        <v>5</v>
      </c>
      <c r="J21" s="253" t="s">
        <v>3</v>
      </c>
      <c r="K21" s="254" t="s">
        <v>47</v>
      </c>
      <c r="L21" s="17"/>
      <c r="M21" s="42"/>
      <c r="N21" s="19"/>
      <c r="O21" s="20"/>
      <c r="P21" s="43"/>
      <c r="Q21" s="42"/>
      <c r="R21" s="43"/>
      <c r="S21" s="42"/>
    </row>
    <row r="22" spans="2:19" s="143" customFormat="1" ht="12.75" customHeight="1" x14ac:dyDescent="0.2">
      <c r="B22" s="261"/>
      <c r="C22" s="269" t="s">
        <v>73</v>
      </c>
      <c r="D22" s="262"/>
      <c r="E22" s="262"/>
      <c r="F22" s="263"/>
      <c r="G22" s="76"/>
      <c r="H22" s="264"/>
      <c r="I22" s="265"/>
      <c r="J22" s="265"/>
      <c r="K22" s="266"/>
      <c r="L22" s="267"/>
      <c r="M22" s="268"/>
      <c r="N22" s="149"/>
      <c r="O22" s="149"/>
      <c r="P22" s="149"/>
      <c r="Q22" s="149"/>
    </row>
    <row r="23" spans="2:19" ht="12" customHeight="1" x14ac:dyDescent="0.2">
      <c r="B23" s="186" t="s">
        <v>24</v>
      </c>
      <c r="C23" s="179" t="s">
        <v>60</v>
      </c>
      <c r="D23" s="176"/>
      <c r="E23" s="297">
        <v>130</v>
      </c>
      <c r="F23" s="58"/>
      <c r="G23" s="63">
        <f>E23*$G$20</f>
        <v>133.9</v>
      </c>
      <c r="H23" s="59" t="s">
        <v>7</v>
      </c>
      <c r="I23" s="60">
        <v>0</v>
      </c>
      <c r="J23" s="60">
        <v>0</v>
      </c>
      <c r="K23" s="61">
        <f t="shared" ref="K23" si="0">SUM(G23*(I23+J23))</f>
        <v>0</v>
      </c>
      <c r="L23" s="62"/>
      <c r="M23" s="20"/>
      <c r="N23" s="43"/>
      <c r="O23" s="42"/>
      <c r="P23" s="43"/>
      <c r="Q23" s="42"/>
      <c r="R23" s="6"/>
    </row>
    <row r="24" spans="2:19" ht="12" customHeight="1" x14ac:dyDescent="0.2">
      <c r="B24" s="186" t="s">
        <v>25</v>
      </c>
      <c r="C24" s="180" t="s">
        <v>61</v>
      </c>
      <c r="D24" s="177"/>
      <c r="E24" s="297">
        <v>198</v>
      </c>
      <c r="F24" s="58"/>
      <c r="G24" s="63">
        <f>E24*$G$20</f>
        <v>203.94</v>
      </c>
      <c r="H24" s="64" t="s">
        <v>7</v>
      </c>
      <c r="I24" s="60">
        <v>0</v>
      </c>
      <c r="J24" s="60">
        <v>0</v>
      </c>
      <c r="K24" s="61">
        <f>SUM(G24*(I24+J24))</f>
        <v>0</v>
      </c>
      <c r="L24" s="62"/>
      <c r="M24" s="20"/>
      <c r="N24" s="43"/>
      <c r="O24" s="42"/>
      <c r="P24" s="43"/>
      <c r="Q24" s="42"/>
      <c r="R24" s="6"/>
    </row>
    <row r="25" spans="2:19" ht="12" customHeight="1" x14ac:dyDescent="0.2">
      <c r="B25" s="186" t="s">
        <v>26</v>
      </c>
      <c r="C25" s="181" t="s">
        <v>74</v>
      </c>
      <c r="D25" s="174"/>
      <c r="E25" s="298">
        <v>130</v>
      </c>
      <c r="F25" s="66"/>
      <c r="G25" s="63">
        <f t="shared" ref="G25:G36" si="1">E25*$G$20</f>
        <v>133.9</v>
      </c>
      <c r="H25" s="140" t="s">
        <v>7</v>
      </c>
      <c r="I25" s="60">
        <v>0</v>
      </c>
      <c r="J25" s="60">
        <v>0</v>
      </c>
      <c r="K25" s="68">
        <f t="shared" ref="K25:K31" si="2">SUM(G25*(I25+J25))</f>
        <v>0</v>
      </c>
      <c r="L25" s="62"/>
      <c r="M25" s="20"/>
      <c r="N25" s="43"/>
      <c r="O25" s="42"/>
      <c r="P25" s="43"/>
      <c r="Q25" s="42"/>
      <c r="R25" s="6"/>
    </row>
    <row r="26" spans="2:19" ht="12" customHeight="1" x14ac:dyDescent="0.2">
      <c r="B26" s="186" t="s">
        <v>27</v>
      </c>
      <c r="C26" s="182" t="s">
        <v>75</v>
      </c>
      <c r="D26" s="177"/>
      <c r="E26" s="297">
        <v>68</v>
      </c>
      <c r="F26" s="58"/>
      <c r="G26" s="63">
        <f t="shared" si="1"/>
        <v>70.040000000000006</v>
      </c>
      <c r="H26" s="64" t="s">
        <v>7</v>
      </c>
      <c r="I26" s="60">
        <v>0</v>
      </c>
      <c r="J26" s="60">
        <v>0</v>
      </c>
      <c r="K26" s="61">
        <f>SUM(G26*(I26+J26))</f>
        <v>0</v>
      </c>
      <c r="L26" s="62"/>
      <c r="M26" s="20"/>
      <c r="N26" s="43"/>
      <c r="O26" s="42"/>
      <c r="P26" s="43"/>
      <c r="Q26" s="42"/>
      <c r="R26" s="6"/>
    </row>
    <row r="27" spans="2:19" ht="12" customHeight="1" x14ac:dyDescent="0.2">
      <c r="B27" s="186" t="s">
        <v>28</v>
      </c>
      <c r="C27" s="183" t="s">
        <v>62</v>
      </c>
      <c r="D27" s="141"/>
      <c r="E27" s="299">
        <v>950</v>
      </c>
      <c r="F27" s="172"/>
      <c r="G27" s="63">
        <f t="shared" si="1"/>
        <v>978.5</v>
      </c>
      <c r="H27" s="140" t="s">
        <v>52</v>
      </c>
      <c r="I27" s="60">
        <v>0</v>
      </c>
      <c r="J27" s="60">
        <v>0</v>
      </c>
      <c r="K27" s="173">
        <f t="shared" si="2"/>
        <v>0</v>
      </c>
      <c r="L27" s="62"/>
      <c r="M27" s="20"/>
      <c r="N27" s="43"/>
      <c r="O27" s="42"/>
      <c r="P27" s="43"/>
      <c r="Q27" s="42"/>
      <c r="R27" s="6"/>
    </row>
    <row r="28" spans="2:19" ht="12" customHeight="1" x14ac:dyDescent="0.2">
      <c r="B28" s="186" t="s">
        <v>29</v>
      </c>
      <c r="C28" s="183" t="s">
        <v>63</v>
      </c>
      <c r="D28" s="141"/>
      <c r="E28" s="299">
        <v>140</v>
      </c>
      <c r="F28" s="172"/>
      <c r="G28" s="63">
        <f t="shared" si="1"/>
        <v>144.20000000000002</v>
      </c>
      <c r="H28" s="140" t="s">
        <v>53</v>
      </c>
      <c r="I28" s="60">
        <v>0</v>
      </c>
      <c r="J28" s="60">
        <v>0</v>
      </c>
      <c r="K28" s="173">
        <f t="shared" si="2"/>
        <v>0</v>
      </c>
      <c r="L28" s="62"/>
      <c r="M28" s="20"/>
      <c r="N28" s="43"/>
      <c r="O28" s="42"/>
      <c r="P28" s="43"/>
      <c r="Q28" s="42"/>
      <c r="R28" s="6"/>
    </row>
    <row r="29" spans="2:19" ht="12" customHeight="1" x14ac:dyDescent="0.2">
      <c r="B29" s="186" t="s">
        <v>30</v>
      </c>
      <c r="C29" s="181" t="s">
        <v>64</v>
      </c>
      <c r="D29" s="174"/>
      <c r="E29" s="298">
        <v>35</v>
      </c>
      <c r="F29" s="66"/>
      <c r="G29" s="63">
        <f t="shared" si="1"/>
        <v>36.050000000000004</v>
      </c>
      <c r="H29" s="140" t="s">
        <v>53</v>
      </c>
      <c r="I29" s="60">
        <v>0</v>
      </c>
      <c r="J29" s="60">
        <v>0</v>
      </c>
      <c r="K29" s="68">
        <f t="shared" si="2"/>
        <v>0</v>
      </c>
      <c r="L29" s="62"/>
      <c r="M29" s="20"/>
      <c r="N29" s="43"/>
      <c r="O29" s="42"/>
      <c r="P29" s="43"/>
      <c r="Q29" s="42"/>
      <c r="R29" s="6"/>
    </row>
    <row r="30" spans="2:19" ht="22.5" customHeight="1" x14ac:dyDescent="0.2">
      <c r="B30" s="186" t="s">
        <v>31</v>
      </c>
      <c r="C30" s="284" t="s">
        <v>81</v>
      </c>
      <c r="D30" s="174"/>
      <c r="E30" s="298">
        <v>35</v>
      </c>
      <c r="F30" s="66"/>
      <c r="G30" s="63">
        <f t="shared" si="1"/>
        <v>36.050000000000004</v>
      </c>
      <c r="H30" s="140" t="s">
        <v>53</v>
      </c>
      <c r="I30" s="60">
        <v>0</v>
      </c>
      <c r="J30" s="60">
        <v>0</v>
      </c>
      <c r="K30" s="68">
        <f t="shared" si="2"/>
        <v>0</v>
      </c>
      <c r="L30" s="62"/>
      <c r="M30" s="20"/>
      <c r="N30" s="43"/>
      <c r="O30" s="42"/>
      <c r="P30" s="43"/>
      <c r="Q30" s="42"/>
      <c r="R30" s="6"/>
    </row>
    <row r="31" spans="2:19" ht="12" customHeight="1" x14ac:dyDescent="0.2">
      <c r="B31" s="186" t="s">
        <v>32</v>
      </c>
      <c r="C31" s="182" t="s">
        <v>65</v>
      </c>
      <c r="D31" s="176"/>
      <c r="E31" s="297">
        <v>35</v>
      </c>
      <c r="F31" s="58"/>
      <c r="G31" s="63">
        <f t="shared" si="1"/>
        <v>36.050000000000004</v>
      </c>
      <c r="H31" s="59" t="s">
        <v>53</v>
      </c>
      <c r="I31" s="60">
        <v>0</v>
      </c>
      <c r="J31" s="60">
        <v>0</v>
      </c>
      <c r="K31" s="61">
        <f t="shared" si="2"/>
        <v>0</v>
      </c>
      <c r="L31" s="62"/>
      <c r="M31" s="20"/>
      <c r="N31" s="43"/>
      <c r="O31" s="42"/>
      <c r="P31" s="43"/>
      <c r="Q31" s="42"/>
      <c r="R31" s="6"/>
    </row>
    <row r="32" spans="2:19" ht="12" customHeight="1" x14ac:dyDescent="0.2">
      <c r="B32" s="186" t="s">
        <v>33</v>
      </c>
      <c r="C32" s="180" t="s">
        <v>83</v>
      </c>
      <c r="D32" s="177"/>
      <c r="E32" s="297">
        <v>1</v>
      </c>
      <c r="F32" s="58"/>
      <c r="G32" s="63">
        <v>1</v>
      </c>
      <c r="H32" s="142" t="s">
        <v>6</v>
      </c>
      <c r="I32" s="60">
        <v>0</v>
      </c>
      <c r="J32" s="60">
        <v>0</v>
      </c>
      <c r="K32" s="61">
        <f>SUM(G32*(I32+J32))</f>
        <v>0</v>
      </c>
      <c r="L32" s="62"/>
      <c r="M32" s="20"/>
      <c r="N32" s="43"/>
      <c r="O32" s="42"/>
      <c r="P32" s="43"/>
      <c r="Q32" s="42"/>
      <c r="R32" s="6"/>
    </row>
    <row r="33" spans="2:19" ht="12" customHeight="1" x14ac:dyDescent="0.2">
      <c r="B33" s="186" t="s">
        <v>34</v>
      </c>
      <c r="C33" s="181" t="s">
        <v>82</v>
      </c>
      <c r="D33" s="174"/>
      <c r="E33" s="298">
        <v>1</v>
      </c>
      <c r="F33" s="66"/>
      <c r="G33" s="63">
        <v>1</v>
      </c>
      <c r="H33" s="140" t="s">
        <v>52</v>
      </c>
      <c r="I33" s="60">
        <v>0</v>
      </c>
      <c r="J33" s="60">
        <v>0</v>
      </c>
      <c r="K33" s="68">
        <f t="shared" ref="K33" si="3">SUM(G33*(I33+J33))</f>
        <v>0</v>
      </c>
      <c r="L33" s="62"/>
      <c r="M33" s="20"/>
      <c r="N33" s="43"/>
      <c r="O33" s="42"/>
      <c r="P33" s="43"/>
      <c r="Q33" s="42"/>
      <c r="R33" s="6"/>
    </row>
    <row r="34" spans="2:19" ht="12" customHeight="1" x14ac:dyDescent="0.2">
      <c r="B34" s="186" t="s">
        <v>35</v>
      </c>
      <c r="C34" s="182" t="s">
        <v>66</v>
      </c>
      <c r="D34" s="177"/>
      <c r="E34" s="297">
        <v>75</v>
      </c>
      <c r="F34" s="58"/>
      <c r="G34" s="63">
        <f t="shared" si="1"/>
        <v>77.25</v>
      </c>
      <c r="H34" s="64" t="s">
        <v>53</v>
      </c>
      <c r="I34" s="60">
        <v>0</v>
      </c>
      <c r="J34" s="60">
        <v>0</v>
      </c>
      <c r="K34" s="61">
        <f>SUM(G34*(I34+J34))</f>
        <v>0</v>
      </c>
      <c r="L34" s="62"/>
      <c r="M34" s="20"/>
      <c r="N34" s="43"/>
      <c r="O34" s="42"/>
      <c r="P34" s="43"/>
      <c r="Q34" s="42"/>
      <c r="R34" s="6"/>
    </row>
    <row r="35" spans="2:19" ht="12" customHeight="1" x14ac:dyDescent="0.2">
      <c r="B35" s="186" t="s">
        <v>36</v>
      </c>
      <c r="C35" s="183" t="s">
        <v>67</v>
      </c>
      <c r="D35" s="141"/>
      <c r="E35" s="299">
        <v>130</v>
      </c>
      <c r="F35" s="172"/>
      <c r="G35" s="63">
        <f t="shared" si="1"/>
        <v>133.9</v>
      </c>
      <c r="H35" s="140" t="s">
        <v>7</v>
      </c>
      <c r="I35" s="60">
        <v>0</v>
      </c>
      <c r="J35" s="60">
        <v>0</v>
      </c>
      <c r="K35" s="173">
        <f t="shared" ref="K35:K37" si="4">SUM(G35*(I35+J35))</f>
        <v>0</v>
      </c>
      <c r="L35" s="62"/>
      <c r="M35" s="20"/>
      <c r="N35" s="43"/>
      <c r="O35" s="42"/>
      <c r="P35" s="43"/>
      <c r="Q35" s="42"/>
      <c r="R35" s="6"/>
    </row>
    <row r="36" spans="2:19" ht="12" customHeight="1" x14ac:dyDescent="0.2">
      <c r="B36" s="186" t="s">
        <v>37</v>
      </c>
      <c r="C36" s="183" t="s">
        <v>68</v>
      </c>
      <c r="D36" s="141"/>
      <c r="E36" s="299">
        <v>130</v>
      </c>
      <c r="F36" s="172"/>
      <c r="G36" s="63">
        <f t="shared" si="1"/>
        <v>133.9</v>
      </c>
      <c r="H36" s="140" t="s">
        <v>7</v>
      </c>
      <c r="I36" s="60">
        <v>0</v>
      </c>
      <c r="J36" s="60">
        <v>0</v>
      </c>
      <c r="K36" s="173">
        <f t="shared" si="4"/>
        <v>0</v>
      </c>
      <c r="L36" s="62"/>
      <c r="M36" s="20"/>
      <c r="N36" s="43"/>
      <c r="O36" s="42"/>
      <c r="P36" s="43"/>
      <c r="Q36" s="42"/>
      <c r="R36" s="6"/>
    </row>
    <row r="37" spans="2:19" s="143" customFormat="1" x14ac:dyDescent="0.2">
      <c r="B37" s="186" t="s">
        <v>38</v>
      </c>
      <c r="C37" s="206" t="s">
        <v>84</v>
      </c>
      <c r="D37" s="141"/>
      <c r="E37" s="287"/>
      <c r="F37" s="288"/>
      <c r="G37" s="178">
        <v>2</v>
      </c>
      <c r="H37" s="290" t="s">
        <v>78</v>
      </c>
      <c r="I37" s="60">
        <v>0</v>
      </c>
      <c r="J37" s="60">
        <v>0</v>
      </c>
      <c r="K37" s="173">
        <f t="shared" si="4"/>
        <v>0</v>
      </c>
      <c r="L37" s="159"/>
      <c r="M37" s="149"/>
      <c r="N37" s="291"/>
      <c r="O37" s="149"/>
    </row>
    <row r="38" spans="2:19" ht="22.5" customHeight="1" x14ac:dyDescent="0.2">
      <c r="B38" s="186"/>
      <c r="C38" s="184" t="s">
        <v>58</v>
      </c>
      <c r="D38" s="69"/>
      <c r="E38" s="286">
        <f>SUM(K23:K36)</f>
        <v>0</v>
      </c>
      <c r="F38" s="70"/>
      <c r="G38" s="71"/>
      <c r="H38" s="72"/>
      <c r="I38" s="73"/>
      <c r="J38" s="73"/>
      <c r="K38" s="74"/>
      <c r="L38" s="62"/>
      <c r="M38" s="75"/>
      <c r="N38" s="43"/>
      <c r="O38" s="42"/>
      <c r="P38" s="43"/>
      <c r="Q38" s="42"/>
      <c r="R38" s="6"/>
    </row>
    <row r="39" spans="2:19" s="279" customFormat="1" ht="13.5" customHeight="1" x14ac:dyDescent="0.2">
      <c r="B39" s="270"/>
      <c r="C39" s="309" t="s">
        <v>55</v>
      </c>
      <c r="D39" s="309"/>
      <c r="E39" s="309"/>
      <c r="F39" s="271"/>
      <c r="G39" s="272"/>
      <c r="H39" s="273"/>
      <c r="I39" s="274"/>
      <c r="J39" s="274"/>
      <c r="K39" s="275"/>
      <c r="L39" s="276"/>
      <c r="M39" s="277"/>
      <c r="N39" s="278"/>
      <c r="O39" s="278"/>
      <c r="P39" s="278"/>
      <c r="Q39" s="278"/>
    </row>
    <row r="40" spans="2:19" ht="12" customHeight="1" x14ac:dyDescent="0.2">
      <c r="B40" s="186" t="s">
        <v>39</v>
      </c>
      <c r="C40" s="181" t="s">
        <v>70</v>
      </c>
      <c r="D40" s="174"/>
      <c r="E40" s="175"/>
      <c r="F40" s="66"/>
      <c r="G40" s="63">
        <v>1</v>
      </c>
      <c r="H40" s="140" t="s">
        <v>6</v>
      </c>
      <c r="I40" s="60">
        <v>0</v>
      </c>
      <c r="J40" s="60">
        <v>0</v>
      </c>
      <c r="K40" s="68">
        <f>SUM(G40*(I40+J40))</f>
        <v>0</v>
      </c>
      <c r="L40" s="62"/>
      <c r="M40" s="20"/>
      <c r="N40" s="43"/>
      <c r="O40" s="42"/>
      <c r="P40" s="43"/>
      <c r="Q40" s="42"/>
      <c r="R40" s="6"/>
    </row>
    <row r="41" spans="2:19" ht="12" customHeight="1" x14ac:dyDescent="0.2">
      <c r="B41" s="186" t="s">
        <v>40</v>
      </c>
      <c r="C41" s="181" t="s">
        <v>69</v>
      </c>
      <c r="D41" s="174"/>
      <c r="E41" s="175"/>
      <c r="F41" s="66"/>
      <c r="G41" s="63">
        <v>1</v>
      </c>
      <c r="H41" s="140" t="s">
        <v>6</v>
      </c>
      <c r="I41" s="60">
        <v>0</v>
      </c>
      <c r="J41" s="60">
        <v>0</v>
      </c>
      <c r="K41" s="68">
        <f>SUM(G41*(I41+J41))</f>
        <v>0</v>
      </c>
      <c r="L41" s="62"/>
      <c r="M41" s="20"/>
      <c r="N41" s="43"/>
      <c r="O41" s="42"/>
      <c r="P41" s="43"/>
      <c r="Q41" s="42"/>
      <c r="R41" s="6"/>
    </row>
    <row r="42" spans="2:19" x14ac:dyDescent="0.2">
      <c r="B42" s="186" t="s">
        <v>41</v>
      </c>
      <c r="C42" s="205" t="s">
        <v>54</v>
      </c>
      <c r="D42" s="84"/>
      <c r="E42" s="85"/>
      <c r="F42" s="86"/>
      <c r="G42" s="87">
        <v>40</v>
      </c>
      <c r="H42" s="285" t="s">
        <v>56</v>
      </c>
      <c r="I42" s="60">
        <v>0</v>
      </c>
      <c r="J42" s="60">
        <v>0</v>
      </c>
      <c r="K42" s="83">
        <f>SUM(G42*(I42+J42))</f>
        <v>0</v>
      </c>
      <c r="L42" s="62"/>
      <c r="M42" s="20"/>
      <c r="N42" s="43"/>
      <c r="O42" s="42"/>
      <c r="P42" s="43"/>
      <c r="Q42" s="42"/>
      <c r="R42" s="6"/>
    </row>
    <row r="43" spans="2:19" x14ac:dyDescent="0.2">
      <c r="B43" s="186" t="s">
        <v>42</v>
      </c>
      <c r="C43" s="207" t="s">
        <v>9</v>
      </c>
      <c r="D43" s="88"/>
      <c r="E43" s="65"/>
      <c r="F43" s="90"/>
      <c r="G43" s="89">
        <v>1</v>
      </c>
      <c r="H43" s="91" t="s">
        <v>6</v>
      </c>
      <c r="I43" s="60">
        <v>0</v>
      </c>
      <c r="J43" s="60">
        <v>0</v>
      </c>
      <c r="K43" s="68">
        <f>SUM(G43*(I43+J43))</f>
        <v>0</v>
      </c>
      <c r="L43" s="62"/>
      <c r="M43" s="42"/>
      <c r="N43" s="43"/>
      <c r="O43" s="42"/>
      <c r="P43" s="6"/>
      <c r="R43" s="6"/>
    </row>
    <row r="44" spans="2:19" s="143" customFormat="1" x14ac:dyDescent="0.2">
      <c r="B44" s="186" t="s">
        <v>43</v>
      </c>
      <c r="C44" s="206" t="s">
        <v>57</v>
      </c>
      <c r="D44" s="141"/>
      <c r="E44" s="287"/>
      <c r="F44" s="288"/>
      <c r="G44" s="289">
        <v>1</v>
      </c>
      <c r="H44" s="290" t="s">
        <v>6</v>
      </c>
      <c r="I44" s="60">
        <v>0</v>
      </c>
      <c r="J44" s="60">
        <v>0</v>
      </c>
      <c r="K44" s="173">
        <f t="shared" ref="K44" si="5">SUM(G44*(I44+J44))</f>
        <v>0</v>
      </c>
      <c r="L44" s="159"/>
      <c r="M44" s="149"/>
      <c r="N44" s="291"/>
      <c r="O44" s="149"/>
    </row>
    <row r="45" spans="2:19" ht="24" customHeight="1" x14ac:dyDescent="0.2">
      <c r="B45" s="187"/>
      <c r="C45" s="184"/>
      <c r="D45" s="77"/>
      <c r="E45" s="78">
        <f>SUM(K40:K44)</f>
        <v>0</v>
      </c>
      <c r="F45" s="79"/>
      <c r="G45" s="80"/>
      <c r="H45" s="81"/>
      <c r="I45" s="82"/>
      <c r="J45" s="82"/>
      <c r="K45" s="83"/>
      <c r="L45" s="62"/>
      <c r="M45" s="75"/>
      <c r="N45" s="43"/>
      <c r="O45" s="42"/>
      <c r="P45" s="43"/>
      <c r="Q45" s="42"/>
      <c r="R45" s="6"/>
    </row>
    <row r="46" spans="2:19" ht="15" customHeight="1" thickBot="1" x14ac:dyDescent="0.25">
      <c r="B46" s="204"/>
      <c r="C46" s="203" t="s">
        <v>2</v>
      </c>
      <c r="D46" s="163"/>
      <c r="E46" s="163"/>
      <c r="F46" s="163"/>
      <c r="G46" s="163"/>
      <c r="H46" s="164"/>
      <c r="I46" s="165"/>
      <c r="J46" s="165"/>
      <c r="K46" s="166">
        <f>SUM(K23:K45)</f>
        <v>0</v>
      </c>
      <c r="L46" s="92"/>
      <c r="M46" s="42"/>
      <c r="N46" s="19"/>
      <c r="O46" s="20"/>
      <c r="P46" s="43"/>
      <c r="Q46" s="20"/>
      <c r="R46" s="43"/>
      <c r="S46" s="42"/>
    </row>
    <row r="47" spans="2:19" x14ac:dyDescent="0.2">
      <c r="C47" s="93"/>
      <c r="D47" s="20"/>
      <c r="E47" s="20"/>
      <c r="F47" s="20"/>
      <c r="G47" s="20"/>
      <c r="H47" s="42"/>
      <c r="I47" s="22"/>
      <c r="J47" s="22"/>
      <c r="K47" s="22"/>
      <c r="L47" s="41"/>
      <c r="M47" s="42"/>
      <c r="N47" s="19"/>
      <c r="O47" s="20"/>
      <c r="P47" s="43"/>
      <c r="Q47" s="20"/>
      <c r="R47" s="43"/>
      <c r="S47" s="42"/>
    </row>
    <row r="48" spans="2:19" x14ac:dyDescent="0.2">
      <c r="C48" s="93"/>
      <c r="D48" s="20"/>
      <c r="E48" s="20"/>
      <c r="F48" s="20"/>
      <c r="G48" s="20"/>
      <c r="H48" s="21"/>
      <c r="I48" s="22"/>
      <c r="J48" s="22"/>
      <c r="K48" s="22"/>
      <c r="L48" s="41"/>
    </row>
    <row r="49" spans="1:19" s="143" customFormat="1" ht="12" thickBot="1" x14ac:dyDescent="0.25">
      <c r="B49" s="188"/>
      <c r="C49" s="144"/>
      <c r="D49" s="145"/>
      <c r="E49" s="145"/>
      <c r="F49" s="145"/>
      <c r="G49" s="145"/>
      <c r="H49" s="146"/>
      <c r="I49" s="147"/>
      <c r="J49" s="147"/>
      <c r="K49" s="147"/>
      <c r="L49" s="148"/>
    </row>
    <row r="50" spans="1:19" s="143" customFormat="1" ht="21" customHeight="1" thickBot="1" x14ac:dyDescent="0.25">
      <c r="B50" s="305" t="s">
        <v>20</v>
      </c>
      <c r="C50" s="306"/>
      <c r="D50" s="306"/>
      <c r="E50" s="306"/>
      <c r="F50" s="306"/>
      <c r="G50" s="306"/>
      <c r="H50" s="306"/>
      <c r="I50" s="306"/>
      <c r="J50" s="306"/>
      <c r="K50" s="307"/>
      <c r="L50" s="44"/>
    </row>
    <row r="51" spans="1:19" ht="21.75" customHeight="1" x14ac:dyDescent="0.2">
      <c r="B51" s="255" t="s">
        <v>50</v>
      </c>
      <c r="C51" s="232" t="s">
        <v>49</v>
      </c>
      <c r="D51" s="55"/>
      <c r="E51" s="56"/>
      <c r="F51" s="282" t="s">
        <v>45</v>
      </c>
      <c r="G51" s="150" t="s">
        <v>48</v>
      </c>
      <c r="H51" s="57"/>
      <c r="I51" s="253" t="s">
        <v>5</v>
      </c>
      <c r="J51" s="253" t="s">
        <v>3</v>
      </c>
      <c r="K51" s="254" t="s">
        <v>47</v>
      </c>
      <c r="L51" s="17"/>
      <c r="M51" s="42"/>
      <c r="N51" s="19"/>
      <c r="O51" s="20"/>
      <c r="P51" s="43"/>
      <c r="Q51" s="42"/>
      <c r="R51" s="43"/>
      <c r="S51" s="42"/>
    </row>
    <row r="52" spans="1:19" s="143" customFormat="1" ht="13.5" customHeight="1" x14ac:dyDescent="0.2">
      <c r="B52" s="281"/>
      <c r="C52" s="310" t="s">
        <v>11</v>
      </c>
      <c r="D52" s="310"/>
      <c r="E52" s="310"/>
      <c r="F52" s="310"/>
      <c r="G52" s="310"/>
      <c r="H52" s="310"/>
      <c r="I52" s="310"/>
      <c r="J52" s="310"/>
      <c r="K52" s="311"/>
      <c r="L52" s="280"/>
    </row>
    <row r="53" spans="1:19" s="143" customFormat="1" x14ac:dyDescent="0.2">
      <c r="B53" s="208" t="s">
        <v>24</v>
      </c>
      <c r="C53" s="205"/>
      <c r="D53" s="152"/>
      <c r="E53" s="153"/>
      <c r="F53" s="154"/>
      <c r="G53" s="155">
        <v>1</v>
      </c>
      <c r="H53" s="156" t="s">
        <v>6</v>
      </c>
      <c r="I53" s="60">
        <v>0</v>
      </c>
      <c r="J53" s="60">
        <v>0</v>
      </c>
      <c r="K53" s="158">
        <f t="shared" ref="K53" si="6">SUM(G53*(I53+J53))</f>
        <v>0</v>
      </c>
      <c r="L53" s="159"/>
    </row>
    <row r="54" spans="1:19" s="143" customFormat="1" ht="21" customHeight="1" x14ac:dyDescent="0.2">
      <c r="B54" s="187"/>
      <c r="C54" s="292" t="s">
        <v>59</v>
      </c>
      <c r="D54" s="225"/>
      <c r="E54" s="226"/>
      <c r="F54" s="227"/>
      <c r="G54" s="228"/>
      <c r="H54" s="229"/>
      <c r="I54" s="230"/>
      <c r="J54" s="230"/>
      <c r="K54" s="231"/>
      <c r="L54" s="159"/>
    </row>
    <row r="55" spans="1:19" s="143" customFormat="1" ht="15" customHeight="1" thickBot="1" x14ac:dyDescent="0.25">
      <c r="B55" s="218"/>
      <c r="C55" s="220" t="s">
        <v>2</v>
      </c>
      <c r="D55" s="221"/>
      <c r="E55" s="221"/>
      <c r="F55" s="221"/>
      <c r="G55" s="221"/>
      <c r="H55" s="222"/>
      <c r="I55" s="223"/>
      <c r="J55" s="223"/>
      <c r="K55" s="224">
        <f>SUM(K53:K54)</f>
        <v>0</v>
      </c>
      <c r="L55" s="92"/>
    </row>
    <row r="56" spans="1:19" x14ac:dyDescent="0.2">
      <c r="C56" s="93"/>
      <c r="D56" s="20"/>
      <c r="E56" s="20"/>
      <c r="F56" s="20"/>
      <c r="G56" s="20"/>
      <c r="H56" s="21"/>
      <c r="I56" s="22"/>
      <c r="J56" s="22"/>
      <c r="K56" s="22"/>
      <c r="L56" s="41"/>
    </row>
    <row r="57" spans="1:19" ht="12" thickBot="1" x14ac:dyDescent="0.25">
      <c r="C57" s="93"/>
      <c r="D57" s="20"/>
      <c r="E57" s="20"/>
      <c r="F57" s="20"/>
      <c r="G57" s="20"/>
      <c r="H57" s="21"/>
      <c r="I57" s="22"/>
      <c r="J57" s="22"/>
      <c r="K57" s="22"/>
      <c r="L57" s="41"/>
    </row>
    <row r="58" spans="1:19" ht="15" customHeight="1" x14ac:dyDescent="0.25">
      <c r="B58" s="250"/>
      <c r="C58" s="235" t="s">
        <v>22</v>
      </c>
      <c r="D58" s="167"/>
      <c r="E58" s="167"/>
      <c r="F58" s="167"/>
      <c r="G58" s="168"/>
      <c r="H58" s="169"/>
      <c r="I58" s="170"/>
      <c r="J58" s="170"/>
      <c r="K58" s="171" t="s">
        <v>0</v>
      </c>
      <c r="L58" s="41"/>
      <c r="M58" s="42"/>
      <c r="N58" s="19"/>
      <c r="O58" s="20"/>
      <c r="P58" s="43"/>
      <c r="Q58" s="42"/>
      <c r="R58" s="43"/>
      <c r="S58" s="42"/>
    </row>
    <row r="59" spans="1:19" s="94" customFormat="1" ht="12" x14ac:dyDescent="0.2">
      <c r="B59" s="241"/>
      <c r="C59" s="236" t="str">
        <f>B15</f>
        <v>1. OPRAVA STŘECHY - PVC folie:</v>
      </c>
      <c r="D59" s="95"/>
      <c r="E59" s="95"/>
      <c r="F59" s="95"/>
      <c r="G59" s="96"/>
      <c r="H59" s="97"/>
      <c r="I59" s="98"/>
      <c r="J59" s="98"/>
      <c r="K59" s="99">
        <f>K46</f>
        <v>0</v>
      </c>
      <c r="L59" s="100"/>
      <c r="M59" s="102"/>
      <c r="N59" s="103"/>
      <c r="O59" s="101"/>
      <c r="P59" s="102"/>
      <c r="Q59" s="102"/>
      <c r="R59" s="102"/>
      <c r="S59" s="102"/>
    </row>
    <row r="60" spans="1:19" s="94" customFormat="1" ht="12" x14ac:dyDescent="0.2">
      <c r="A60" s="104"/>
      <c r="B60" s="242"/>
      <c r="C60" s="236" t="str">
        <f>B50</f>
        <v>2. PROJEKČNÍ A INŽENÝRSKÉ ČINNOSTI</v>
      </c>
      <c r="D60" s="95"/>
      <c r="E60" s="95"/>
      <c r="F60" s="95"/>
      <c r="G60" s="96"/>
      <c r="H60" s="97"/>
      <c r="I60" s="98"/>
      <c r="J60" s="98"/>
      <c r="K60" s="99">
        <f>K55</f>
        <v>0</v>
      </c>
      <c r="L60" s="100"/>
      <c r="M60" s="102"/>
      <c r="N60" s="103"/>
      <c r="O60" s="101"/>
      <c r="P60" s="102"/>
      <c r="Q60" s="102"/>
      <c r="R60" s="102"/>
      <c r="S60" s="102"/>
    </row>
    <row r="61" spans="1:19" s="94" customFormat="1" ht="12" x14ac:dyDescent="0.2">
      <c r="B61" s="252"/>
      <c r="C61" s="237" t="s">
        <v>16</v>
      </c>
      <c r="D61" s="105"/>
      <c r="E61" s="105"/>
      <c r="F61" s="105"/>
      <c r="G61" s="106"/>
      <c r="H61" s="107"/>
      <c r="I61" s="108"/>
      <c r="J61" s="108"/>
      <c r="K61" s="109">
        <f>SUM(K59:K60)</f>
        <v>0</v>
      </c>
      <c r="L61" s="100"/>
      <c r="M61" s="102"/>
      <c r="N61" s="103"/>
      <c r="O61" s="101"/>
      <c r="P61" s="102"/>
      <c r="Q61" s="102"/>
      <c r="R61" s="102"/>
      <c r="S61" s="102"/>
    </row>
    <row r="62" spans="1:19" s="94" customFormat="1" ht="12" x14ac:dyDescent="0.2">
      <c r="B62" s="245"/>
      <c r="C62" s="238" t="s">
        <v>8</v>
      </c>
      <c r="D62" s="110"/>
      <c r="E62" s="110"/>
      <c r="F62" s="110"/>
      <c r="G62" s="111"/>
      <c r="H62" s="112"/>
      <c r="I62" s="113"/>
      <c r="J62" s="114">
        <v>0</v>
      </c>
      <c r="K62" s="115">
        <f>-SUM(K61*J62)</f>
        <v>0</v>
      </c>
      <c r="L62" s="100"/>
      <c r="M62" s="102"/>
      <c r="N62" s="103"/>
      <c r="O62" s="101"/>
      <c r="P62" s="102"/>
      <c r="Q62" s="102"/>
      <c r="R62" s="102"/>
      <c r="S62" s="102"/>
    </row>
    <row r="63" spans="1:19" s="124" customFormat="1" ht="12" x14ac:dyDescent="0.2">
      <c r="B63" s="251"/>
      <c r="C63" s="239" t="s">
        <v>16</v>
      </c>
      <c r="D63" s="116"/>
      <c r="E63" s="116"/>
      <c r="F63" s="116"/>
      <c r="G63" s="116"/>
      <c r="H63" s="117"/>
      <c r="I63" s="118"/>
      <c r="J63" s="118"/>
      <c r="K63" s="119">
        <f>CEILING(SUM(K61:K62),1)</f>
        <v>0</v>
      </c>
      <c r="L63" s="92"/>
      <c r="M63" s="120"/>
      <c r="N63" s="121"/>
      <c r="O63" s="122"/>
      <c r="P63" s="123"/>
      <c r="Q63" s="123"/>
      <c r="R63" s="123"/>
      <c r="S63" s="123"/>
    </row>
    <row r="64" spans="1:19" x14ac:dyDescent="0.2">
      <c r="B64" s="243"/>
      <c r="C64" s="144" t="s">
        <v>17</v>
      </c>
      <c r="D64" s="20"/>
      <c r="E64" s="20"/>
      <c r="F64" s="20"/>
      <c r="G64" s="20"/>
      <c r="H64" s="21"/>
      <c r="I64" s="22"/>
      <c r="J64" s="22"/>
      <c r="K64" s="16">
        <f>SUM(K65-K63)</f>
        <v>0</v>
      </c>
      <c r="L64" s="41"/>
      <c r="M64" s="42"/>
      <c r="N64" s="19"/>
      <c r="O64" s="20"/>
      <c r="P64" s="43"/>
      <c r="Q64" s="20"/>
      <c r="R64" s="43"/>
      <c r="S64" s="42"/>
    </row>
    <row r="65" spans="2:19" ht="17.25" customHeight="1" thickBot="1" x14ac:dyDescent="0.25">
      <c r="B65" s="244"/>
      <c r="C65" s="240" t="s">
        <v>18</v>
      </c>
      <c r="D65" s="125"/>
      <c r="E65" s="125"/>
      <c r="F65" s="125"/>
      <c r="G65" s="125"/>
      <c r="H65" s="126"/>
      <c r="I65" s="127"/>
      <c r="J65" s="127"/>
      <c r="K65" s="128">
        <f>CEILING(SUM(K63*1.21),1)</f>
        <v>0</v>
      </c>
      <c r="L65" s="92"/>
      <c r="M65" s="42"/>
      <c r="N65" s="19"/>
      <c r="O65" s="20"/>
      <c r="P65" s="43"/>
      <c r="Q65" s="20"/>
      <c r="R65" s="43"/>
      <c r="S65" s="42"/>
    </row>
    <row r="66" spans="2:19" ht="6" customHeight="1" x14ac:dyDescent="0.2">
      <c r="C66" s="129"/>
      <c r="D66" s="130"/>
      <c r="E66" s="130"/>
      <c r="F66" s="130"/>
      <c r="G66" s="130"/>
      <c r="H66" s="131"/>
      <c r="I66" s="132"/>
      <c r="J66" s="132"/>
      <c r="K66" s="132"/>
      <c r="L66" s="41"/>
      <c r="M66" s="42"/>
      <c r="N66" s="19"/>
      <c r="O66" s="20"/>
      <c r="P66" s="43"/>
      <c r="Q66" s="20"/>
      <c r="R66" s="43"/>
      <c r="S66" s="42"/>
    </row>
    <row r="67" spans="2:19" x14ac:dyDescent="0.2">
      <c r="C67" s="93"/>
      <c r="D67" s="20"/>
      <c r="E67" s="20"/>
      <c r="F67" s="20"/>
      <c r="G67" s="20"/>
      <c r="H67" s="21"/>
      <c r="I67" s="22"/>
      <c r="J67" s="22"/>
      <c r="K67" s="22"/>
      <c r="L67" s="41"/>
    </row>
    <row r="68" spans="2:19" ht="12.75" x14ac:dyDescent="0.2">
      <c r="C68" s="139" t="s">
        <v>19</v>
      </c>
      <c r="D68" s="20"/>
      <c r="E68" s="20"/>
      <c r="F68" s="20"/>
      <c r="G68" s="20"/>
      <c r="H68" s="42"/>
      <c r="I68" s="22"/>
      <c r="J68" s="22"/>
      <c r="K68" s="22"/>
      <c r="L68" s="41"/>
      <c r="M68" s="42"/>
      <c r="N68" s="19"/>
      <c r="O68" s="20"/>
      <c r="P68" s="43"/>
      <c r="Q68" s="20"/>
      <c r="R68" s="43"/>
      <c r="S68" s="42"/>
    </row>
    <row r="69" spans="2:19" ht="12.75" x14ac:dyDescent="0.2">
      <c r="C69" s="139" t="s">
        <v>85</v>
      </c>
      <c r="D69" s="20"/>
      <c r="E69" s="20"/>
      <c r="F69" s="20"/>
      <c r="G69" s="20"/>
      <c r="H69" s="42"/>
      <c r="I69" s="22"/>
      <c r="J69" s="22"/>
      <c r="K69" s="22"/>
      <c r="L69" s="41"/>
      <c r="M69" s="42"/>
      <c r="N69" s="19"/>
      <c r="O69" s="20"/>
      <c r="P69" s="43"/>
      <c r="Q69" s="20"/>
      <c r="R69" s="43"/>
      <c r="S69" s="42"/>
    </row>
    <row r="70" spans="2:19" ht="12.75" x14ac:dyDescent="0.2">
      <c r="C70" s="133"/>
      <c r="D70" s="20"/>
      <c r="E70" s="20"/>
      <c r="F70" s="20"/>
      <c r="G70" s="20"/>
      <c r="H70" s="42"/>
      <c r="I70" s="22"/>
      <c r="J70" s="22"/>
      <c r="K70" s="22"/>
      <c r="L70" s="41"/>
      <c r="M70" s="42"/>
      <c r="N70" s="19"/>
      <c r="O70" s="20"/>
      <c r="P70" s="43"/>
      <c r="Q70" s="20"/>
      <c r="R70" s="43"/>
      <c r="S70" s="42"/>
    </row>
    <row r="71" spans="2:19" x14ac:dyDescent="0.2">
      <c r="C71" s="144" t="s">
        <v>13</v>
      </c>
      <c r="D71" s="20"/>
      <c r="E71" s="20"/>
      <c r="F71" s="20"/>
      <c r="G71" s="20"/>
      <c r="H71" s="42"/>
      <c r="I71" s="22"/>
      <c r="J71" s="22"/>
      <c r="K71" s="22"/>
      <c r="L71" s="41"/>
      <c r="M71" s="42"/>
      <c r="N71" s="19"/>
      <c r="O71" s="20"/>
      <c r="P71" s="43"/>
      <c r="Q71" s="20"/>
      <c r="R71" s="43"/>
      <c r="S71" s="42"/>
    </row>
    <row r="72" spans="2:19" ht="37.5" customHeight="1" x14ac:dyDescent="0.2">
      <c r="C72" s="312"/>
      <c r="D72" s="312"/>
      <c r="E72" s="312"/>
      <c r="F72" s="20"/>
      <c r="G72" s="20"/>
      <c r="H72" s="42"/>
      <c r="I72" s="22"/>
      <c r="J72" s="22"/>
      <c r="K72" s="22"/>
      <c r="L72" s="41"/>
      <c r="M72" s="42"/>
      <c r="N72" s="19"/>
      <c r="O72" s="20"/>
      <c r="P72" s="43"/>
      <c r="Q72" s="34"/>
      <c r="R72" s="135"/>
      <c r="S72" s="42"/>
    </row>
    <row r="73" spans="2:19" s="143" customFormat="1" ht="12" thickBot="1" x14ac:dyDescent="0.25">
      <c r="B73" s="188"/>
      <c r="C73" s="144"/>
      <c r="D73" s="145"/>
      <c r="E73" s="145"/>
      <c r="F73" s="145"/>
      <c r="G73" s="145"/>
      <c r="H73" s="146"/>
      <c r="I73" s="147"/>
      <c r="J73" s="147"/>
      <c r="K73" s="147"/>
      <c r="L73" s="148"/>
    </row>
    <row r="74" spans="2:19" s="143" customFormat="1" ht="21" customHeight="1" thickBot="1" x14ac:dyDescent="0.25">
      <c r="B74" s="305" t="s">
        <v>23</v>
      </c>
      <c r="C74" s="306"/>
      <c r="D74" s="306"/>
      <c r="E74" s="306"/>
      <c r="F74" s="306"/>
      <c r="G74" s="306"/>
      <c r="H74" s="306"/>
      <c r="I74" s="306"/>
      <c r="J74" s="306"/>
      <c r="K74" s="307"/>
      <c r="L74" s="44"/>
    </row>
    <row r="75" spans="2:19" s="143" customFormat="1" ht="12.75" x14ac:dyDescent="0.2">
      <c r="B75" s="233"/>
      <c r="C75" s="217" t="s">
        <v>1</v>
      </c>
      <c r="D75" s="209"/>
      <c r="E75" s="210"/>
      <c r="F75" s="211"/>
      <c r="G75" s="212" t="s">
        <v>4</v>
      </c>
      <c r="H75" s="213"/>
      <c r="I75" s="214" t="s">
        <v>5</v>
      </c>
      <c r="J75" s="215" t="s">
        <v>3</v>
      </c>
      <c r="K75" s="216" t="s">
        <v>0</v>
      </c>
      <c r="L75" s="151"/>
    </row>
    <row r="76" spans="2:19" s="143" customFormat="1" ht="21" customHeight="1" x14ac:dyDescent="0.25">
      <c r="B76" s="219"/>
      <c r="C76" s="300" t="s">
        <v>23</v>
      </c>
      <c r="D76" s="300"/>
      <c r="E76" s="300"/>
      <c r="F76" s="300"/>
      <c r="G76" s="300"/>
      <c r="H76" s="300"/>
      <c r="I76" s="300"/>
      <c r="J76" s="300"/>
      <c r="K76" s="301"/>
      <c r="L76" s="44"/>
    </row>
    <row r="77" spans="2:19" s="143" customFormat="1" ht="28.5" customHeight="1" x14ac:dyDescent="0.2">
      <c r="B77" s="208" t="s">
        <v>24</v>
      </c>
      <c r="C77" s="205"/>
      <c r="D77" s="152"/>
      <c r="E77" s="153"/>
      <c r="F77" s="154"/>
      <c r="G77" s="155">
        <v>1</v>
      </c>
      <c r="H77" s="156" t="s">
        <v>44</v>
      </c>
      <c r="I77" s="157">
        <v>0</v>
      </c>
      <c r="J77" s="157">
        <v>0</v>
      </c>
      <c r="K77" s="158">
        <f t="shared" ref="K77:K81" si="7">SUM(G77*(I77+J77))</f>
        <v>0</v>
      </c>
      <c r="L77" s="159"/>
    </row>
    <row r="78" spans="2:19" s="143" customFormat="1" ht="28.5" customHeight="1" x14ac:dyDescent="0.2">
      <c r="B78" s="234" t="s">
        <v>25</v>
      </c>
      <c r="C78" s="205"/>
      <c r="D78" s="152"/>
      <c r="E78" s="153"/>
      <c r="F78" s="154"/>
      <c r="G78" s="155">
        <v>1</v>
      </c>
      <c r="H78" s="156" t="s">
        <v>44</v>
      </c>
      <c r="I78" s="157">
        <v>0</v>
      </c>
      <c r="J78" s="157">
        <v>0</v>
      </c>
      <c r="K78" s="158">
        <f t="shared" si="7"/>
        <v>0</v>
      </c>
      <c r="L78" s="159"/>
    </row>
    <row r="79" spans="2:19" s="143" customFormat="1" ht="28.5" customHeight="1" x14ac:dyDescent="0.2">
      <c r="B79" s="234" t="s">
        <v>26</v>
      </c>
      <c r="C79" s="205"/>
      <c r="D79" s="152"/>
      <c r="E79" s="153"/>
      <c r="F79" s="154"/>
      <c r="G79" s="155">
        <v>1</v>
      </c>
      <c r="H79" s="156" t="s">
        <v>44</v>
      </c>
      <c r="I79" s="157">
        <v>0</v>
      </c>
      <c r="J79" s="157">
        <v>0</v>
      </c>
      <c r="K79" s="158">
        <f t="shared" si="7"/>
        <v>0</v>
      </c>
      <c r="L79" s="159"/>
    </row>
    <row r="80" spans="2:19" s="143" customFormat="1" ht="28.5" customHeight="1" x14ac:dyDescent="0.2">
      <c r="B80" s="234" t="s">
        <v>27</v>
      </c>
      <c r="C80" s="205"/>
      <c r="D80" s="152"/>
      <c r="E80" s="153"/>
      <c r="F80" s="154"/>
      <c r="G80" s="155">
        <v>1</v>
      </c>
      <c r="H80" s="156" t="s">
        <v>44</v>
      </c>
      <c r="I80" s="157">
        <v>0</v>
      </c>
      <c r="J80" s="157">
        <v>0</v>
      </c>
      <c r="K80" s="158">
        <f t="shared" si="7"/>
        <v>0</v>
      </c>
      <c r="L80" s="159"/>
    </row>
    <row r="81" spans="2:18" s="143" customFormat="1" ht="28.5" customHeight="1" x14ac:dyDescent="0.2">
      <c r="B81" s="234" t="s">
        <v>28</v>
      </c>
      <c r="C81" s="205"/>
      <c r="D81" s="152"/>
      <c r="E81" s="153"/>
      <c r="F81" s="154"/>
      <c r="G81" s="155">
        <v>1</v>
      </c>
      <c r="H81" s="156" t="s">
        <v>44</v>
      </c>
      <c r="I81" s="157">
        <v>0</v>
      </c>
      <c r="J81" s="157">
        <v>0</v>
      </c>
      <c r="K81" s="158">
        <f t="shared" si="7"/>
        <v>0</v>
      </c>
      <c r="L81" s="159"/>
    </row>
    <row r="82" spans="2:18" ht="24" customHeight="1" x14ac:dyDescent="0.2">
      <c r="B82" s="186"/>
      <c r="C82" s="256" t="s">
        <v>10</v>
      </c>
      <c r="D82" s="257"/>
      <c r="E82" s="258">
        <f>SUM(K77:K81)</f>
        <v>0</v>
      </c>
      <c r="F82" s="66"/>
      <c r="G82" s="259"/>
      <c r="H82" s="260"/>
      <c r="I82" s="67"/>
      <c r="J82" s="67"/>
      <c r="K82" s="68"/>
      <c r="L82" s="62"/>
      <c r="M82" s="75"/>
      <c r="N82" s="43"/>
      <c r="O82" s="42"/>
      <c r="P82" s="43"/>
      <c r="Q82" s="42"/>
      <c r="R82" s="6"/>
    </row>
    <row r="83" spans="2:18" s="143" customFormat="1" ht="15" customHeight="1" thickBot="1" x14ac:dyDescent="0.25">
      <c r="B83" s="218"/>
      <c r="C83" s="220" t="s">
        <v>2</v>
      </c>
      <c r="D83" s="221"/>
      <c r="E83" s="221"/>
      <c r="F83" s="221"/>
      <c r="G83" s="221"/>
      <c r="H83" s="222"/>
      <c r="I83" s="223"/>
      <c r="J83" s="223"/>
      <c r="K83" s="224">
        <f>SUM(K77:K82)</f>
        <v>0</v>
      </c>
      <c r="L83" s="92"/>
    </row>
    <row r="84" spans="2:18" x14ac:dyDescent="0.2">
      <c r="C84" s="93"/>
      <c r="D84" s="20"/>
      <c r="E84" s="20"/>
      <c r="F84" s="20"/>
      <c r="G84" s="20"/>
      <c r="H84" s="21"/>
      <c r="I84" s="22"/>
      <c r="J84" s="22"/>
      <c r="K84" s="22"/>
      <c r="L84" s="41"/>
    </row>
    <row r="86" spans="2:18" x14ac:dyDescent="0.2">
      <c r="C86" s="93"/>
      <c r="D86" s="20"/>
      <c r="E86" s="20"/>
      <c r="F86" s="20"/>
      <c r="G86" s="20"/>
      <c r="H86" s="21"/>
      <c r="I86" s="22"/>
      <c r="J86" s="22"/>
      <c r="K86" s="22"/>
      <c r="L86" s="41"/>
      <c r="M86" s="134"/>
      <c r="N86" s="20"/>
      <c r="O86" s="92"/>
      <c r="P86" s="138"/>
    </row>
    <row r="87" spans="2:18" x14ac:dyDescent="0.2">
      <c r="C87" s="93"/>
      <c r="D87" s="20"/>
      <c r="E87" s="20"/>
      <c r="F87" s="20"/>
      <c r="G87" s="20"/>
      <c r="H87" s="21"/>
      <c r="I87" s="22"/>
      <c r="J87" s="22"/>
      <c r="K87" s="22"/>
      <c r="L87" s="41"/>
    </row>
    <row r="88" spans="2:18" x14ac:dyDescent="0.2">
      <c r="C88" s="93"/>
      <c r="D88" s="20"/>
      <c r="E88" s="20"/>
      <c r="F88" s="20"/>
      <c r="G88" s="20"/>
      <c r="H88" s="21"/>
      <c r="I88" s="22"/>
      <c r="J88" s="22"/>
      <c r="K88" s="22"/>
      <c r="L88" s="41"/>
    </row>
    <row r="89" spans="2:18" x14ac:dyDescent="0.2">
      <c r="C89" s="93"/>
      <c r="D89" s="20"/>
      <c r="E89" s="20"/>
      <c r="F89" s="20"/>
      <c r="G89" s="20"/>
      <c r="H89" s="21"/>
      <c r="I89" s="22"/>
      <c r="J89" s="22"/>
      <c r="K89" s="22"/>
      <c r="L89" s="41"/>
    </row>
    <row r="90" spans="2:18" x14ac:dyDescent="0.2">
      <c r="C90" s="93"/>
      <c r="D90" s="20"/>
      <c r="E90" s="20"/>
      <c r="F90" s="20"/>
      <c r="G90" s="20"/>
      <c r="H90" s="21"/>
      <c r="I90" s="22"/>
      <c r="J90" s="22"/>
      <c r="K90" s="22"/>
      <c r="L90" s="41"/>
    </row>
    <row r="91" spans="2:18" x14ac:dyDescent="0.2">
      <c r="C91" s="93"/>
      <c r="D91" s="20"/>
      <c r="E91" s="20"/>
      <c r="F91" s="20"/>
      <c r="G91" s="20"/>
      <c r="H91" s="21"/>
      <c r="I91" s="22"/>
      <c r="J91" s="22"/>
      <c r="K91" s="22"/>
      <c r="L91" s="41"/>
    </row>
    <row r="92" spans="2:18" x14ac:dyDescent="0.2">
      <c r="C92" s="93"/>
      <c r="D92" s="20"/>
      <c r="E92" s="20"/>
      <c r="F92" s="20"/>
      <c r="G92" s="20"/>
      <c r="H92" s="21"/>
      <c r="I92" s="22"/>
      <c r="J92" s="22"/>
      <c r="K92" s="22"/>
      <c r="L92" s="41"/>
    </row>
    <row r="93" spans="2:18" x14ac:dyDescent="0.2">
      <c r="C93" s="93"/>
      <c r="D93" s="20"/>
      <c r="E93" s="20"/>
      <c r="F93" s="20"/>
      <c r="G93" s="20"/>
      <c r="H93" s="21"/>
      <c r="I93" s="22"/>
      <c r="J93" s="22"/>
      <c r="K93" s="22"/>
      <c r="L93" s="41"/>
    </row>
    <row r="94" spans="2:18" x14ac:dyDescent="0.2">
      <c r="C94" s="93"/>
      <c r="D94" s="20"/>
      <c r="E94" s="20"/>
      <c r="F94" s="20"/>
      <c r="G94" s="20"/>
      <c r="H94" s="21"/>
      <c r="I94" s="22"/>
      <c r="J94" s="22"/>
      <c r="K94" s="22"/>
      <c r="L94" s="41"/>
    </row>
    <row r="95" spans="2:18" x14ac:dyDescent="0.2">
      <c r="C95" s="93"/>
      <c r="D95" s="20"/>
      <c r="E95" s="20"/>
      <c r="F95" s="20"/>
      <c r="G95" s="20"/>
      <c r="H95" s="21"/>
      <c r="I95" s="22"/>
      <c r="J95" s="22"/>
      <c r="K95" s="22"/>
      <c r="L95" s="41"/>
    </row>
    <row r="96" spans="2:18" x14ac:dyDescent="0.2">
      <c r="C96" s="93"/>
      <c r="D96" s="20"/>
      <c r="E96" s="20"/>
      <c r="F96" s="20"/>
      <c r="G96" s="20"/>
      <c r="H96" s="21"/>
      <c r="I96" s="22"/>
      <c r="J96" s="22"/>
      <c r="K96" s="22"/>
      <c r="L96" s="41"/>
    </row>
    <row r="97" spans="3:16" x14ac:dyDescent="0.2">
      <c r="C97" s="93"/>
      <c r="D97" s="20"/>
      <c r="E97" s="20"/>
      <c r="F97" s="20"/>
      <c r="G97" s="20"/>
      <c r="H97" s="21"/>
      <c r="I97" s="22"/>
      <c r="J97" s="22"/>
      <c r="K97" s="22"/>
      <c r="L97" s="41"/>
    </row>
    <row r="98" spans="3:16" x14ac:dyDescent="0.2">
      <c r="C98" s="93"/>
      <c r="D98" s="20"/>
      <c r="E98" s="20"/>
      <c r="F98" s="20"/>
      <c r="G98" s="20"/>
      <c r="H98" s="21"/>
      <c r="I98" s="22"/>
      <c r="J98" s="22"/>
      <c r="K98" s="22"/>
      <c r="L98" s="41"/>
    </row>
    <row r="99" spans="3:16" x14ac:dyDescent="0.2">
      <c r="C99" s="93"/>
      <c r="D99" s="20"/>
      <c r="E99" s="20"/>
      <c r="F99" s="20"/>
      <c r="G99" s="20"/>
      <c r="H99" s="21"/>
      <c r="I99" s="22"/>
      <c r="J99" s="22"/>
      <c r="K99" s="22"/>
      <c r="L99" s="41"/>
    </row>
    <row r="100" spans="3:16" x14ac:dyDescent="0.2">
      <c r="C100" s="93"/>
      <c r="D100" s="20"/>
      <c r="E100" s="20"/>
      <c r="F100" s="20"/>
      <c r="G100" s="20"/>
      <c r="H100" s="42"/>
      <c r="I100" s="36"/>
      <c r="J100" s="36"/>
      <c r="K100" s="36"/>
      <c r="L100" s="92"/>
      <c r="M100" s="134"/>
      <c r="N100" s="136"/>
      <c r="O100" s="137"/>
      <c r="P100" s="138"/>
    </row>
    <row r="101" spans="3:16" x14ac:dyDescent="0.2">
      <c r="C101" s="93"/>
      <c r="D101" s="20"/>
      <c r="E101" s="20"/>
      <c r="F101" s="20"/>
      <c r="G101" s="20"/>
      <c r="H101" s="21"/>
      <c r="I101" s="22"/>
      <c r="J101" s="22"/>
      <c r="K101" s="22"/>
      <c r="L101" s="41"/>
      <c r="M101" s="134"/>
      <c r="N101" s="136"/>
      <c r="O101" s="137"/>
      <c r="P101" s="138"/>
    </row>
    <row r="102" spans="3:16" x14ac:dyDescent="0.2">
      <c r="C102" s="93"/>
      <c r="D102" s="20"/>
      <c r="E102" s="20"/>
      <c r="F102" s="20"/>
      <c r="G102" s="20"/>
      <c r="H102" s="21"/>
      <c r="I102" s="22"/>
      <c r="J102" s="22"/>
      <c r="K102" s="22"/>
      <c r="L102" s="41"/>
    </row>
    <row r="106" spans="3:16" ht="28.5" customHeight="1" x14ac:dyDescent="0.2"/>
    <row r="109" spans="3:16" x14ac:dyDescent="0.2">
      <c r="C109" s="93"/>
      <c r="D109" s="20"/>
      <c r="E109" s="20"/>
      <c r="F109" s="20"/>
      <c r="G109" s="20"/>
      <c r="H109" s="21"/>
      <c r="I109" s="22"/>
      <c r="J109" s="22"/>
      <c r="K109" s="22"/>
      <c r="L109" s="41"/>
      <c r="M109" s="134"/>
      <c r="N109" s="20"/>
      <c r="O109" s="92"/>
      <c r="P109" s="138"/>
    </row>
    <row r="110" spans="3:16" x14ac:dyDescent="0.2">
      <c r="C110" s="93"/>
      <c r="D110" s="20"/>
      <c r="E110" s="20"/>
      <c r="F110" s="20"/>
      <c r="G110" s="20"/>
      <c r="H110" s="21"/>
      <c r="I110" s="22"/>
      <c r="J110" s="22"/>
      <c r="K110" s="22"/>
      <c r="L110" s="41"/>
    </row>
    <row r="111" spans="3:16" x14ac:dyDescent="0.2">
      <c r="C111" s="93"/>
      <c r="D111" s="20"/>
      <c r="E111" s="20"/>
      <c r="F111" s="20"/>
      <c r="G111" s="20"/>
      <c r="H111" s="21"/>
      <c r="I111" s="22"/>
      <c r="J111" s="22"/>
      <c r="K111" s="22"/>
      <c r="L111" s="41"/>
    </row>
    <row r="112" spans="3:16" x14ac:dyDescent="0.2">
      <c r="C112" s="93"/>
      <c r="D112" s="20"/>
      <c r="E112" s="20"/>
      <c r="F112" s="20"/>
      <c r="G112" s="20"/>
      <c r="H112" s="21"/>
      <c r="I112" s="22"/>
      <c r="J112" s="22"/>
      <c r="K112" s="22"/>
      <c r="L112" s="41"/>
    </row>
    <row r="113" spans="3:12" x14ac:dyDescent="0.2">
      <c r="C113" s="93"/>
      <c r="D113" s="20"/>
      <c r="E113" s="20"/>
      <c r="F113" s="20"/>
      <c r="G113" s="20"/>
      <c r="H113" s="21"/>
      <c r="I113" s="22"/>
      <c r="J113" s="22"/>
      <c r="K113" s="22"/>
      <c r="L113" s="41"/>
    </row>
    <row r="114" spans="3:12" x14ac:dyDescent="0.2">
      <c r="C114" s="93"/>
      <c r="D114" s="20"/>
      <c r="E114" s="20"/>
      <c r="F114" s="20"/>
      <c r="G114" s="20"/>
      <c r="H114" s="21"/>
      <c r="I114" s="22"/>
      <c r="J114" s="22"/>
      <c r="K114" s="36"/>
      <c r="L114" s="92"/>
    </row>
    <row r="115" spans="3:12" x14ac:dyDescent="0.2">
      <c r="C115" s="294"/>
    </row>
    <row r="120" spans="3:12" ht="28.5" customHeight="1" x14ac:dyDescent="0.2"/>
  </sheetData>
  <mergeCells count="15">
    <mergeCell ref="C76:K76"/>
    <mergeCell ref="C2:H2"/>
    <mergeCell ref="C6:H6"/>
    <mergeCell ref="C7:G7"/>
    <mergeCell ref="B10:K10"/>
    <mergeCell ref="C13:K13"/>
    <mergeCell ref="B15:K15"/>
    <mergeCell ref="C39:E39"/>
    <mergeCell ref="B50:K50"/>
    <mergeCell ref="C52:K52"/>
    <mergeCell ref="C72:E72"/>
    <mergeCell ref="B74:K74"/>
    <mergeCell ref="C17:K17"/>
    <mergeCell ref="C19:K19"/>
    <mergeCell ref="C18:K18"/>
  </mergeCells>
  <pageMargins left="0.59055118110236227" right="0.15748031496062992" top="0.15748031496062992" bottom="0.15748031496062992" header="0.15748031496062992" footer="0.15748031496062992"/>
  <pageSetup paperSize="9" scale="58" fitToWidth="0" fitToHeight="0" orientation="portrait" r:id="rId1"/>
  <headerFooter alignWithMargins="0"/>
  <rowBreaks count="1" manualBreakCount="1">
    <brk id="72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FE4F983C74CB409248137E84D2DE81" ma:contentTypeVersion="13" ma:contentTypeDescription="Vytvoří nový dokument" ma:contentTypeScope="" ma:versionID="b6dfb68851025c5dac51e45e9fe85ba6">
  <xsd:schema xmlns:xsd="http://www.w3.org/2001/XMLSchema" xmlns:xs="http://www.w3.org/2001/XMLSchema" xmlns:p="http://schemas.microsoft.com/office/2006/metadata/properties" xmlns:ns2="234f49b8-7775-416b-92bc-b27a991e0367" xmlns:ns3="a954d9af-46c9-4fc8-ab72-0ed4b461e1d9" targetNamespace="http://schemas.microsoft.com/office/2006/metadata/properties" ma:root="true" ma:fieldsID="00f349e783f41e49cf6d0a88552baac5" ns2:_="" ns3:_="">
    <xsd:import namespace="234f49b8-7775-416b-92bc-b27a991e0367"/>
    <xsd:import namespace="a954d9af-46c9-4fc8-ab72-0ed4b461e1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Sd_x00ed_le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f49b8-7775-416b-92bc-b27a991e03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Sd_x00ed_leno" ma:index="18" nillable="true" ma:displayName="Sdíleno" ma:format="Dropdown" ma:list="UserInfo" ma:SharePointGroup="0" ma:internalName="Sd_x00ed_len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54d9af-46c9-4fc8-ab72-0ed4b461e1d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d_x00ed_leno xmlns="234f49b8-7775-416b-92bc-b27a991e0367">
      <UserInfo>
        <DisplayName/>
        <AccountId xsi:nil="true"/>
        <AccountType/>
      </UserInfo>
    </Sd_x00ed_leno>
  </documentManagement>
</p:properties>
</file>

<file path=customXml/itemProps1.xml><?xml version="1.0" encoding="utf-8"?>
<ds:datastoreItem xmlns:ds="http://schemas.openxmlformats.org/officeDocument/2006/customXml" ds:itemID="{CCC45CC1-BAE8-4140-9656-DE85398521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390BCF-1507-4960-8241-F6216C09C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4f49b8-7775-416b-92bc-b27a991e0367"/>
    <ds:schemaRef ds:uri="a954d9af-46c9-4fc8-ab72-0ed4b461e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087F7E-3141-44BF-81AF-763BFCC94535}">
  <ds:schemaRefs>
    <ds:schemaRef ds:uri="234f49b8-7775-416b-92bc-b27a991e036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954d9af-46c9-4fc8-ab72-0ed4b461e1d9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ZZSSK KO-STŘECHA</vt:lpstr>
      <vt:lpstr>'ZZSSK KO-STŘECHA'!Oblast_tisku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Fany</cp:lastModifiedBy>
  <cp:lastPrinted>2020-03-28T10:47:56Z</cp:lastPrinted>
  <dcterms:created xsi:type="dcterms:W3CDTF">2006-11-29T12:45:21Z</dcterms:created>
  <dcterms:modified xsi:type="dcterms:W3CDTF">2020-03-28T10:48:21Z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0x01010091FE4F983C74CB409248137E84D2DE81</vt:lpwstr>
  </property>
</Properties>
</file>