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06" yWindow="65521" windowWidth="19125" windowHeight="12525" tabRatio="934" activeTab="2"/>
  </bookViews>
  <sheets>
    <sheet name="Souhrn" sheetId="38" r:id="rId1"/>
    <sheet name="SO 101" sheetId="39" r:id="rId2"/>
    <sheet name="SO 201" sheetId="37" r:id="rId3"/>
    <sheet name="SO 401" sheetId="41" r:id="rId4"/>
    <sheet name="SO 801" sheetId="42" r:id="rId5"/>
    <sheet name="DIO" sheetId="40" r:id="rId6"/>
    <sheet name="VON" sheetId="43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CENA__" localSheetId="0">#REF!</definedName>
    <definedName name="__CENA__">#REF!</definedName>
    <definedName name="__MAIN__" localSheetId="0">#REF!</definedName>
    <definedName name="__MAIN__">#REF!</definedName>
    <definedName name="__MAIN2__" localSheetId="0">#REF!</definedName>
    <definedName name="__MAIN2__">#REF!</definedName>
    <definedName name="__MAIN3__" localSheetId="0">#REF!</definedName>
    <definedName name="__MAIN3__">#REF!</definedName>
    <definedName name="__SAZBA__" localSheetId="5">#REF!</definedName>
    <definedName name="__SAZBA__" localSheetId="1">#REF!</definedName>
    <definedName name="__SAZBA__" localSheetId="2">#REF!</definedName>
    <definedName name="__SAZBA__" localSheetId="3">#REF!</definedName>
    <definedName name="__SAZBA__" localSheetId="4">#REF!</definedName>
    <definedName name="__SAZBA__" localSheetId="0">#REF!</definedName>
    <definedName name="__SAZBA__" localSheetId="6">#REF!</definedName>
    <definedName name="__SAZBA__">#REF!</definedName>
    <definedName name="__T0__" localSheetId="0">#REF!</definedName>
    <definedName name="__T0__">#REF!</definedName>
    <definedName name="__T1__" localSheetId="0">#REF!</definedName>
    <definedName name="__T1__">#REF!</definedName>
    <definedName name="__T2__" localSheetId="0">#REF!</definedName>
    <definedName name="__T2__">#REF!</definedName>
    <definedName name="__T3__" localSheetId="5">#REF!</definedName>
    <definedName name="__T3__" localSheetId="1">#REF!</definedName>
    <definedName name="__T3__" localSheetId="2">#REF!</definedName>
    <definedName name="__T3__" localSheetId="3">#REF!</definedName>
    <definedName name="__T3__" localSheetId="4">#REF!</definedName>
    <definedName name="__T3__" localSheetId="0">#REF!</definedName>
    <definedName name="__T3__" localSheetId="6">#REF!</definedName>
    <definedName name="__T3__">#REF!</definedName>
    <definedName name="__T4__" localSheetId="5">#REF!</definedName>
    <definedName name="__T4__" localSheetId="1">#REF!</definedName>
    <definedName name="__T4__" localSheetId="3">#REF!</definedName>
    <definedName name="__T4__" localSheetId="4">#REF!</definedName>
    <definedName name="__T4__" localSheetId="6">#REF!</definedName>
    <definedName name="__T4__">#REF!</definedName>
    <definedName name="__TE0__" localSheetId="0">#REF!</definedName>
    <definedName name="__TE0__">#REF!</definedName>
    <definedName name="__TE1__" localSheetId="5">#REF!</definedName>
    <definedName name="__TE1__" localSheetId="1">#REF!</definedName>
    <definedName name="__TE1__" localSheetId="2">#REF!</definedName>
    <definedName name="__TE1__" localSheetId="3">#REF!</definedName>
    <definedName name="__TE1__" localSheetId="4">#REF!</definedName>
    <definedName name="__TE1__" localSheetId="0">#REF!</definedName>
    <definedName name="__TE1__" localSheetId="6">#REF!</definedName>
    <definedName name="__TE1__">#REF!</definedName>
    <definedName name="__TE2__" localSheetId="5">#REF!</definedName>
    <definedName name="__TE2__" localSheetId="1">#REF!</definedName>
    <definedName name="__TE2__" localSheetId="2">#REF!</definedName>
    <definedName name="__TE2__" localSheetId="3">#REF!</definedName>
    <definedName name="__TE2__" localSheetId="4">#REF!</definedName>
    <definedName name="__TE2__" localSheetId="0">#REF!</definedName>
    <definedName name="__TE2__" localSheetId="6">#REF!</definedName>
    <definedName name="__TE2__">#REF!</definedName>
    <definedName name="__TR0__" localSheetId="0">#REF!</definedName>
    <definedName name="__TR0__">#REF!</definedName>
    <definedName name="__TR1__" localSheetId="0">#REF!</definedName>
    <definedName name="__TR1__">#REF!</definedName>
    <definedName name="__TR2__" localSheetId="5">#REF!</definedName>
    <definedName name="__TR2__" localSheetId="1">#REF!</definedName>
    <definedName name="__TR2__" localSheetId="3">#REF!</definedName>
    <definedName name="__TR2__" localSheetId="4">#REF!</definedName>
    <definedName name="__TR2__" localSheetId="6">#REF!</definedName>
    <definedName name="__TR2__">#REF!</definedName>
    <definedName name="_1info" localSheetId="0">#REF!</definedName>
    <definedName name="_2info">#REF!</definedName>
    <definedName name="_3_info_1" localSheetId="0">#REF!</definedName>
    <definedName name="_4_info_1">#REF!</definedName>
    <definedName name="_BPK1" localSheetId="5">#REF!</definedName>
    <definedName name="_BPK1" localSheetId="1">#REF!</definedName>
    <definedName name="_BPK1" localSheetId="3">#REF!</definedName>
    <definedName name="_BPK1" localSheetId="4">#REF!</definedName>
    <definedName name="_BPK1" localSheetId="6">#REF!</definedName>
    <definedName name="_BPK1">#REF!</definedName>
    <definedName name="_BPK2" localSheetId="5">#REF!</definedName>
    <definedName name="_BPK2" localSheetId="1">#REF!</definedName>
    <definedName name="_BPK2" localSheetId="3">#REF!</definedName>
    <definedName name="_BPK2" localSheetId="4">#REF!</definedName>
    <definedName name="_BPK2" localSheetId="6">#REF!</definedName>
    <definedName name="_BPK2">#REF!</definedName>
    <definedName name="_BPK3" localSheetId="5">#REF!</definedName>
    <definedName name="_BPK3" localSheetId="1">#REF!</definedName>
    <definedName name="_BPK3" localSheetId="3">#REF!</definedName>
    <definedName name="_BPK3" localSheetId="4">#REF!</definedName>
    <definedName name="_BPK3" localSheetId="6">#REF!</definedName>
    <definedName name="_BPK3">#REF!</definedName>
    <definedName name="_xlnm._FilterDatabase" localSheetId="5" hidden="1">'DIO'!$A$7:$I$8</definedName>
    <definedName name="_xlnm._FilterDatabase" localSheetId="1" hidden="1">'SO 101'!$A$7:$I$64</definedName>
    <definedName name="_xlnm._FilterDatabase" localSheetId="2" hidden="1">'SO 201'!$A$7:$I$66</definedName>
    <definedName name="_xlnm._FilterDatabase" localSheetId="3" hidden="1">'SO 401'!$A$7:$I$38</definedName>
    <definedName name="_xlnm._FilterDatabase" localSheetId="4" hidden="1">'SO 801'!$A$7:$I$12</definedName>
    <definedName name="_xlnm._FilterDatabase" localSheetId="6" hidden="1">'VON'!$A$7:$I$22</definedName>
    <definedName name="_info" localSheetId="0">#REF!</definedName>
    <definedName name="_info">#REF!</definedName>
    <definedName name="_T1" localSheetId="0">#REF!</definedName>
    <definedName name="_T1">#REF!</definedName>
    <definedName name="a" localSheetId="5">#REF!</definedName>
    <definedName name="a" localSheetId="1">#REF!</definedName>
    <definedName name="a" localSheetId="3">#REF!</definedName>
    <definedName name="a" localSheetId="4">#REF!</definedName>
    <definedName name="a" localSheetId="6">#REF!</definedName>
    <definedName name="a">#REF!</definedName>
    <definedName name="AL_obvodový_plášť" localSheetId="5">#REF!</definedName>
    <definedName name="AL_obvodový_plášť" localSheetId="1">#REF!</definedName>
    <definedName name="AL_obvodový_plášť" localSheetId="2">#REF!</definedName>
    <definedName name="AL_obvodový_plášť" localSheetId="3">#REF!</definedName>
    <definedName name="AL_obvodový_plášť" localSheetId="4">#REF!</definedName>
    <definedName name="AL_obvodový_plášť" localSheetId="6">#REF!</definedName>
    <definedName name="AL_obvodový_plášť">#REF!</definedName>
    <definedName name="ats" localSheetId="5">#REF!</definedName>
    <definedName name="ats" localSheetId="1">#REF!</definedName>
    <definedName name="ats" localSheetId="2">#REF!</definedName>
    <definedName name="ats" localSheetId="3">#REF!</definedName>
    <definedName name="ats" localSheetId="4">#REF!</definedName>
    <definedName name="ats" localSheetId="0">#REF!</definedName>
    <definedName name="ats" localSheetId="6">#REF!</definedName>
    <definedName name="ats">#REF!</definedName>
    <definedName name="b_10" localSheetId="5">#REF!</definedName>
    <definedName name="b_10" localSheetId="1">#REF!</definedName>
    <definedName name="b_10" localSheetId="2">#REF!</definedName>
    <definedName name="b_10" localSheetId="3">#REF!</definedName>
    <definedName name="b_10" localSheetId="4">#REF!</definedName>
    <definedName name="b_10" localSheetId="0">#REF!</definedName>
    <definedName name="b_10" localSheetId="6">#REF!</definedName>
    <definedName name="b_10">#REF!</definedName>
    <definedName name="b_25" localSheetId="5">#REF!</definedName>
    <definedName name="b_25" localSheetId="1">#REF!</definedName>
    <definedName name="b_25" localSheetId="2">#REF!</definedName>
    <definedName name="b_25" localSheetId="3">#REF!</definedName>
    <definedName name="b_25" localSheetId="4">#REF!</definedName>
    <definedName name="b_25" localSheetId="0">#REF!</definedName>
    <definedName name="b_25" localSheetId="6">#REF!</definedName>
    <definedName name="b_25">#REF!</definedName>
    <definedName name="b_30" localSheetId="5">#REF!</definedName>
    <definedName name="b_30" localSheetId="1">#REF!</definedName>
    <definedName name="b_30" localSheetId="2">#REF!</definedName>
    <definedName name="b_30" localSheetId="3">#REF!</definedName>
    <definedName name="b_30" localSheetId="4">#REF!</definedName>
    <definedName name="b_30" localSheetId="0">#REF!</definedName>
    <definedName name="b_30" localSheetId="6">#REF!</definedName>
    <definedName name="b_30">#REF!</definedName>
    <definedName name="b_35" localSheetId="5">#REF!</definedName>
    <definedName name="b_35" localSheetId="1">#REF!</definedName>
    <definedName name="b_35" localSheetId="2">#REF!</definedName>
    <definedName name="b_35" localSheetId="3">#REF!</definedName>
    <definedName name="b_35" localSheetId="4">#REF!</definedName>
    <definedName name="b_35" localSheetId="0">#REF!</definedName>
    <definedName name="b_35" localSheetId="6">#REF!</definedName>
    <definedName name="b_35">#REF!</definedName>
    <definedName name="b_40" localSheetId="5">#REF!</definedName>
    <definedName name="b_40" localSheetId="1">#REF!</definedName>
    <definedName name="b_40" localSheetId="2">#REF!</definedName>
    <definedName name="b_40" localSheetId="3">#REF!</definedName>
    <definedName name="b_40" localSheetId="4">#REF!</definedName>
    <definedName name="b_40" localSheetId="0">#REF!</definedName>
    <definedName name="b_40" localSheetId="6">#REF!</definedName>
    <definedName name="b_40">#REF!</definedName>
    <definedName name="b_50" localSheetId="5">#REF!</definedName>
    <definedName name="b_50" localSheetId="1">#REF!</definedName>
    <definedName name="b_50" localSheetId="2">#REF!</definedName>
    <definedName name="b_50" localSheetId="3">#REF!</definedName>
    <definedName name="b_50" localSheetId="4">#REF!</definedName>
    <definedName name="b_50" localSheetId="0">#REF!</definedName>
    <definedName name="b_50" localSheetId="6">#REF!</definedName>
    <definedName name="b_50">#REF!</definedName>
    <definedName name="b_60" localSheetId="5">#REF!</definedName>
    <definedName name="b_60" localSheetId="1">#REF!</definedName>
    <definedName name="b_60" localSheetId="2">#REF!</definedName>
    <definedName name="b_60" localSheetId="3">#REF!</definedName>
    <definedName name="b_60" localSheetId="4">#REF!</definedName>
    <definedName name="b_60" localSheetId="0">#REF!</definedName>
    <definedName name="b_60" localSheetId="6">#REF!</definedName>
    <definedName name="b_60">#REF!</definedName>
    <definedName name="be_be" localSheetId="5">#REF!</definedName>
    <definedName name="be_be" localSheetId="1">#REF!</definedName>
    <definedName name="be_be" localSheetId="2">#REF!</definedName>
    <definedName name="be_be" localSheetId="3">#REF!</definedName>
    <definedName name="be_be" localSheetId="4">#REF!</definedName>
    <definedName name="be_be" localSheetId="0">#REF!</definedName>
    <definedName name="be_be" localSheetId="6">#REF!</definedName>
    <definedName name="be_be">#REF!</definedName>
    <definedName name="be_pf" localSheetId="5">#REF!</definedName>
    <definedName name="be_pf" localSheetId="1">#REF!</definedName>
    <definedName name="be_pf" localSheetId="2">#REF!</definedName>
    <definedName name="be_pf" localSheetId="3">#REF!</definedName>
    <definedName name="be_pf" localSheetId="4">#REF!</definedName>
    <definedName name="be_pf" localSheetId="0">#REF!</definedName>
    <definedName name="be_pf" localSheetId="6">#REF!</definedName>
    <definedName name="be_pf">#REF!</definedName>
    <definedName name="be_sc" localSheetId="5">#REF!</definedName>
    <definedName name="be_sc" localSheetId="1">#REF!</definedName>
    <definedName name="be_sc" localSheetId="2">#REF!</definedName>
    <definedName name="be_sc" localSheetId="3">#REF!</definedName>
    <definedName name="be_sc" localSheetId="4">#REF!</definedName>
    <definedName name="be_sc" localSheetId="0">#REF!</definedName>
    <definedName name="be_sc" localSheetId="6">#REF!</definedName>
    <definedName name="be_sc">#REF!</definedName>
    <definedName name="be_sch" localSheetId="5">#REF!</definedName>
    <definedName name="be_sch" localSheetId="1">#REF!</definedName>
    <definedName name="be_sch" localSheetId="2">#REF!</definedName>
    <definedName name="be_sch" localSheetId="3">#REF!</definedName>
    <definedName name="be_sch" localSheetId="4">#REF!</definedName>
    <definedName name="be_sch" localSheetId="0">#REF!</definedName>
    <definedName name="be_sch" localSheetId="6">#REF!</definedName>
    <definedName name="be_sch">#REF!</definedName>
    <definedName name="be_so" localSheetId="5">#REF!</definedName>
    <definedName name="be_so" localSheetId="1">#REF!</definedName>
    <definedName name="be_so" localSheetId="2">#REF!</definedName>
    <definedName name="be_so" localSheetId="3">#REF!</definedName>
    <definedName name="be_so" localSheetId="4">#REF!</definedName>
    <definedName name="be_so" localSheetId="0">#REF!</definedName>
    <definedName name="be_so" localSheetId="6">#REF!</definedName>
    <definedName name="be_so">#REF!</definedName>
    <definedName name="be_sp" localSheetId="5">#REF!</definedName>
    <definedName name="be_sp" localSheetId="1">#REF!</definedName>
    <definedName name="be_sp" localSheetId="2">#REF!</definedName>
    <definedName name="be_sp" localSheetId="3">#REF!</definedName>
    <definedName name="be_sp" localSheetId="4">#REF!</definedName>
    <definedName name="be_sp" localSheetId="0">#REF!</definedName>
    <definedName name="be_sp" localSheetId="6">#REF!</definedName>
    <definedName name="be_sp">#REF!</definedName>
    <definedName name="be_st" localSheetId="5">#REF!</definedName>
    <definedName name="be_st" localSheetId="1">#REF!</definedName>
    <definedName name="be_st" localSheetId="2">#REF!</definedName>
    <definedName name="be_st" localSheetId="3">#REF!</definedName>
    <definedName name="be_st" localSheetId="4">#REF!</definedName>
    <definedName name="be_st" localSheetId="0">#REF!</definedName>
    <definedName name="be_st" localSheetId="6">#REF!</definedName>
    <definedName name="be_st">#REF!</definedName>
    <definedName name="CC" localSheetId="0">#REF!</definedName>
    <definedName name="CC">#REF!</definedName>
    <definedName name="CC_12" localSheetId="0">#REF!</definedName>
    <definedName name="CC_12">#REF!</definedName>
    <definedName name="CC_34" localSheetId="0">#REF!</definedName>
    <definedName name="CC_34">#REF!</definedName>
    <definedName name="CC_50" localSheetId="0">#REF!</definedName>
    <definedName name="CC_50">#REF!</definedName>
    <definedName name="Cena" localSheetId="0">#REF!</definedName>
    <definedName name="Cena">#REF!</definedName>
    <definedName name="Cena_2" localSheetId="0">#REF!</definedName>
    <definedName name="Cena_2">#REF!</definedName>
    <definedName name="Cena_dokumentace" localSheetId="0">#REF!</definedName>
    <definedName name="Cena_dokumentace">#REF!</definedName>
    <definedName name="Cena1" localSheetId="0">#REF!</definedName>
    <definedName name="Cena1">#REF!</definedName>
    <definedName name="Cena1_2" localSheetId="0">#REF!</definedName>
    <definedName name="Cena1_2">#REF!</definedName>
    <definedName name="Cena2" localSheetId="0">#REF!</definedName>
    <definedName name="Cena2">#REF!</definedName>
    <definedName name="Cena2_2" localSheetId="0">#REF!</definedName>
    <definedName name="Cena2_2">#REF!</definedName>
    <definedName name="Cena3" localSheetId="0">#REF!</definedName>
    <definedName name="Cena3">#REF!</definedName>
    <definedName name="Cena3_2" localSheetId="0">#REF!</definedName>
    <definedName name="Cena3_2">#REF!</definedName>
    <definedName name="Cena4" localSheetId="0">#REF!</definedName>
    <definedName name="Cena4">#REF!</definedName>
    <definedName name="Cena4_2" localSheetId="0">#REF!</definedName>
    <definedName name="Cena4_2">#REF!</definedName>
    <definedName name="Cena5" localSheetId="0">#REF!</definedName>
    <definedName name="Cena5">#REF!</definedName>
    <definedName name="Cena5_2" localSheetId="0">#REF!</definedName>
    <definedName name="Cena5_2">#REF!</definedName>
    <definedName name="Cena6" localSheetId="0">#REF!</definedName>
    <definedName name="Cena6">#REF!</definedName>
    <definedName name="Cena6_2" localSheetId="0">#REF!</definedName>
    <definedName name="Cena6_2">#REF!</definedName>
    <definedName name="Cena7" localSheetId="0">#REF!</definedName>
    <definedName name="Cena7">#REF!</definedName>
    <definedName name="Cena7_2" localSheetId="0">#REF!</definedName>
    <definedName name="Cena7_2">#REF!</definedName>
    <definedName name="Cena8" localSheetId="0">#REF!</definedName>
    <definedName name="Cena8">#REF!</definedName>
    <definedName name="Cena8_2" localSheetId="0">#REF!</definedName>
    <definedName name="Cena8_2">#REF!</definedName>
    <definedName name="cisloobjektu">#REF!</definedName>
    <definedName name="cislostavby">#REF!</definedName>
    <definedName name="d" localSheetId="5">#REF!</definedName>
    <definedName name="d" localSheetId="1">#REF!</definedName>
    <definedName name="d" localSheetId="3">#REF!</definedName>
    <definedName name="d" localSheetId="4">#REF!</definedName>
    <definedName name="D" localSheetId="0">#REF!</definedName>
    <definedName name="d" localSheetId="6">#REF!</definedName>
    <definedName name="d">#REF!</definedName>
    <definedName name="Datum" localSheetId="5">#REF!</definedName>
    <definedName name="Datum" localSheetId="1">#REF!</definedName>
    <definedName name="Datum" localSheetId="2">#REF!</definedName>
    <definedName name="Datum" localSheetId="3">#REF!</definedName>
    <definedName name="Datum" localSheetId="4">#REF!</definedName>
    <definedName name="Datum" localSheetId="6">#REF!</definedName>
    <definedName name="Datum">#REF!</definedName>
    <definedName name="Datum_2" localSheetId="5">#REF!</definedName>
    <definedName name="Datum_2" localSheetId="1">#REF!</definedName>
    <definedName name="Datum_2" localSheetId="2">#REF!</definedName>
    <definedName name="Datum_2" localSheetId="3">#REF!</definedName>
    <definedName name="Datum_2" localSheetId="4">#REF!</definedName>
    <definedName name="Datum_2" localSheetId="6">#REF!</definedName>
    <definedName name="Datum_2">#REF!</definedName>
    <definedName name="dem" localSheetId="5">#REF!</definedName>
    <definedName name="dem" localSheetId="1">#REF!</definedName>
    <definedName name="dem" localSheetId="2">#REF!</definedName>
    <definedName name="dem" localSheetId="3">#REF!</definedName>
    <definedName name="dem" localSheetId="4">#REF!</definedName>
    <definedName name="dem" localSheetId="0">#REF!</definedName>
    <definedName name="dem" localSheetId="6">#REF!</definedName>
    <definedName name="dem">#REF!</definedName>
    <definedName name="Dil">#REF!</definedName>
    <definedName name="Dispečink" localSheetId="5">#REF!</definedName>
    <definedName name="Dispečink" localSheetId="1">#REF!</definedName>
    <definedName name="Dispečink" localSheetId="2">#REF!</definedName>
    <definedName name="Dispečink" localSheetId="3">#REF!</definedName>
    <definedName name="Dispečink" localSheetId="4">#REF!</definedName>
    <definedName name="Dispečink" localSheetId="6">#REF!</definedName>
    <definedName name="Dispečink">#REF!</definedName>
    <definedName name="Dispečink_2" localSheetId="5">#REF!</definedName>
    <definedName name="Dispečink_2" localSheetId="1">#REF!</definedName>
    <definedName name="Dispečink_2" localSheetId="2">#REF!</definedName>
    <definedName name="Dispečink_2" localSheetId="3">#REF!</definedName>
    <definedName name="Dispečink_2" localSheetId="4">#REF!</definedName>
    <definedName name="Dispečink_2" localSheetId="6">#REF!</definedName>
    <definedName name="Dispečink_2">#REF!</definedName>
    <definedName name="DO" localSheetId="0">#REF!</definedName>
    <definedName name="DO">#REF!</definedName>
    <definedName name="DO_12" localSheetId="0">#REF!</definedName>
    <definedName name="DO_12">#REF!</definedName>
    <definedName name="DO_34" localSheetId="0">#REF!</definedName>
    <definedName name="DO_34">#REF!</definedName>
    <definedName name="DO_50" localSheetId="0">#REF!</definedName>
    <definedName name="DO_50">#REF!</definedName>
    <definedName name="DOD" localSheetId="0">#REF!</definedName>
    <definedName name="DOD">#REF!</definedName>
    <definedName name="DOD_12" localSheetId="0">#REF!</definedName>
    <definedName name="DOD_12">#REF!</definedName>
    <definedName name="DOD_34" localSheetId="0">#REF!</definedName>
    <definedName name="DOD_34">#REF!</definedName>
    <definedName name="DOD_50" localSheetId="0">#REF!</definedName>
    <definedName name="DOD_50">#REF!</definedName>
    <definedName name="Dodavka">#REF!</definedName>
    <definedName name="Dodavka0" localSheetId="5">#REF!</definedName>
    <definedName name="Dodavka0" localSheetId="1">#REF!</definedName>
    <definedName name="Dodavka0" localSheetId="3">#REF!</definedName>
    <definedName name="Dodavka0" localSheetId="4">#REF!</definedName>
    <definedName name="Dodavka0" localSheetId="6">#REF!</definedName>
    <definedName name="Dodavka0">#REF!</definedName>
    <definedName name="DPJ" localSheetId="0">#REF!</definedName>
    <definedName name="DPJ">#REF!</definedName>
    <definedName name="DPJ_12" localSheetId="0">#REF!</definedName>
    <definedName name="DPJ_12">#REF!</definedName>
    <definedName name="DPJ_34" localSheetId="0">#REF!</definedName>
    <definedName name="DPJ_34">#REF!</definedName>
    <definedName name="DPJ_50" localSheetId="0">#REF!</definedName>
    <definedName name="DPJ_50">#REF!</definedName>
    <definedName name="Est_copy_první" localSheetId="0">#REF!</definedName>
    <definedName name="Est_copy_první">#REF!</definedName>
    <definedName name="Est_poslední" localSheetId="0">#REF!</definedName>
    <definedName name="Est_poslední">#REF!</definedName>
    <definedName name="Est_první" localSheetId="0">#REF!</definedName>
    <definedName name="Est_první">#REF!</definedName>
    <definedName name="eur" localSheetId="5">#REF!</definedName>
    <definedName name="eur" localSheetId="1">#REF!</definedName>
    <definedName name="eur" localSheetId="2">#REF!</definedName>
    <definedName name="eur" localSheetId="3">#REF!</definedName>
    <definedName name="eur" localSheetId="4">#REF!</definedName>
    <definedName name="eur" localSheetId="0">#REF!</definedName>
    <definedName name="eur" localSheetId="6">#REF!</definedName>
    <definedName name="eur">#REF!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2_1" localSheetId="0">#REF!</definedName>
    <definedName name="Excel_BuiltIn_Print_Area_2_1">#REF!</definedName>
    <definedName name="Excel_BuiltIn_Print_Area_3_1" localSheetId="5">#REF!</definedName>
    <definedName name="Excel_BuiltIn_Print_Area_3_1" localSheetId="1">#REF!</definedName>
    <definedName name="Excel_BuiltIn_Print_Area_3_1" localSheetId="2">#REF!</definedName>
    <definedName name="Excel_BuiltIn_Print_Area_3_1" localSheetId="3">#REF!</definedName>
    <definedName name="Excel_BuiltIn_Print_Area_3_1" localSheetId="4">#REF!</definedName>
    <definedName name="Excel_BuiltIn_Print_Area_3_1" localSheetId="0">#REF!</definedName>
    <definedName name="Excel_BuiltIn_Print_Area_3_1" localSheetId="6">#REF!</definedName>
    <definedName name="Excel_BuiltIn_Print_Area_3_1">#REF!</definedName>
    <definedName name="fakt" localSheetId="5">#REF!</definedName>
    <definedName name="fakt" localSheetId="1">#REF!</definedName>
    <definedName name="fakt" localSheetId="2">#REF!</definedName>
    <definedName name="fakt" localSheetId="3">#REF!</definedName>
    <definedName name="fakt" localSheetId="4">#REF!</definedName>
    <definedName name="fakt" localSheetId="6">#REF!</definedName>
    <definedName name="fakt">#REF!</definedName>
    <definedName name="gbp" localSheetId="5">#REF!</definedName>
    <definedName name="gbp" localSheetId="1">#REF!</definedName>
    <definedName name="gbp" localSheetId="2">#REF!</definedName>
    <definedName name="gbp" localSheetId="3">#REF!</definedName>
    <definedName name="gbp" localSheetId="4">#REF!</definedName>
    <definedName name="gbp" localSheetId="0">#REF!</definedName>
    <definedName name="gbp" localSheetId="6">#REF!</definedName>
    <definedName name="gbp">#REF!</definedName>
    <definedName name="Hlavička" localSheetId="5">#REF!</definedName>
    <definedName name="Hlavička" localSheetId="1">#REF!</definedName>
    <definedName name="Hlavička" localSheetId="2">#REF!</definedName>
    <definedName name="Hlavička" localSheetId="3">#REF!</definedName>
    <definedName name="Hlavička" localSheetId="4">#REF!</definedName>
    <definedName name="Hlavička" localSheetId="6">#REF!</definedName>
    <definedName name="Hlavička">#REF!</definedName>
    <definedName name="Hlavička_2" localSheetId="5">#REF!</definedName>
    <definedName name="Hlavička_2" localSheetId="1">#REF!</definedName>
    <definedName name="Hlavička_2" localSheetId="2">#REF!</definedName>
    <definedName name="Hlavička_2" localSheetId="3">#REF!</definedName>
    <definedName name="Hlavička_2" localSheetId="4">#REF!</definedName>
    <definedName name="Hlavička_2" localSheetId="6">#REF!</definedName>
    <definedName name="Hlavička_2">#REF!</definedName>
    <definedName name="HSV">#REF!</definedName>
    <definedName name="HSV0" localSheetId="5">#REF!</definedName>
    <definedName name="HSV0" localSheetId="1">#REF!</definedName>
    <definedName name="HSV0" localSheetId="3">#REF!</definedName>
    <definedName name="HSV0" localSheetId="4">#REF!</definedName>
    <definedName name="HSV0" localSheetId="6">#REF!</definedName>
    <definedName name="HSV0">#REF!</definedName>
    <definedName name="HZS">#REF!</definedName>
    <definedName name="HZS0" localSheetId="5">#REF!</definedName>
    <definedName name="HZS0" localSheetId="1">#REF!</definedName>
    <definedName name="HZS0" localSheetId="3">#REF!</definedName>
    <definedName name="HZS0" localSheetId="4">#REF!</definedName>
    <definedName name="HZS0" localSheetId="6">#REF!</definedName>
    <definedName name="HZS0">#REF!</definedName>
    <definedName name="chf" localSheetId="5">#REF!</definedName>
    <definedName name="chf" localSheetId="1">#REF!</definedName>
    <definedName name="chf" localSheetId="2">#REF!</definedName>
    <definedName name="chf" localSheetId="3">#REF!</definedName>
    <definedName name="chf" localSheetId="4">#REF!</definedName>
    <definedName name="chf" localSheetId="0">#REF!</definedName>
    <definedName name="chf" localSheetId="6">#REF!</definedName>
    <definedName name="chf">#REF!</definedName>
    <definedName name="Integr_poslední" localSheetId="0">#REF!</definedName>
    <definedName name="Integr_poslední">#REF!</definedName>
    <definedName name="Izolace_akustické" localSheetId="5">#REF!</definedName>
    <definedName name="Izolace_akustické" localSheetId="1">#REF!</definedName>
    <definedName name="Izolace_akustické" localSheetId="2">#REF!</definedName>
    <definedName name="Izolace_akustické" localSheetId="3">#REF!</definedName>
    <definedName name="Izolace_akustické" localSheetId="4">#REF!</definedName>
    <definedName name="Izolace_akustické" localSheetId="6">#REF!</definedName>
    <definedName name="Izolace_akustické">#REF!</definedName>
    <definedName name="Izolace_proti_vodě" localSheetId="5">#REF!</definedName>
    <definedName name="Izolace_proti_vodě" localSheetId="1">#REF!</definedName>
    <definedName name="Izolace_proti_vodě" localSheetId="2">#REF!</definedName>
    <definedName name="Izolace_proti_vodě" localSheetId="3">#REF!</definedName>
    <definedName name="Izolace_proti_vodě" localSheetId="4">#REF!</definedName>
    <definedName name="Izolace_proti_vodě" localSheetId="6">#REF!</definedName>
    <definedName name="Izolace_proti_vodě">#REF!</definedName>
    <definedName name="JKSO">#REF!</definedName>
    <definedName name="k_6_ko" localSheetId="5">#REF!</definedName>
    <definedName name="k_6_ko" localSheetId="1">#REF!</definedName>
    <definedName name="k_6_ko" localSheetId="2">#REF!</definedName>
    <definedName name="k_6_ko" localSheetId="3">#REF!</definedName>
    <definedName name="k_6_ko" localSheetId="4">#REF!</definedName>
    <definedName name="k_6_ko" localSheetId="0">#REF!</definedName>
    <definedName name="k_6_ko" localSheetId="6">#REF!</definedName>
    <definedName name="k_6_ko">#REF!</definedName>
    <definedName name="k_6_sz" localSheetId="5">#REF!</definedName>
    <definedName name="k_6_sz" localSheetId="1">#REF!</definedName>
    <definedName name="k_6_sz" localSheetId="2">#REF!</definedName>
    <definedName name="k_6_sz" localSheetId="3">#REF!</definedName>
    <definedName name="k_6_sz" localSheetId="4">#REF!</definedName>
    <definedName name="k_6_sz" localSheetId="0">#REF!</definedName>
    <definedName name="k_6_sz" localSheetId="6">#REF!</definedName>
    <definedName name="k_6_sz">#REF!</definedName>
    <definedName name="k_8_ko" localSheetId="5">#REF!</definedName>
    <definedName name="k_8_ko" localSheetId="1">#REF!</definedName>
    <definedName name="k_8_ko" localSheetId="2">#REF!</definedName>
    <definedName name="k_8_ko" localSheetId="3">#REF!</definedName>
    <definedName name="k_8_ko" localSheetId="4">#REF!</definedName>
    <definedName name="k_8_ko" localSheetId="0">#REF!</definedName>
    <definedName name="k_8_ko" localSheetId="6">#REF!</definedName>
    <definedName name="k_8_ko">#REF!</definedName>
    <definedName name="k_8_sz" localSheetId="5">#REF!</definedName>
    <definedName name="k_8_sz" localSheetId="1">#REF!</definedName>
    <definedName name="k_8_sz" localSheetId="2">#REF!</definedName>
    <definedName name="k_8_sz" localSheetId="3">#REF!</definedName>
    <definedName name="k_8_sz" localSheetId="4">#REF!</definedName>
    <definedName name="k_8_sz" localSheetId="0">#REF!</definedName>
    <definedName name="k_8_sz" localSheetId="6">#REF!</definedName>
    <definedName name="k_8_sz">#REF!</definedName>
    <definedName name="Kod" localSheetId="0">#REF!</definedName>
    <definedName name="Kod">#REF!</definedName>
    <definedName name="Kod_2" localSheetId="0">#REF!</definedName>
    <definedName name="Kod_2">#REF!</definedName>
    <definedName name="Komunikace" localSheetId="5">#REF!</definedName>
    <definedName name="Komunikace" localSheetId="1">#REF!</definedName>
    <definedName name="Komunikace" localSheetId="2">#REF!</definedName>
    <definedName name="Komunikace" localSheetId="3">#REF!</definedName>
    <definedName name="Komunikace" localSheetId="4">#REF!</definedName>
    <definedName name="Komunikace" localSheetId="6">#REF!</definedName>
    <definedName name="Komunikace">#REF!</definedName>
    <definedName name="Konstrukce_klempířské" localSheetId="5">#REF!</definedName>
    <definedName name="Konstrukce_klempířské" localSheetId="1">#REF!</definedName>
    <definedName name="Konstrukce_klempířské" localSheetId="2">#REF!</definedName>
    <definedName name="Konstrukce_klempířské" localSheetId="3">#REF!</definedName>
    <definedName name="Konstrukce_klempířské" localSheetId="4">#REF!</definedName>
    <definedName name="Konstrukce_klempířské" localSheetId="6">#REF!</definedName>
    <definedName name="Konstrukce_klempířské">#REF!</definedName>
    <definedName name="Konstrukce_tesařské" localSheetId="5">#REF!</definedName>
    <definedName name="Konstrukce_tesařské" localSheetId="1">#REF!</definedName>
    <definedName name="Konstrukce_tesařské" localSheetId="2">#REF!</definedName>
    <definedName name="Konstrukce_tesařské" localSheetId="3">#REF!</definedName>
    <definedName name="Konstrukce_tesařské" localSheetId="4">#REF!</definedName>
    <definedName name="Konstrukce_tesařské" localSheetId="6">#REF!</definedName>
    <definedName name="Konstrukce_tesařské">#REF!</definedName>
    <definedName name="Konstrukce_truhlářské" localSheetId="5">#REF!</definedName>
    <definedName name="Konstrukce_truhlářské" localSheetId="1">#REF!</definedName>
    <definedName name="Konstrukce_truhlářské" localSheetId="2">#REF!</definedName>
    <definedName name="Konstrukce_truhlářské" localSheetId="3">#REF!</definedName>
    <definedName name="Konstrukce_truhlářské" localSheetId="4">#REF!</definedName>
    <definedName name="Konstrukce_truhlářské" localSheetId="6">#REF!</definedName>
    <definedName name="Konstrukce_truhlářské">#REF!</definedName>
    <definedName name="Kovové_stavební_doplňkové_konstrukce" localSheetId="5">#REF!</definedName>
    <definedName name="Kovové_stavební_doplňkové_konstrukce" localSheetId="1">#REF!</definedName>
    <definedName name="Kovové_stavební_doplňkové_konstrukce" localSheetId="2">#REF!</definedName>
    <definedName name="Kovové_stavební_doplňkové_konstrukce" localSheetId="3">#REF!</definedName>
    <definedName name="Kovové_stavební_doplňkové_konstrukce" localSheetId="4">#REF!</definedName>
    <definedName name="Kovové_stavební_doplňkové_konstrukce" localSheetId="6">#REF!</definedName>
    <definedName name="Kovové_stavební_doplňkové_konstrukce">#REF!</definedName>
    <definedName name="kr_15" localSheetId="5">#REF!</definedName>
    <definedName name="kr_15" localSheetId="1">#REF!</definedName>
    <definedName name="kr_15" localSheetId="2">#REF!</definedName>
    <definedName name="kr_15" localSheetId="3">#REF!</definedName>
    <definedName name="kr_15" localSheetId="4">#REF!</definedName>
    <definedName name="kr_15" localSheetId="0">#REF!</definedName>
    <definedName name="kr_15" localSheetId="6">#REF!</definedName>
    <definedName name="kr_15">#REF!</definedName>
    <definedName name="kr_15_ła" localSheetId="5">#REF!</definedName>
    <definedName name="kr_15_ła" localSheetId="1">#REF!</definedName>
    <definedName name="kr_15_ła" localSheetId="2">#REF!</definedName>
    <definedName name="kr_15_ła" localSheetId="3">#REF!</definedName>
    <definedName name="kr_15_ła" localSheetId="4">#REF!</definedName>
    <definedName name="kr_15_ła" localSheetId="0">#REF!</definedName>
    <definedName name="kr_15_ła" localSheetId="6">#REF!</definedName>
    <definedName name="kr_15_ła">#REF!</definedName>
    <definedName name="KSDK" localSheetId="5">#REF!</definedName>
    <definedName name="KSDK" localSheetId="1">#REF!</definedName>
    <definedName name="KSDK" localSheetId="2">#REF!</definedName>
    <definedName name="KSDK" localSheetId="3">#REF!</definedName>
    <definedName name="KSDK" localSheetId="4">#REF!</definedName>
    <definedName name="KSDK" localSheetId="6">#REF!</definedName>
    <definedName name="KSDK">#REF!</definedName>
    <definedName name="la" localSheetId="5">#REF!</definedName>
    <definedName name="la" localSheetId="1">#REF!</definedName>
    <definedName name="la" localSheetId="2">#REF!</definedName>
    <definedName name="la" localSheetId="3">#REF!</definedName>
    <definedName name="la" localSheetId="4">#REF!</definedName>
    <definedName name="la" localSheetId="0">#REF!</definedName>
    <definedName name="la" localSheetId="6">#REF!</definedName>
    <definedName name="la">#REF!</definedName>
    <definedName name="Malby__tapety__nátěry__nástřiky" localSheetId="5">#REF!</definedName>
    <definedName name="Malby__tapety__nátěry__nástřiky" localSheetId="1">#REF!</definedName>
    <definedName name="Malby__tapety__nátěry__nástřiky" localSheetId="2">#REF!</definedName>
    <definedName name="Malby__tapety__nátěry__nástřiky" localSheetId="3">#REF!</definedName>
    <definedName name="Malby__tapety__nátěry__nástřiky" localSheetId="4">#REF!</definedName>
    <definedName name="Malby__tapety__nátěry__nástřiky" localSheetId="6">#REF!</definedName>
    <definedName name="Malby__tapety__nátěry__nástřiky">#REF!</definedName>
    <definedName name="MJ" localSheetId="0">#REF!</definedName>
    <definedName name="MJ">#REF!</definedName>
    <definedName name="MJ_12" localSheetId="0">#REF!</definedName>
    <definedName name="MJ_12">#REF!</definedName>
    <definedName name="MJ_34" localSheetId="0">#REF!</definedName>
    <definedName name="MJ_34">#REF!</definedName>
    <definedName name="MJ_50" localSheetId="0">#REF!</definedName>
    <definedName name="MJ_50">#REF!</definedName>
    <definedName name="MO" localSheetId="0">#REF!</definedName>
    <definedName name="MO">#REF!</definedName>
    <definedName name="MO_12" localSheetId="0">#REF!</definedName>
    <definedName name="MO_12">#REF!</definedName>
    <definedName name="MO_34" localSheetId="0">#REF!</definedName>
    <definedName name="MO_34">#REF!</definedName>
    <definedName name="MO_50" localSheetId="0">#REF!</definedName>
    <definedName name="MO_50">#REF!</definedName>
    <definedName name="MONT" localSheetId="0">#REF!</definedName>
    <definedName name="MONT">#REF!</definedName>
    <definedName name="MONT_12" localSheetId="0">#REF!</definedName>
    <definedName name="MONT_12">#REF!</definedName>
    <definedName name="MONT_34" localSheetId="0">#REF!</definedName>
    <definedName name="MONT_34">#REF!</definedName>
    <definedName name="MONT_50" localSheetId="0">#REF!</definedName>
    <definedName name="MONT_50">#REF!</definedName>
    <definedName name="Montaz0" localSheetId="5">#REF!</definedName>
    <definedName name="Montaz0" localSheetId="1">#REF!</definedName>
    <definedName name="Montaz0" localSheetId="3">#REF!</definedName>
    <definedName name="Montaz0" localSheetId="4">#REF!</definedName>
    <definedName name="Montaz0" localSheetId="6">#REF!</definedName>
    <definedName name="Montaz0">#REF!</definedName>
    <definedName name="NazevDilu">#REF!</definedName>
    <definedName name="nazevobjektu">#REF!</definedName>
    <definedName name="nazevstavby">#REF!</definedName>
    <definedName name="ob_8_30" localSheetId="5">#REF!</definedName>
    <definedName name="ob_8_30" localSheetId="1">#REF!</definedName>
    <definedName name="ob_8_30" localSheetId="2">#REF!</definedName>
    <definedName name="ob_8_30" localSheetId="3">#REF!</definedName>
    <definedName name="ob_8_30" localSheetId="4">#REF!</definedName>
    <definedName name="ob_8_30" localSheetId="0">#REF!</definedName>
    <definedName name="ob_8_30" localSheetId="6">#REF!</definedName>
    <definedName name="ob_8_30">#REF!</definedName>
    <definedName name="Objednatel">#REF!</definedName>
    <definedName name="Obklady_keramické" localSheetId="5">#REF!</definedName>
    <definedName name="Obklady_keramické" localSheetId="1">#REF!</definedName>
    <definedName name="Obklady_keramické" localSheetId="2">#REF!</definedName>
    <definedName name="Obklady_keramické" localSheetId="3">#REF!</definedName>
    <definedName name="Obklady_keramické" localSheetId="4">#REF!</definedName>
    <definedName name="Obklady_keramické" localSheetId="6">#REF!</definedName>
    <definedName name="Obklady_keramické">#REF!</definedName>
    <definedName name="_xlnm.Print_Area" localSheetId="5">'DIO'!$A$1:$I$23</definedName>
    <definedName name="_xlnm.Print_Area" localSheetId="1">'SO 101'!$A$1:$I$69</definedName>
    <definedName name="_xlnm.Print_Area" localSheetId="2">'SO 201'!$A$1:$I$69</definedName>
    <definedName name="_xlnm.Print_Area" localSheetId="3">'SO 401'!$A$1:$I$58</definedName>
    <definedName name="_xlnm.Print_Area" localSheetId="4">'SO 801'!$A$1:$I$15</definedName>
    <definedName name="_xlnm.Print_Area" localSheetId="0">'Souhrn'!$B$1:$I$34</definedName>
    <definedName name="_xlnm.Print_Area" localSheetId="6">'VON'!$A$1:$I$25</definedName>
    <definedName name="OP" localSheetId="0">#REF!</definedName>
    <definedName name="OP">#REF!</definedName>
    <definedName name="OP_12" localSheetId="0">#REF!</definedName>
    <definedName name="OP_12">#REF!</definedName>
    <definedName name="OP_34" localSheetId="0">#REF!</definedName>
    <definedName name="OP_34">#REF!</definedName>
    <definedName name="OP_50" localSheetId="0">#REF!</definedName>
    <definedName name="OP_50">#REF!</definedName>
    <definedName name="Ostatní_výrobky" localSheetId="5">#REF!</definedName>
    <definedName name="Ostatní_výrobky" localSheetId="1">#REF!</definedName>
    <definedName name="Ostatní_výrobky" localSheetId="2">#REF!</definedName>
    <definedName name="Ostatní_výrobky" localSheetId="3">#REF!</definedName>
    <definedName name="Ostatní_výrobky" localSheetId="4">#REF!</definedName>
    <definedName name="Ostatní_výrobky" localSheetId="6">#REF!</definedName>
    <definedName name="Ostatní_výrobky">#REF!</definedName>
    <definedName name="Parametry" localSheetId="0">#REF!</definedName>
    <definedName name="Parametry">#REF!</definedName>
    <definedName name="pia" localSheetId="5">#REF!</definedName>
    <definedName name="pia" localSheetId="1">#REF!</definedName>
    <definedName name="pia" localSheetId="2">#REF!</definedName>
    <definedName name="pia" localSheetId="3">#REF!</definedName>
    <definedName name="pia" localSheetId="4">#REF!</definedName>
    <definedName name="pia" localSheetId="0">#REF!</definedName>
    <definedName name="pia" localSheetId="6">#REF!</definedName>
    <definedName name="pia">#REF!</definedName>
    <definedName name="PJ" localSheetId="0">#REF!</definedName>
    <definedName name="PJ">#REF!</definedName>
    <definedName name="PJ_12" localSheetId="0">#REF!</definedName>
    <definedName name="PJ_12">#REF!</definedName>
    <definedName name="PJ_34" localSheetId="0">#REF!</definedName>
    <definedName name="PJ_34">#REF!</definedName>
    <definedName name="PJ_50" localSheetId="0">#REF!</definedName>
    <definedName name="PJ_50">#REF!</definedName>
    <definedName name="pln" localSheetId="5">#REF!</definedName>
    <definedName name="pln" localSheetId="1">#REF!</definedName>
    <definedName name="pln" localSheetId="2">#REF!</definedName>
    <definedName name="pln" localSheetId="3">#REF!</definedName>
    <definedName name="pln" localSheetId="4">#REF!</definedName>
    <definedName name="pln" localSheetId="0">#REF!</definedName>
    <definedName name="pln" localSheetId="6">#REF!</definedName>
    <definedName name="pln">#REF!</definedName>
    <definedName name="PN" localSheetId="0">#REF!</definedName>
    <definedName name="PN">#REF!</definedName>
    <definedName name="PN_12" localSheetId="0">#REF!</definedName>
    <definedName name="PN_12">#REF!</definedName>
    <definedName name="PN_34" localSheetId="0">#REF!</definedName>
    <definedName name="PN_34">#REF!</definedName>
    <definedName name="PN_50" localSheetId="0">#REF!</definedName>
    <definedName name="PN_50">#REF!</definedName>
    <definedName name="PO" localSheetId="0">#REF!</definedName>
    <definedName name="PO">#REF!</definedName>
    <definedName name="PO_12" localSheetId="0">#REF!</definedName>
    <definedName name="PO_12">#REF!</definedName>
    <definedName name="PO_34" localSheetId="0">#REF!</definedName>
    <definedName name="PO_34">#REF!</definedName>
    <definedName name="PO_50" localSheetId="0">#REF!</definedName>
    <definedName name="PO_50">#REF!</definedName>
    <definedName name="PocetMJ">#REF!</definedName>
    <definedName name="Podhl" localSheetId="5">#REF!</definedName>
    <definedName name="Podhl" localSheetId="1">#REF!</definedName>
    <definedName name="Podhl" localSheetId="2">#REF!</definedName>
    <definedName name="Podhl" localSheetId="3">#REF!</definedName>
    <definedName name="Podhl" localSheetId="4">#REF!</definedName>
    <definedName name="Podhl" localSheetId="6">#REF!</definedName>
    <definedName name="Podhl">#REF!</definedName>
    <definedName name="Podhledy" localSheetId="5">#REF!</definedName>
    <definedName name="Podhledy" localSheetId="1">#REF!</definedName>
    <definedName name="Podhledy" localSheetId="2">#REF!</definedName>
    <definedName name="Podhledy" localSheetId="3">#REF!</definedName>
    <definedName name="Podhledy" localSheetId="4">#REF!</definedName>
    <definedName name="Podhledy" localSheetId="6">#REF!</definedName>
    <definedName name="Podhledy">#REF!</definedName>
    <definedName name="podw" localSheetId="5">#REF!</definedName>
    <definedName name="podw" localSheetId="1">#REF!</definedName>
    <definedName name="podw" localSheetId="2">#REF!</definedName>
    <definedName name="podw" localSheetId="3">#REF!</definedName>
    <definedName name="podw" localSheetId="4">#REF!</definedName>
    <definedName name="podw" localSheetId="6">#REF!</definedName>
    <definedName name="podw">#REF!</definedName>
    <definedName name="poslední" localSheetId="0">#REF!</definedName>
    <definedName name="poslední">#REF!</definedName>
    <definedName name="Poznamka">#REF!</definedName>
    <definedName name="Projektant">#REF!</definedName>
    <definedName name="Přehled" localSheetId="0">#REF!</definedName>
    <definedName name="Přehled">#REF!</definedName>
    <definedName name="Přehled_2" localSheetId="0">#REF!</definedName>
    <definedName name="Přehled_2">#REF!</definedName>
    <definedName name="PSV">#REF!</definedName>
    <definedName name="PSV0" localSheetId="5">#REF!</definedName>
    <definedName name="PSV0" localSheetId="1">#REF!</definedName>
    <definedName name="PSV0" localSheetId="3">#REF!</definedName>
    <definedName name="PSV0" localSheetId="4">#REF!</definedName>
    <definedName name="PSV0" localSheetId="6">#REF!</definedName>
    <definedName name="PSV0">#REF!</definedName>
    <definedName name="Q" localSheetId="5">#REF!</definedName>
    <definedName name="Q" localSheetId="1">#REF!</definedName>
    <definedName name="Q" localSheetId="3">#REF!</definedName>
    <definedName name="Q" localSheetId="4">#REF!</definedName>
    <definedName name="Q" localSheetId="6">#REF!</definedName>
    <definedName name="Q">#REF!</definedName>
    <definedName name="QQ" localSheetId="5">#REF!</definedName>
    <definedName name="QQ" localSheetId="1">#REF!</definedName>
    <definedName name="QQ" localSheetId="3">#REF!</definedName>
    <definedName name="QQ" localSheetId="4">#REF!</definedName>
    <definedName name="QQ" localSheetId="6">#REF!</definedName>
    <definedName name="QQ">#REF!</definedName>
    <definedName name="QQQ" localSheetId="5">#REF!</definedName>
    <definedName name="QQQ" localSheetId="1">#REF!</definedName>
    <definedName name="QQQ" localSheetId="3">#REF!</definedName>
    <definedName name="QQQ" localSheetId="4">#REF!</definedName>
    <definedName name="QQQ" localSheetId="6">#REF!</definedName>
    <definedName name="QQQ">#REF!</definedName>
    <definedName name="r_zie_dop" localSheetId="5">#REF!</definedName>
    <definedName name="r_zie_dop" localSheetId="1">#REF!</definedName>
    <definedName name="r_zie_dop" localSheetId="2">#REF!</definedName>
    <definedName name="r_zie_dop" localSheetId="3">#REF!</definedName>
    <definedName name="r_zie_dop" localSheetId="4">#REF!</definedName>
    <definedName name="r_zie_dop" localSheetId="0">#REF!</definedName>
    <definedName name="r_zie_dop" localSheetId="6">#REF!</definedName>
    <definedName name="r_zie_dop">#REF!</definedName>
    <definedName name="r_zie_m" localSheetId="5">#REF!</definedName>
    <definedName name="r_zie_m" localSheetId="1">#REF!</definedName>
    <definedName name="r_zie_m" localSheetId="2">#REF!</definedName>
    <definedName name="r_zie_m" localSheetId="3">#REF!</definedName>
    <definedName name="r_zie_m" localSheetId="4">#REF!</definedName>
    <definedName name="r_zie_m" localSheetId="0">#REF!</definedName>
    <definedName name="r_zie_m" localSheetId="6">#REF!</definedName>
    <definedName name="r_zie_m">#REF!</definedName>
    <definedName name="r_zie_r" localSheetId="5">#REF!</definedName>
    <definedName name="r_zie_r" localSheetId="1">#REF!</definedName>
    <definedName name="r_zie_r" localSheetId="2">#REF!</definedName>
    <definedName name="r_zie_r" localSheetId="3">#REF!</definedName>
    <definedName name="r_zie_r" localSheetId="4">#REF!</definedName>
    <definedName name="r_zie_r" localSheetId="0">#REF!</definedName>
    <definedName name="r_zie_r" localSheetId="6">#REF!</definedName>
    <definedName name="r_zie_r">#REF!</definedName>
    <definedName name="Rekapitulace" localSheetId="0">#REF!</definedName>
    <definedName name="Rekapitulace">#REF!</definedName>
    <definedName name="REKAPITULACE_2" localSheetId="5">#REF!</definedName>
    <definedName name="REKAPITULACE_2" localSheetId="1">#REF!</definedName>
    <definedName name="REKAPITULACE_2" localSheetId="2">#REF!</definedName>
    <definedName name="REKAPITULACE_2" localSheetId="3">#REF!</definedName>
    <definedName name="REKAPITULACE_2" localSheetId="4">#REF!</definedName>
    <definedName name="REKAPITULACE_2" localSheetId="6">#REF!</definedName>
    <definedName name="REKAPITULACE_2">#REF!</definedName>
    <definedName name="rg" localSheetId="5">#REF!</definedName>
    <definedName name="rg" localSheetId="1">#REF!</definedName>
    <definedName name="rg" localSheetId="2">#REF!</definedName>
    <definedName name="rg" localSheetId="3">#REF!</definedName>
    <definedName name="rg" localSheetId="4">#REF!</definedName>
    <definedName name="rg" localSheetId="0">#REF!</definedName>
    <definedName name="rg" localSheetId="6">#REF!</definedName>
    <definedName name="rg">#REF!</definedName>
    <definedName name="Rok_nabídky" localSheetId="0">#REF!</definedName>
    <definedName name="Rok_nabídky">#REF!</definedName>
    <definedName name="Rok_nabídky_2" localSheetId="0">#REF!</definedName>
    <definedName name="Rok_nabídky_2">#REF!</definedName>
    <definedName name="Rozpočet" localSheetId="0">#REF!</definedName>
    <definedName name="Rozpočet">#REF!</definedName>
    <definedName name="s" localSheetId="5">#REF!</definedName>
    <definedName name="s" localSheetId="1">#REF!</definedName>
    <definedName name="s" localSheetId="3">#REF!</definedName>
    <definedName name="s" localSheetId="4">#REF!</definedName>
    <definedName name="s" localSheetId="6">#REF!</definedName>
    <definedName name="s">#REF!</definedName>
    <definedName name="Sádrokartonové_konstrukce" localSheetId="5">#REF!</definedName>
    <definedName name="Sádrokartonové_konstrukce" localSheetId="1">#REF!</definedName>
    <definedName name="Sádrokartonové_konstrukce" localSheetId="2">#REF!</definedName>
    <definedName name="Sádrokartonové_konstrukce" localSheetId="3">#REF!</definedName>
    <definedName name="Sádrokartonové_konstrukce" localSheetId="4">#REF!</definedName>
    <definedName name="Sádrokartonové_konstrukce" localSheetId="6">#REF!</definedName>
    <definedName name="Sádrokartonové_konstrukce">#REF!</definedName>
    <definedName name="SazbaDPH1">#REF!</definedName>
    <definedName name="SazbaDPH2">#REF!</definedName>
    <definedName name="SC" localSheetId="0">#REF!</definedName>
    <definedName name="SC">#REF!</definedName>
    <definedName name="SC_12" localSheetId="0">#REF!</definedName>
    <definedName name="SC_12">#REF!</definedName>
    <definedName name="SC_34" localSheetId="0">#REF!</definedName>
    <definedName name="SC_34">#REF!</definedName>
    <definedName name="SC_50" localSheetId="0">#REF!</definedName>
    <definedName name="SC_50">#REF!</definedName>
    <definedName name="SloupecCC" localSheetId="5">#REF!</definedName>
    <definedName name="SloupecCC" localSheetId="1">#REF!</definedName>
    <definedName name="SloupecCC" localSheetId="3">#REF!</definedName>
    <definedName name="SloupecCC" localSheetId="4">#REF!</definedName>
    <definedName name="SloupecCC" localSheetId="6">#REF!</definedName>
    <definedName name="SloupecCC">#REF!</definedName>
    <definedName name="SloupecCisloPol" localSheetId="5">#REF!</definedName>
    <definedName name="SloupecCisloPol" localSheetId="1">#REF!</definedName>
    <definedName name="SloupecCisloPol" localSheetId="3">#REF!</definedName>
    <definedName name="SloupecCisloPol" localSheetId="4">#REF!</definedName>
    <definedName name="SloupecCisloPol" localSheetId="6">#REF!</definedName>
    <definedName name="SloupecCisloPol">#REF!</definedName>
    <definedName name="SloupecJC" localSheetId="5">#REF!</definedName>
    <definedName name="SloupecJC" localSheetId="1">#REF!</definedName>
    <definedName name="SloupecJC" localSheetId="3">#REF!</definedName>
    <definedName name="SloupecJC" localSheetId="4">#REF!</definedName>
    <definedName name="SloupecJC" localSheetId="6">#REF!</definedName>
    <definedName name="SloupecJC">#REF!</definedName>
    <definedName name="SloupecMJ" localSheetId="5">#REF!</definedName>
    <definedName name="SloupecMJ" localSheetId="1">#REF!</definedName>
    <definedName name="SloupecMJ" localSheetId="3">#REF!</definedName>
    <definedName name="SloupecMJ" localSheetId="4">#REF!</definedName>
    <definedName name="SloupecMJ" localSheetId="6">#REF!</definedName>
    <definedName name="SloupecMJ">#REF!</definedName>
    <definedName name="SloupecMnozstvi" localSheetId="5">#REF!</definedName>
    <definedName name="SloupecMnozstvi" localSheetId="1">#REF!</definedName>
    <definedName name="SloupecMnozstvi" localSheetId="3">#REF!</definedName>
    <definedName name="SloupecMnozstvi" localSheetId="4">#REF!</definedName>
    <definedName name="SloupecMnozstvi" localSheetId="6">#REF!</definedName>
    <definedName name="SloupecMnozstvi">#REF!</definedName>
    <definedName name="SloupecNazPol" localSheetId="5">#REF!</definedName>
    <definedName name="SloupecNazPol" localSheetId="1">#REF!</definedName>
    <definedName name="SloupecNazPol" localSheetId="3">#REF!</definedName>
    <definedName name="SloupecNazPol" localSheetId="4">#REF!</definedName>
    <definedName name="SloupecNazPol" localSheetId="6">#REF!</definedName>
    <definedName name="SloupecNazPol">#REF!</definedName>
    <definedName name="SloupecPC" localSheetId="5">#REF!</definedName>
    <definedName name="SloupecPC" localSheetId="1">#REF!</definedName>
    <definedName name="SloupecPC" localSheetId="3">#REF!</definedName>
    <definedName name="SloupecPC" localSheetId="4">#REF!</definedName>
    <definedName name="SloupecPC" localSheetId="6">#REF!</definedName>
    <definedName name="SloupecPC">#REF!</definedName>
    <definedName name="SO_01_01__Příprava_území" localSheetId="0">#REF!</definedName>
    <definedName name="SO_01_01__Příprava_území">#REF!</definedName>
    <definedName name="SO_01_02_Vjezdy_a_výjezdy_na_staveniště" localSheetId="0">#REF!</definedName>
    <definedName name="SO_01_02_Vjezdy_a_výjezdy_na_staveniště">#REF!</definedName>
    <definedName name="SO_01_03_Vodovodní_přípojka_na_staveniště" localSheetId="0">#REF!</definedName>
    <definedName name="SO_01_03_Vodovodní_přípojka_na_staveniště">#REF!</definedName>
    <definedName name="SO_01_04_Kanalizační_přípojka_na_staveniště" localSheetId="0">#REF!</definedName>
    <definedName name="SO_01_04_Kanalizační_přípojka_na_staveniště">#REF!</definedName>
    <definedName name="SO_01_06_El._přípojka_pro_zařízení_staveniště" localSheetId="0">#REF!</definedName>
    <definedName name="SO_01_06_El._přípojka_pro_zařízení_staveniště">#REF!</definedName>
    <definedName name="SO_01_07_Telefonní_přípojka_staveniště" localSheetId="0">#REF!</definedName>
    <definedName name="SO_01_07_Telefonní_přípojka_staveniště">#REF!</definedName>
    <definedName name="SO_01_08_Ochrana_pěšího_provozu" localSheetId="0">#REF!</definedName>
    <definedName name="SO_01_08_Ochrana_pěšího_provozu">#REF!</definedName>
    <definedName name="SO_01_12_Ochrana_inž.sítí" localSheetId="0">#REF!</definedName>
    <definedName name="SO_01_12_Ochrana_inž.sítí">#REF!</definedName>
    <definedName name="SO_01_20_Rekonstrukce_v_odstavných_kolejích" localSheetId="0">#REF!</definedName>
    <definedName name="SO_01_20_Rekonstrukce_v_odstavných_kolejích">#REF!</definedName>
    <definedName name="SO_01_21_Hloubené_tunely" localSheetId="0">#REF!</definedName>
    <definedName name="SO_01_21_Hloubené_tunely">#REF!</definedName>
    <definedName name="SO_04_22_Hloubené_tunely_v_ul._Trojská" localSheetId="0">#REF!</definedName>
    <definedName name="SO_04_22_Hloubené_tunely_v_ul._Trojská">#REF!</definedName>
    <definedName name="SO_05_21__Stanice_Kobylisy" localSheetId="0">#REF!</definedName>
    <definedName name="SO_05_21__Stanice_Kobylisy">#REF!</definedName>
    <definedName name="SO_06_21_Jednokolejné_tunely_před_st._Kobylisy" localSheetId="0">#REF!</definedName>
    <definedName name="SO_06_21_Jednokolejné_tunely_před_st._Kobylisy">#REF!</definedName>
    <definedName name="SO_06_26_Ražená_HGB_v_km_14_960_L.K." localSheetId="0">#REF!</definedName>
    <definedName name="SO_06_26_Ražená_HGB_v_km_14_960_L.K.">#REF!</definedName>
    <definedName name="SO_07_91_Větrací_objekty" localSheetId="0">#REF!</definedName>
    <definedName name="SO_07_91_Větrací_objekty">#REF!</definedName>
    <definedName name="Specifikace" localSheetId="0">#REF!</definedName>
    <definedName name="Specifikace">#REF!</definedName>
    <definedName name="Specifikace_2" localSheetId="0">#REF!</definedName>
    <definedName name="Specifikace_2">#REF!</definedName>
    <definedName name="Spodek" localSheetId="5">#REF!</definedName>
    <definedName name="Spodek" localSheetId="1">#REF!</definedName>
    <definedName name="Spodek" localSheetId="2">#REF!</definedName>
    <definedName name="Spodek" localSheetId="3">#REF!</definedName>
    <definedName name="Spodek" localSheetId="4">#REF!</definedName>
    <definedName name="Spodek" localSheetId="0">#REF!</definedName>
    <definedName name="Spodek" localSheetId="6">#REF!</definedName>
    <definedName name="Spodek">#REF!</definedName>
    <definedName name="SWnákup" localSheetId="0">#REF!</definedName>
    <definedName name="SWnákup">#REF!</definedName>
    <definedName name="SWprodej" localSheetId="0">#REF!</definedName>
    <definedName name="SWprodej">#REF!</definedName>
    <definedName name="sz_be" localSheetId="5">#REF!</definedName>
    <definedName name="sz_be" localSheetId="1">#REF!</definedName>
    <definedName name="sz_be" localSheetId="2">#REF!</definedName>
    <definedName name="sz_be" localSheetId="3">#REF!</definedName>
    <definedName name="sz_be" localSheetId="4">#REF!</definedName>
    <definedName name="sz_be" localSheetId="0">#REF!</definedName>
    <definedName name="sz_be" localSheetId="6">#REF!</definedName>
    <definedName name="sz_be">#REF!</definedName>
    <definedName name="sz_ma" localSheetId="5">#REF!</definedName>
    <definedName name="sz_ma" localSheetId="1">#REF!</definedName>
    <definedName name="sz_ma" localSheetId="2">#REF!</definedName>
    <definedName name="sz_ma" localSheetId="3">#REF!</definedName>
    <definedName name="sz_ma" localSheetId="4">#REF!</definedName>
    <definedName name="sz_ma" localSheetId="0">#REF!</definedName>
    <definedName name="sz_ma" localSheetId="6">#REF!</definedName>
    <definedName name="sz_ma">#REF!</definedName>
    <definedName name="sz_pf" localSheetId="5">#REF!</definedName>
    <definedName name="sz_pf" localSheetId="1">#REF!</definedName>
    <definedName name="sz_pf" localSheetId="2">#REF!</definedName>
    <definedName name="sz_pf" localSheetId="3">#REF!</definedName>
    <definedName name="sz_pf" localSheetId="4">#REF!</definedName>
    <definedName name="sz_pf" localSheetId="0">#REF!</definedName>
    <definedName name="sz_pf" localSheetId="6">#REF!</definedName>
    <definedName name="sz_pf">#REF!</definedName>
    <definedName name="sz_sc" localSheetId="5">#REF!</definedName>
    <definedName name="sz_sc" localSheetId="1">#REF!</definedName>
    <definedName name="sz_sc" localSheetId="2">#REF!</definedName>
    <definedName name="sz_sc" localSheetId="3">#REF!</definedName>
    <definedName name="sz_sc" localSheetId="4">#REF!</definedName>
    <definedName name="sz_sc" localSheetId="0">#REF!</definedName>
    <definedName name="sz_sc" localSheetId="6">#REF!</definedName>
    <definedName name="sz_sc">#REF!</definedName>
    <definedName name="sz_sch" localSheetId="5">#REF!</definedName>
    <definedName name="sz_sch" localSheetId="1">#REF!</definedName>
    <definedName name="sz_sch" localSheetId="2">#REF!</definedName>
    <definedName name="sz_sch" localSheetId="3">#REF!</definedName>
    <definedName name="sz_sch" localSheetId="4">#REF!</definedName>
    <definedName name="sz_sch" localSheetId="0">#REF!</definedName>
    <definedName name="sz_sch" localSheetId="6">#REF!</definedName>
    <definedName name="sz_sch">#REF!</definedName>
    <definedName name="sz_so" localSheetId="5">#REF!</definedName>
    <definedName name="sz_so" localSheetId="1">#REF!</definedName>
    <definedName name="sz_so" localSheetId="2">#REF!</definedName>
    <definedName name="sz_so" localSheetId="3">#REF!</definedName>
    <definedName name="sz_so" localSheetId="4">#REF!</definedName>
    <definedName name="sz_so" localSheetId="0">#REF!</definedName>
    <definedName name="sz_so" localSheetId="6">#REF!</definedName>
    <definedName name="sz_so">#REF!</definedName>
    <definedName name="sz_sp" localSheetId="5">#REF!</definedName>
    <definedName name="sz_sp" localSheetId="1">#REF!</definedName>
    <definedName name="sz_sp" localSheetId="2">#REF!</definedName>
    <definedName name="sz_sp" localSheetId="3">#REF!</definedName>
    <definedName name="sz_sp" localSheetId="4">#REF!</definedName>
    <definedName name="sz_sp" localSheetId="0">#REF!</definedName>
    <definedName name="sz_sp" localSheetId="6">#REF!</definedName>
    <definedName name="sz_sp">#REF!</definedName>
    <definedName name="sz_st" localSheetId="5">#REF!</definedName>
    <definedName name="sz_st" localSheetId="1">#REF!</definedName>
    <definedName name="sz_st" localSheetId="2">#REF!</definedName>
    <definedName name="sz_st" localSheetId="3">#REF!</definedName>
    <definedName name="sz_st" localSheetId="4">#REF!</definedName>
    <definedName name="sz_st" localSheetId="0">#REF!</definedName>
    <definedName name="sz_st" localSheetId="6">#REF!</definedName>
    <definedName name="sz_st">#REF!</definedName>
    <definedName name="T1_12" localSheetId="0">#REF!</definedName>
    <definedName name="T1_12">#REF!</definedName>
    <definedName name="T1_34" localSheetId="0">#REF!</definedName>
    <definedName name="T1_34">#REF!</definedName>
    <definedName name="T1_50" localSheetId="0">#REF!</definedName>
    <definedName name="T1_50">#REF!</definedName>
    <definedName name="tłu" localSheetId="5">#REF!</definedName>
    <definedName name="tłu" localSheetId="1">#REF!</definedName>
    <definedName name="tłu" localSheetId="2">#REF!</definedName>
    <definedName name="tłu" localSheetId="3">#REF!</definedName>
    <definedName name="tłu" localSheetId="4">#REF!</definedName>
    <definedName name="tłu" localSheetId="0">#REF!</definedName>
    <definedName name="tłu" localSheetId="6">#REF!</definedName>
    <definedName name="tłu">#REF!</definedName>
    <definedName name="Typ">('[3]MaR'!$C$151:$C$161,'[3]MaR'!$C$44:$C$143)</definedName>
    <definedName name="Typ_2">('[3]MaR'!$C$151:$C$161,'[3]MaR'!$C$44:$C$143)</definedName>
    <definedName name="u" localSheetId="5">#REF!</definedName>
    <definedName name="u" localSheetId="1">#REF!</definedName>
    <definedName name="u" localSheetId="2">#REF!</definedName>
    <definedName name="u" localSheetId="3">#REF!</definedName>
    <definedName name="u" localSheetId="4">#REF!</definedName>
    <definedName name="u" localSheetId="6">#REF!</definedName>
    <definedName name="u">#REF!</definedName>
    <definedName name="usd" localSheetId="5">#REF!</definedName>
    <definedName name="usd" localSheetId="1">#REF!</definedName>
    <definedName name="usd" localSheetId="2">#REF!</definedName>
    <definedName name="usd" localSheetId="3">#REF!</definedName>
    <definedName name="usd" localSheetId="4">#REF!</definedName>
    <definedName name="usd" localSheetId="0">#REF!</definedName>
    <definedName name="usd" localSheetId="6">#REF!</definedName>
    <definedName name="usd">#REF!</definedName>
    <definedName name="Vodorovné_konstrukce" localSheetId="5">#REF!</definedName>
    <definedName name="Vodorovné_konstrukce" localSheetId="1">#REF!</definedName>
    <definedName name="Vodorovné_konstrukce" localSheetId="2">#REF!</definedName>
    <definedName name="Vodorovné_konstrukce" localSheetId="3">#REF!</definedName>
    <definedName name="Vodorovné_konstrukce" localSheetId="4">#REF!</definedName>
    <definedName name="Vodorovné_konstrukce" localSheetId="6">#REF!</definedName>
    <definedName name="Vodorovné_konstrukce">#REF!</definedName>
    <definedName name="VRN">#REF!</definedName>
    <definedName name="VRNKc" localSheetId="5">#REF!</definedName>
    <definedName name="VRNKc" localSheetId="1">#REF!</definedName>
    <definedName name="VRNKc" localSheetId="3">#REF!</definedName>
    <definedName name="VRNKc" localSheetId="4">#REF!</definedName>
    <definedName name="VRNKc" localSheetId="6">#REF!</definedName>
    <definedName name="VRNKc">#REF!</definedName>
    <definedName name="VRNnazev" localSheetId="5">#REF!</definedName>
    <definedName name="VRNnazev" localSheetId="1">#REF!</definedName>
    <definedName name="VRNnazev" localSheetId="3">#REF!</definedName>
    <definedName name="VRNnazev" localSheetId="4">#REF!</definedName>
    <definedName name="VRNnazev" localSheetId="6">#REF!</definedName>
    <definedName name="VRNnazev">#REF!</definedName>
    <definedName name="VRNproc" localSheetId="5">#REF!</definedName>
    <definedName name="VRNproc" localSheetId="1">#REF!</definedName>
    <definedName name="VRNproc" localSheetId="3">#REF!</definedName>
    <definedName name="VRNproc" localSheetId="4">#REF!</definedName>
    <definedName name="VRNproc" localSheetId="6">#REF!</definedName>
    <definedName name="VRNproc">#REF!</definedName>
    <definedName name="VRNzakl" localSheetId="5">#REF!</definedName>
    <definedName name="VRNzakl" localSheetId="1">#REF!</definedName>
    <definedName name="VRNzakl" localSheetId="3">#REF!</definedName>
    <definedName name="VRNzakl" localSheetId="4">#REF!</definedName>
    <definedName name="VRNzakl" localSheetId="6">#REF!</definedName>
    <definedName name="VRNzakl">#REF!</definedName>
    <definedName name="VZT" localSheetId="0">#REF!</definedName>
    <definedName name="VZT">#REF!</definedName>
    <definedName name="W" localSheetId="5">#REF!</definedName>
    <definedName name="W" localSheetId="1">#REF!</definedName>
    <definedName name="W" localSheetId="3">#REF!</definedName>
    <definedName name="W" localSheetId="4">#REF!</definedName>
    <definedName name="W" localSheetId="6">#REF!</definedName>
    <definedName name="W">#REF!</definedName>
    <definedName name="WW" localSheetId="5">#REF!</definedName>
    <definedName name="WW" localSheetId="1">#REF!</definedName>
    <definedName name="WW" localSheetId="3">#REF!</definedName>
    <definedName name="WW" localSheetId="4">#REF!</definedName>
    <definedName name="WW" localSheetId="6">#REF!</definedName>
    <definedName name="WW">#REF!</definedName>
    <definedName name="WWW" localSheetId="5">#REF!</definedName>
    <definedName name="WWW" localSheetId="1">#REF!</definedName>
    <definedName name="WWW" localSheetId="3">#REF!</definedName>
    <definedName name="WWW" localSheetId="4">#REF!</definedName>
    <definedName name="WWW" localSheetId="6">#REF!</definedName>
    <definedName name="WWW">#REF!</definedName>
    <definedName name="WWWWWW" localSheetId="5">#REF!</definedName>
    <definedName name="WWWWWW" localSheetId="1">#REF!</definedName>
    <definedName name="WWWWWW" localSheetId="3">#REF!</definedName>
    <definedName name="WWWWWW" localSheetId="4">#REF!</definedName>
    <definedName name="WWWWWW" localSheetId="6">#REF!</definedName>
    <definedName name="WWWWWW">#REF!</definedName>
    <definedName name="WWWWWWWW" localSheetId="5">#REF!</definedName>
    <definedName name="WWWWWWWW" localSheetId="1">#REF!</definedName>
    <definedName name="WWWWWWWW" localSheetId="3">#REF!</definedName>
    <definedName name="WWWWWWWW" localSheetId="4">#REF!</definedName>
    <definedName name="WWWWWWWW" localSheetId="6">#REF!</definedName>
    <definedName name="WWWWWWWW">#REF!</definedName>
    <definedName name="z" localSheetId="5">#REF!</definedName>
    <definedName name="z" localSheetId="1">#REF!</definedName>
    <definedName name="z" localSheetId="3">#REF!</definedName>
    <definedName name="z" localSheetId="4">#REF!</definedName>
    <definedName name="z" localSheetId="6">#REF!</definedName>
    <definedName name="z">#REF!</definedName>
    <definedName name="Z_3D575A81_DF48_11D6_88B4_0004760C5354_.wvu.Cols" localSheetId="0" hidden="1">'Souhrn'!#REF!,'Souhrn'!$J:$J</definedName>
    <definedName name="Zakazka">#REF!</definedName>
    <definedName name="Zaklad22">#REF!</definedName>
    <definedName name="Zaklad5">#REF!</definedName>
    <definedName name="Základy" localSheetId="5">#REF!</definedName>
    <definedName name="Základy" localSheetId="1">#REF!</definedName>
    <definedName name="Základy" localSheetId="2">#REF!</definedName>
    <definedName name="Základy" localSheetId="3">#REF!</definedName>
    <definedName name="Základy" localSheetId="4">#REF!</definedName>
    <definedName name="Základy" localSheetId="6">#REF!</definedName>
    <definedName name="Základy">#REF!</definedName>
    <definedName name="zb" localSheetId="5">#REF!</definedName>
    <definedName name="zb" localSheetId="1">#REF!</definedName>
    <definedName name="zb" localSheetId="2">#REF!</definedName>
    <definedName name="zb" localSheetId="3">#REF!</definedName>
    <definedName name="zb" localSheetId="4">#REF!</definedName>
    <definedName name="zb" localSheetId="0">#REF!</definedName>
    <definedName name="zb" localSheetId="6">#REF!</definedName>
    <definedName name="zb">#REF!</definedName>
    <definedName name="zb_be" localSheetId="5">#REF!</definedName>
    <definedName name="zb_be" localSheetId="1">#REF!</definedName>
    <definedName name="zb_be" localSheetId="2">#REF!</definedName>
    <definedName name="zb_be" localSheetId="3">#REF!</definedName>
    <definedName name="zb_be" localSheetId="4">#REF!</definedName>
    <definedName name="zb_be" localSheetId="0">#REF!</definedName>
    <definedName name="zb_be" localSheetId="6">#REF!</definedName>
    <definedName name="zb_be">#REF!</definedName>
    <definedName name="zb_la" localSheetId="5">#REF!</definedName>
    <definedName name="zb_la" localSheetId="1">#REF!</definedName>
    <definedName name="zb_la" localSheetId="2">#REF!</definedName>
    <definedName name="zb_la" localSheetId="3">#REF!</definedName>
    <definedName name="zb_la" localSheetId="4">#REF!</definedName>
    <definedName name="zb_la" localSheetId="0">#REF!</definedName>
    <definedName name="zb_la" localSheetId="6">#REF!</definedName>
    <definedName name="zb_la">#REF!</definedName>
    <definedName name="zb_ła" localSheetId="5">#REF!</definedName>
    <definedName name="zb_ła" localSheetId="1">#REF!</definedName>
    <definedName name="zb_ła" localSheetId="2">#REF!</definedName>
    <definedName name="zb_ła" localSheetId="3">#REF!</definedName>
    <definedName name="zb_ła" localSheetId="4">#REF!</definedName>
    <definedName name="zb_ła" localSheetId="0">#REF!</definedName>
    <definedName name="zb_ła" localSheetId="6">#REF!</definedName>
    <definedName name="zb_ła">#REF!</definedName>
    <definedName name="zb_ma" localSheetId="5">#REF!</definedName>
    <definedName name="zb_ma" localSheetId="1">#REF!</definedName>
    <definedName name="zb_ma" localSheetId="2">#REF!</definedName>
    <definedName name="zb_ma" localSheetId="3">#REF!</definedName>
    <definedName name="zb_ma" localSheetId="4">#REF!</definedName>
    <definedName name="zb_ma" localSheetId="0">#REF!</definedName>
    <definedName name="zb_ma" localSheetId="6">#REF!</definedName>
    <definedName name="zb_ma">#REF!</definedName>
    <definedName name="zb_pf" localSheetId="5">#REF!</definedName>
    <definedName name="zb_pf" localSheetId="1">#REF!</definedName>
    <definedName name="zb_pf" localSheetId="2">#REF!</definedName>
    <definedName name="zb_pf" localSheetId="3">#REF!</definedName>
    <definedName name="zb_pf" localSheetId="4">#REF!</definedName>
    <definedName name="zb_pf" localSheetId="0">#REF!</definedName>
    <definedName name="zb_pf" localSheetId="6">#REF!</definedName>
    <definedName name="zb_pf">#REF!</definedName>
    <definedName name="zb_rg" localSheetId="5">#REF!</definedName>
    <definedName name="zb_rg" localSheetId="1">#REF!</definedName>
    <definedName name="zb_rg" localSheetId="2">#REF!</definedName>
    <definedName name="zb_rg" localSheetId="3">#REF!</definedName>
    <definedName name="zb_rg" localSheetId="4">#REF!</definedName>
    <definedName name="zb_rg" localSheetId="0">#REF!</definedName>
    <definedName name="zb_rg" localSheetId="6">#REF!</definedName>
    <definedName name="zb_rg">#REF!</definedName>
    <definedName name="zb_sc" localSheetId="5">#REF!</definedName>
    <definedName name="zb_sc" localSheetId="1">#REF!</definedName>
    <definedName name="zb_sc" localSheetId="2">#REF!</definedName>
    <definedName name="zb_sc" localSheetId="3">#REF!</definedName>
    <definedName name="zb_sc" localSheetId="4">#REF!</definedName>
    <definedName name="zb_sc" localSheetId="0">#REF!</definedName>
    <definedName name="zb_sc" localSheetId="6">#REF!</definedName>
    <definedName name="zb_sc">#REF!</definedName>
    <definedName name="zb_sch" localSheetId="5">#REF!</definedName>
    <definedName name="zb_sch" localSheetId="1">#REF!</definedName>
    <definedName name="zb_sch" localSheetId="2">#REF!</definedName>
    <definedName name="zb_sch" localSheetId="3">#REF!</definedName>
    <definedName name="zb_sch" localSheetId="4">#REF!</definedName>
    <definedName name="zb_sch" localSheetId="0">#REF!</definedName>
    <definedName name="zb_sch" localSheetId="6">#REF!</definedName>
    <definedName name="zb_sch">#REF!</definedName>
    <definedName name="zb_sp" localSheetId="5">#REF!</definedName>
    <definedName name="zb_sp" localSheetId="1">#REF!</definedName>
    <definedName name="zb_sp" localSheetId="2">#REF!</definedName>
    <definedName name="zb_sp" localSheetId="3">#REF!</definedName>
    <definedName name="zb_sp" localSheetId="4">#REF!</definedName>
    <definedName name="zb_sp" localSheetId="0">#REF!</definedName>
    <definedName name="zb_sp" localSheetId="6">#REF!</definedName>
    <definedName name="zb_sp">#REF!</definedName>
    <definedName name="zb_st" localSheetId="5">#REF!</definedName>
    <definedName name="zb_st" localSheetId="1">#REF!</definedName>
    <definedName name="zb_st" localSheetId="2">#REF!</definedName>
    <definedName name="zb_st" localSheetId="3">#REF!</definedName>
    <definedName name="zb_st" localSheetId="4">#REF!</definedName>
    <definedName name="zb_st" localSheetId="0">#REF!</definedName>
    <definedName name="zb_st" localSheetId="6">#REF!</definedName>
    <definedName name="zb_st">#REF!</definedName>
    <definedName name="zb_stop" localSheetId="5">#REF!</definedName>
    <definedName name="zb_stop" localSheetId="1">#REF!</definedName>
    <definedName name="zb_stop" localSheetId="2">#REF!</definedName>
    <definedName name="zb_stop" localSheetId="3">#REF!</definedName>
    <definedName name="zb_stop" localSheetId="4">#REF!</definedName>
    <definedName name="zb_stop" localSheetId="0">#REF!</definedName>
    <definedName name="zb_stop" localSheetId="6">#REF!</definedName>
    <definedName name="zb_stop">#REF!</definedName>
    <definedName name="Zemní_práce" localSheetId="5">#REF!</definedName>
    <definedName name="Zemní_práce" localSheetId="1">#REF!</definedName>
    <definedName name="Zemní_práce" localSheetId="2">#REF!</definedName>
    <definedName name="Zemní_práce" localSheetId="3">#REF!</definedName>
    <definedName name="Zemní_práce" localSheetId="4">#REF!</definedName>
    <definedName name="Zemní_práce" localSheetId="6">#REF!</definedName>
    <definedName name="Zemní_práce">#REF!</definedName>
    <definedName name="Zhotovitel">#REF!</definedName>
    <definedName name="_xlnm.Print_Titles" localSheetId="1">'SO 101'!$6:$8</definedName>
    <definedName name="_xlnm.Print_Titles" localSheetId="2">'SO 201'!$6:$8</definedName>
    <definedName name="_xlnm.Print_Titles" localSheetId="3">'SO 401'!$6:$8</definedName>
    <definedName name="_xlnm.Print_Titles" localSheetId="4">'SO 801'!$6:$8</definedName>
    <definedName name="_xlnm.Print_Titles" localSheetId="5">'DIO'!$6:$8</definedName>
    <definedName name="_xlnm.Print_Titles" localSheetId="6">'VON'!$6:$8</definedName>
  </definedNames>
  <calcPr calcId="145621" fullPrecision="0"/>
</workbook>
</file>

<file path=xl/sharedStrings.xml><?xml version="1.0" encoding="utf-8"?>
<sst xmlns="http://schemas.openxmlformats.org/spreadsheetml/2006/main" count="951" uniqueCount="461">
  <si>
    <t xml:space="preserve">Stavba:   </t>
  </si>
  <si>
    <t>Objednatel:</t>
  </si>
  <si>
    <t xml:space="preserve">JKSO:   </t>
  </si>
  <si>
    <t xml:space="preserve">Datum:   </t>
  </si>
  <si>
    <t>P.Č.</t>
  </si>
  <si>
    <t>Popis</t>
  </si>
  <si>
    <t>MJ</t>
  </si>
  <si>
    <t>Množství celkem</t>
  </si>
  <si>
    <t>1</t>
  </si>
  <si>
    <t>Celkem</t>
  </si>
  <si>
    <t>8</t>
  </si>
  <si>
    <t>7</t>
  </si>
  <si>
    <t>5</t>
  </si>
  <si>
    <t>3</t>
  </si>
  <si>
    <t>Výpočet, komentář, odkaz na část dokumentace</t>
  </si>
  <si>
    <t>Cena celkem</t>
  </si>
  <si>
    <t>Cena jednotková</t>
  </si>
  <si>
    <t>Kód položky</t>
  </si>
  <si>
    <t>Zhotovitel:</t>
  </si>
  <si>
    <t>Základy</t>
  </si>
  <si>
    <t>Svislé konstrukce</t>
  </si>
  <si>
    <t>Vodorovné konstrukce</t>
  </si>
  <si>
    <t>4</t>
  </si>
  <si>
    <t>0</t>
  </si>
  <si>
    <t>Všeobecné konstrukce a práce</t>
  </si>
  <si>
    <t xml:space="preserve">          </t>
  </si>
  <si>
    <t>T</t>
  </si>
  <si>
    <t xml:space="preserve">Zemní práce </t>
  </si>
  <si>
    <t>M2</t>
  </si>
  <si>
    <t>KUS</t>
  </si>
  <si>
    <t>M3</t>
  </si>
  <si>
    <t xml:space="preserve">ODSTRANĚNÍ KRYTU VOZOVEK A CHODNÍKŮ S ASFALT POJIVEM, ODVOZ DO 20KM </t>
  </si>
  <si>
    <t xml:space="preserve">131738      </t>
  </si>
  <si>
    <t xml:space="preserve">HLOUBENÍ JAM ZAPAŽ I NEPAŽ TŘ. I, ODVOZ DO 20KM </t>
  </si>
  <si>
    <t>2</t>
  </si>
  <si>
    <t>M</t>
  </si>
  <si>
    <t xml:space="preserve">21331       </t>
  </si>
  <si>
    <t>DRENÁŽNÍ VRSTVY Z BETONU MEZEROVITÉHO (DRENÁŽNÍHO)</t>
  </si>
  <si>
    <t xml:space="preserve">21341       </t>
  </si>
  <si>
    <t>DRENÁŽNÍ VRSTVY Z PLASTBETONU (PLASTMALTY)</t>
  </si>
  <si>
    <t xml:space="preserve">317325      </t>
  </si>
  <si>
    <t xml:space="preserve">ŘÍMSY ZE ŽELEZOBETONU DO C30/37 (B37) </t>
  </si>
  <si>
    <t xml:space="preserve">317365      </t>
  </si>
  <si>
    <t xml:space="preserve">VÝZTUŽ ŘÍMS Z OCELI 10505 </t>
  </si>
  <si>
    <t>PODKLADNÍ A VÝPLŇOVÉ VRSTVY Z PROSTÉHO BETONU C12/15</t>
  </si>
  <si>
    <t>DLAŽBY Z LOMOVÉHO KAMENE NA MC</t>
  </si>
  <si>
    <t>Komunikace</t>
  </si>
  <si>
    <t xml:space="preserve">58920       </t>
  </si>
  <si>
    <t xml:space="preserve">VÝPLŇ SPAR MODIFIKOVANÝM ASFALTEM </t>
  </si>
  <si>
    <t xml:space="preserve">572221      </t>
  </si>
  <si>
    <t xml:space="preserve">SPOJOVACÍ POSTŘIK Z ASFALTU DO 1,0KG/M2 </t>
  </si>
  <si>
    <t>PSV</t>
  </si>
  <si>
    <t>Trubní vedení</t>
  </si>
  <si>
    <t xml:space="preserve">87533       </t>
  </si>
  <si>
    <t xml:space="preserve">POTRUBÍ DREN Z TRUB PLAST DN DO 150MM </t>
  </si>
  <si>
    <t>9</t>
  </si>
  <si>
    <t xml:space="preserve">Ostatní konstrukce a práce </t>
  </si>
  <si>
    <t xml:space="preserve">966158      </t>
  </si>
  <si>
    <t xml:space="preserve">BOURÁNÍ KONSTRUKCÍ Z PROST BETONU S ODVOZEM DO 20KM </t>
  </si>
  <si>
    <t>BOURÁNÍ KONSTRUKCÍ ZE ŽELEZOBETONU S ODVOZEM DO 20KM</t>
  </si>
  <si>
    <t>014101</t>
  </si>
  <si>
    <t>POPLATKY ZA SKLÁDKU - zemina</t>
  </si>
  <si>
    <t>POPLATKY ZA SKLÁDKU - suť</t>
  </si>
  <si>
    <t>014102a</t>
  </si>
  <si>
    <t>014102b</t>
  </si>
  <si>
    <t>POPLATKY ZA SKLÁDKU - odpad z bourání komunikací</t>
  </si>
  <si>
    <t>OSTATNÍ POŽADAVKY - VYPRACOVÁNÍ MOSTNÍHO LISTU</t>
  </si>
  <si>
    <t xml:space="preserve">02943       </t>
  </si>
  <si>
    <t xml:space="preserve">OSTATNÍ POŽADAVKY - VYPRACOVÁNÍ RDS </t>
  </si>
  <si>
    <t>Kč</t>
  </si>
  <si>
    <t xml:space="preserve">711452      </t>
  </si>
  <si>
    <t xml:space="preserve">IZOLACE MOSTOVEK POD VOZOVKOU ASFALTOVÝMI PÁSY S PEČETÍCÍ VRSTVOU </t>
  </si>
  <si>
    <t xml:space="preserve">711502      </t>
  </si>
  <si>
    <t xml:space="preserve">OCHRANA IZOLACE NA POVRCHU ASFALTOVÝMI PÁSY </t>
  </si>
  <si>
    <t>02510</t>
  </si>
  <si>
    <t>ZKOUŠENÍ MATERIÁLŮ ZKUŠEBNOU ZHOTOVITELE</t>
  </si>
  <si>
    <t xml:space="preserve">KČ        </t>
  </si>
  <si>
    <t>0251B</t>
  </si>
  <si>
    <t>PRŮZKUMNÉ PRÁCE DIAGNOSTIKY KONSTRUKCÍ NA POVRCHU
diagnostika spodní stavby</t>
  </si>
  <si>
    <t xml:space="preserve">kpl       </t>
  </si>
  <si>
    <t>02520</t>
  </si>
  <si>
    <t>ZKOUŠENÍ MATERIÁLŮ NEZÁVISLOU ZKUŠEBNOU
zajištění všech zkoušek materiálů, požadovaných objednatelem nad rámec požadavků TKP a ZTKP</t>
  </si>
  <si>
    <t xml:space="preserve">SOUBOR    </t>
  </si>
  <si>
    <t>02610</t>
  </si>
  <si>
    <t>ZKOUŠENÍ KONSTRUKCÍ A PRACÍ ZKUŠEBNOU ZHOTOVITELE</t>
  </si>
  <si>
    <t>02620</t>
  </si>
  <si>
    <t>ZKOUŠENÍ KONSTRUKCÍ A PRACÍ NEZÁVISLOU ZKUŠEBNOU
zajištění všech zkoušek konstrukcí a prací, požadovaných objednatelem nad rámec požadavků TKP a ZTKP</t>
  </si>
  <si>
    <t>02841</t>
  </si>
  <si>
    <t>PRŮZKUMNÉ PRÁCE ŽIVOTNÍHO PROSTŘEDÍ NA POVRCHU
měření hluku před a po realizaci stavby</t>
  </si>
  <si>
    <t>OSTATNÍ POŽADAVKY - ZEMĚMĚŘIČSKÁ MĚŘENÍ
zaměření skutečného provedení stavby nezávislým geodetem</t>
  </si>
  <si>
    <t>02911</t>
  </si>
  <si>
    <t xml:space="preserve">HM        </t>
  </si>
  <si>
    <t>029412</t>
  </si>
  <si>
    <t xml:space="preserve">KUS       </t>
  </si>
  <si>
    <t>029511</t>
  </si>
  <si>
    <t>0940</t>
  </si>
  <si>
    <t>OSTATNÍ POŽADAVKY - VYPRACOVÁNÍ DOKUMENTACE
vypracování dokumentace skutečného provedení stavby</t>
  </si>
  <si>
    <t xml:space="preserve">Objekt:   </t>
  </si>
  <si>
    <t>9112A3</t>
  </si>
  <si>
    <t>ZÁBRADLÍ MOSTNÍ S VODOR MADLY - DEMONTÁŽ S PŘESUNEM</t>
  </si>
  <si>
    <t>451314</t>
  </si>
  <si>
    <t>PODKLADNÍ A VÝPLŇOVÉ VRSTVY Z PROSTÉHO BETONU C25/30</t>
  </si>
  <si>
    <t>9111A1</t>
  </si>
  <si>
    <t>ZÁBRADLÍ SILNIČNÍ S VODOR MADLY - DODÁVKA A MONTÁŽ</t>
  </si>
  <si>
    <t>711432</t>
  </si>
  <si>
    <t>IZOLACE MOSTOVEK POD ŘÍMSOU ASFALTOVÝMI PÁSY</t>
  </si>
  <si>
    <t>574A33</t>
  </si>
  <si>
    <t>ASFALTOVÝ BETON PRO OBRUSNÉ VRSTVY ACO 11 TL. 40MM</t>
  </si>
  <si>
    <t>113765</t>
  </si>
  <si>
    <t>FRÉZOVÁNÍ DRÁŽKY PRŮŘEZU DO 600MM2 V ASFALTOVÉ VOZOVCE</t>
  </si>
  <si>
    <t>78383</t>
  </si>
  <si>
    <t>NÁTĚRY BETON KONSTR TYP S4 (OS-C)</t>
  </si>
  <si>
    <t>917224</t>
  </si>
  <si>
    <t>389325</t>
  </si>
  <si>
    <t>MOSTNÍ RÁMOVÉ KONSTRUKCE ZE ŽELEZOBETONU C30/37</t>
  </si>
  <si>
    <t>389365</t>
  </si>
  <si>
    <t>VÝZTUŽ MOSTNÍ RÁMOVÉ KONSTRUKCE Z OCELI 10505</t>
  </si>
  <si>
    <t>ks</t>
  </si>
  <si>
    <t>DIO</t>
  </si>
  <si>
    <t>OSTATNÍ POŽADAVKY - POSUDKY A KONTROLY
1. hlavní prohlídka</t>
  </si>
  <si>
    <t>6) V průběhu provádění prací budou respektovány všechny příslušné platné předpisy a požadavky BOZP. Náklady vyplývající z jejich dodržení jsou součástí jednotkových cen a nebudou zvlášť hrazeny.</t>
  </si>
  <si>
    <t xml:space="preserve">5) Dodávky a montáže uvedené v nabídce musí být, včetně veškerého souvisejícího doplňkového, podružného a montážního materiálu, tak, aby celé zařízení bylo funkční a splňovalo všechny předpisy, které se na ně vztahují  (např. hmoždinky, šrouby, upevňovací prvky, návlečky, popisky, štítky, apod)  </t>
  </si>
  <si>
    <t xml:space="preserve">4) Každá uchazečem vyplněná položka musí obsahovat veškeré technicky a logicky dovoditélné součásti dodávky a montáže. </t>
  </si>
  <si>
    <t>3) Součástí jednotkových cen položek je i inženýrská činnost zhotovitele, komplexní zkoušky, včetně zkušebního provozu a zaregulování,  včetně nákladů na spotřebu energií, kompletační a koordinační činnost, pojištění stavby, provozní řády, včetně zásahové dokumentace, návodů na obsluhu, potvrzení o shodě, apod. Tyto náklady musejí být rozpuštěny do nabídkových cen a nebudou zvlášť hrazeny.</t>
  </si>
  <si>
    <t xml:space="preserve">2) Součástí nabídkové ceny musí být veškeré náklady, aby cena byla konečná a zahrnovala celou dodávku a montáž, včetně přesunu hmot, lešení, pomocné konstrukce, zvedací mechanismy, povinné zkoušky, vzorky, atesty, apod.  (pokud není uvedeno zvlášť). </t>
  </si>
  <si>
    <t xml:space="preserve">Při vyplňování soupisu prací je nutné respektovat dále uvedené pokyny: </t>
  </si>
  <si>
    <t xml:space="preserve">Cena stavby včetně DPH </t>
  </si>
  <si>
    <t>DPH 21%</t>
  </si>
  <si>
    <t xml:space="preserve">Cena stavby bez DPH </t>
  </si>
  <si>
    <t>Objekty celkem</t>
  </si>
  <si>
    <t xml:space="preserve">Náklady na stavební část </t>
  </si>
  <si>
    <t>Náklad v Kč</t>
  </si>
  <si>
    <t>Druh nákladů</t>
  </si>
  <si>
    <t>Celková rekapitulace nákladů v Kč</t>
  </si>
  <si>
    <t>1) Při zpracování nabídky je nutné využít všech částí (dílů) projektu pro výběr zhotovitele, tj. technické zprávy, všech výkresů, tabulek a specifikací materiálů.</t>
  </si>
  <si>
    <t>7) Označení výrobků konkrétním výrobcem v projektu vyjadřuje standard požadované kvality. Pokud uchazeč nabídne produkt od jiného výrobce je povinen dodržet standard technických parametrů a vzhledu a zároveň, přejímá odpovědnost za správnost náhrady a koordinaci se všemi navazujícími profesemi.</t>
  </si>
  <si>
    <t>56333</t>
  </si>
  <si>
    <t>VOZOVKOVÉ VRSTVY ZE ŠTĚRKODRTI TL. DO 150MM</t>
  </si>
  <si>
    <t>914124</t>
  </si>
  <si>
    <t>DOPRAV ZNAČKY ZÁKLAD VEL OCEL FÓLIE TŘ 1 - DOD, MONT, DEMONT</t>
  </si>
  <si>
    <t>914129</t>
  </si>
  <si>
    <t>DOPRAV ZNAČKY ZÁKLAD VEL OCEL FÓLIE TŘ 1 - NÁJEMNÉ</t>
  </si>
  <si>
    <t>KSDEN</t>
  </si>
  <si>
    <t>914244</t>
  </si>
  <si>
    <t>DOPRAV ZNAČKY ZVĚTŠ VEL OCEL FÓLIE TŘ 3 - DOD, MONT, DEMONT</t>
  </si>
  <si>
    <t>914249</t>
  </si>
  <si>
    <t>DOPRAV ZNAČKY ZVĚTŠ VEL OCEL FÓLIE TŘ 3 - NÁJEMNÉ</t>
  </si>
  <si>
    <t>Všeobecné konstrukce a práce:</t>
  </si>
  <si>
    <t>015130</t>
  </si>
  <si>
    <t>POPLATKY ZA LIKVIDACŮ ODPADŮ NEKONTAMINOVANÝCH - 17 03 02  VYBOURANÝ ASFALTOVÝ BETON BEZ DEHTU</t>
  </si>
  <si>
    <t>015330</t>
  </si>
  <si>
    <t>POPLATKY ZA LIKVIDACŮ ODPADŮ NEKONTAMINOVANÝCH - 17 05 04  KAMENNÁ SUŤ</t>
  </si>
  <si>
    <t>Zemní práce:</t>
  </si>
  <si>
    <t>113138</t>
  </si>
  <si>
    <t>ODSTRANĚNÍ KRYTU VOZOVEK A CHODNÍKŮ S ASFALT POJIVEM, ODVOZ DO 20KM</t>
  </si>
  <si>
    <t>113328</t>
  </si>
  <si>
    <t>ODSTRAN PODKL VOZOVEK A CHODNÍKŮ Z KAMENIVA NESTMEL, ODVOZ DO 20KM</t>
  </si>
  <si>
    <t>121104</t>
  </si>
  <si>
    <t>SEJMUTÍ ORNICE NEBO LESNÍ PŮDY S ODVOZEM DO 5KM</t>
  </si>
  <si>
    <t>121108</t>
  </si>
  <si>
    <t>SEJMUTÍ ORNICE NEBO LESNÍ PŮDY S ODVOZEM DO 20KM</t>
  </si>
  <si>
    <t>122734</t>
  </si>
  <si>
    <t xml:space="preserve">ODKOPÁVKY A PROKOPÁVKY OBECNÉ TŘ. I, ODVOZ DO 5KM </t>
  </si>
  <si>
    <t>132734</t>
  </si>
  <si>
    <t>HLOUBENÍ RÝH ŠÍŘ DO 2M PAŽ I NEPAŽ TŘ. I, ODVOZ DO 5KM</t>
  </si>
  <si>
    <t>17110</t>
  </si>
  <si>
    <t>ULOŽENÍ SYPANINY DO NÁSYPŮ SE ZHUTNĚNÍM</t>
  </si>
  <si>
    <t>17481</t>
  </si>
  <si>
    <t>ZÁSYP JAM A RÝH Z NAKUPOVANÝCH MATERIÁLŮ</t>
  </si>
  <si>
    <t>17581</t>
  </si>
  <si>
    <t>OBSYP POTRUBÍ A OBJEKTŮ Z NAKUPOVANÝCH MATERIÁLŮ</t>
  </si>
  <si>
    <t>18110</t>
  </si>
  <si>
    <t xml:space="preserve">ÚPRAVA PLÁNĚ SE ZHUTNĚNÍM V HORNINĚ TŘ. I </t>
  </si>
  <si>
    <t>18130</t>
  </si>
  <si>
    <t>ÚPRAVA PLÁNĚ BEZ ZHUTNĚNÍ</t>
  </si>
  <si>
    <t>18223</t>
  </si>
  <si>
    <t>ROZPROSTŘENÍ ORNICE VE SVAHU V TL DO 0,20M</t>
  </si>
  <si>
    <t>18242</t>
  </si>
  <si>
    <t>ZALOŽENÍ TRÁVNÍKU HYDROOSEVEM NA ORNICI</t>
  </si>
  <si>
    <t>18247</t>
  </si>
  <si>
    <t>OŠETŘOVÁNÍ TRÁVNÍKU</t>
  </si>
  <si>
    <t>183511</t>
  </si>
  <si>
    <t>CHEMICKÉ ODPLEVELENÍ CELOPLOŠNÉ</t>
  </si>
  <si>
    <t>18600</t>
  </si>
  <si>
    <t>ZALÉVÁNÍ VODOU</t>
  </si>
  <si>
    <t>Základy:</t>
  </si>
  <si>
    <t>212635</t>
  </si>
  <si>
    <t>TRATIVODY KOMPL Z TRUB Z PLAST HM DN DO 150MM, RÝHA TŘ I</t>
  </si>
  <si>
    <t>21452</t>
  </si>
  <si>
    <t>SANAČNÍ VRSTVY Z KAMENIVA DRCENÉHO</t>
  </si>
  <si>
    <t>Vodorovné konstrukce:</t>
  </si>
  <si>
    <t>464214</t>
  </si>
  <si>
    <t>DRÁTOKAMENNÉ MATRACE</t>
  </si>
  <si>
    <t>467513</t>
  </si>
  <si>
    <t>BALVANITÝ SKLUZ Z LOMOVÉHO KAMENE</t>
  </si>
  <si>
    <t>Komunikace:</t>
  </si>
  <si>
    <t>56313</t>
  </si>
  <si>
    <t>VOZOVKOVÉ VRSTVY Z MECHANICKY ZPEVNĚNÉHO KAMENIVA TL. DO 150MM</t>
  </si>
  <si>
    <t>56331</t>
  </si>
  <si>
    <t>VOZOVKOVÉ VRSTVY ZE ŠTĚRKODRTI TL. DO 50MM</t>
  </si>
  <si>
    <t>567304</t>
  </si>
  <si>
    <t>VRSTVY PRO OBNOVU A OPRAVY ZE ŠTĚRKOPÍSKU</t>
  </si>
  <si>
    <t>56933</t>
  </si>
  <si>
    <t>ZPEVNĚNÍ KRAJNIC ZE ŠTĚRKODRTI TL. DO 150MM</t>
  </si>
  <si>
    <t>572123</t>
  </si>
  <si>
    <t>INFILTRAČNÍ POSTŘIK Z EMULZE DO 1,0KG/M2</t>
  </si>
  <si>
    <t>572213</t>
  </si>
  <si>
    <t>SPOJOVACÍ POSTŘIK Z EMULZE DO 0,5KG/M2</t>
  </si>
  <si>
    <t xml:space="preserve">ASFALTOVÝ BETON PRO OBRUSNÉ VRSTVY ACO 11 TL. 40MM </t>
  </si>
  <si>
    <t>574E76</t>
  </si>
  <si>
    <t>ASFALTOVÝ BETON PRO PODKLADNÍ VRSTVY ACP 16+, 16S TL. 80MM</t>
  </si>
  <si>
    <t>582301</t>
  </si>
  <si>
    <t>DLÁŽDĚNÉ KRYTY Z MOZAIK KOSTEK JEDNOBAREV BEZ LOŽE</t>
  </si>
  <si>
    <t>58250</t>
  </si>
  <si>
    <t>DLÁŽDĚNÉ KRYTY Z BETONOVÝCH DLAŽDIC BEZ LOŽE</t>
  </si>
  <si>
    <t>58260A</t>
  </si>
  <si>
    <t xml:space="preserve">KRYTY Z BETON DLAŽDIC SE ZÁMKEM BAREV RELIÉFNÍCH TL 60MM BEZ LOŽE </t>
  </si>
  <si>
    <t>Potrubí:</t>
  </si>
  <si>
    <t>87434</t>
  </si>
  <si>
    <t xml:space="preserve">POTRUBÍ Z TRUB PLASTOVÝCH ODPADNÍCH DN DO 200MM </t>
  </si>
  <si>
    <t>89712</t>
  </si>
  <si>
    <t>VPUSŤ KANALIZAČNÍ ULIČNÍ KOMPLETNÍ Z BETONOVÝCH DÍLCŮ</t>
  </si>
  <si>
    <t>899642</t>
  </si>
  <si>
    <t>ZKOUŠKA VODOTĚSNOSTI POTRUBÍ DN DO 200MM</t>
  </si>
  <si>
    <t>Ostatní konstrukce a práce:</t>
  </si>
  <si>
    <t>9113A1</t>
  </si>
  <si>
    <t>SVODIDLO OCEL SILNIČ JEDNOSTR, ÚROVEŇ ZADRŽ N1, N2 - DODÁVKA A MONTÁŽ</t>
  </si>
  <si>
    <t>9113A3</t>
  </si>
  <si>
    <t>SVODIDLO OCEL SILNIČ JEDNOSTR, ÚROVEŇ ZADRŽ N1, N2 - DEMONTÁŽ S PŘESUNEM</t>
  </si>
  <si>
    <t>91238</t>
  </si>
  <si>
    <t>SMĚROVÉ SLOUPKY Z PLAST HMOT - NÁSTAVCE NA SVODIDLA VČETNĚ ODRAZNÉHO PÁSKU</t>
  </si>
  <si>
    <t>914121</t>
  </si>
  <si>
    <t>DOPRAVNÍ ZNAČKY ZÁKLADNÍ VELIKOSTI OCELOVÉ FÓLIE TŘ 1 - DODÁVKA A MONTÁŽ</t>
  </si>
  <si>
    <t>914123</t>
  </si>
  <si>
    <t>DOPRAVNÍ ZNAČKY ZÁKLADNÍ VELIKOSTI OCELOVÉ FÓLIE TŘ 1 - DEMONTÁŽ</t>
  </si>
  <si>
    <t>917212</t>
  </si>
  <si>
    <t>ZÁHONOVÉ OBRUBY Z BETONOVÝCH OBRUBNÍKŮ ŠÍŘ 80MM</t>
  </si>
  <si>
    <t>SILNIČNÍ A CHODNÍKOVÉ OBRUBY Z BETONOVÝCH OBRUBNÍKŮ ŠÍŘ 150MM</t>
  </si>
  <si>
    <t>966138</t>
  </si>
  <si>
    <t>BOURÁNÍ KONSTRUKCÍ Z KAMENE NA MC S ODVOZEM DO 20KM</t>
  </si>
  <si>
    <t>127,58*2,3</t>
  </si>
  <si>
    <t>(255,15+3,9)*1,8</t>
  </si>
  <si>
    <t>tloušťka odstraňovaných vrstev: 150 mm; odměřeno ze situace, 850,5*0,15; viz příloha č.002</t>
  </si>
  <si>
    <t>tloušťka odstraňovaných vrstev: 300 mm; odměřeno ze situace, 850,5*0,3; viz příloha č.002</t>
  </si>
  <si>
    <t>tloušťka sejmuté ornice 200 mm, odměřeno ze situace, 346-101,6 (zpětné využití ornice); viz příloha č.002</t>
  </si>
  <si>
    <t>odměřeno ze situace a příčných řezů; viz přílohy č.002,005</t>
  </si>
  <si>
    <t>vsakovací jáma, odměřeno z detailů odvodnění, štěrkodrť fr. 32/63, 1,5(hloubka)*1(šířka)*1(délka), viz příloha č.009</t>
  </si>
  <si>
    <t>odměřeno ze situace a detailů odvodnění, 0,3*17, viz přílohy č.002,009</t>
  </si>
  <si>
    <t>odměřeno ze situace; viz příloha č.002</t>
  </si>
  <si>
    <t>viz rozprostření ornice</t>
  </si>
  <si>
    <t>tloušťka rozprostřené ornice 200 mm, odměřeno ze situace, 453,6*1,12(sklon 1:2); viz příloha č.002</t>
  </si>
  <si>
    <t>viz rozprostření ornice x4</t>
  </si>
  <si>
    <t>viz rozprostření ornice  x1,5</t>
  </si>
  <si>
    <t>viz rozprostření ornice, 10l na 1m2; 5x zalití</t>
  </si>
  <si>
    <t>odměřeno ze situace a příčných řezů, sanace podloží z hrubozrnného kameniva; viz přílohy č.002,005</t>
  </si>
  <si>
    <t>odměřeno ze situace; gabionové matrace tl. 0,3 m; viz příloha č.002</t>
  </si>
  <si>
    <t>odměřeno ze situace; vyústění potrubí od uličních vpustí; viz příloha č.002</t>
  </si>
  <si>
    <t>odměřeno ze situace, kamenivo 0/8; viz příloha č.002</t>
  </si>
  <si>
    <t>odměřeno ze situace, 63,5 (chodník) + 1362,8 (vozovka); viz příloha č.002</t>
  </si>
  <si>
    <t>odměřeno ze situace a detailů odvodnění, 1,6*14, viz přílohy č.002,009</t>
  </si>
  <si>
    <t>odměřeno ze situace, 2 vrstvy; viz příloha č.002</t>
  </si>
  <si>
    <t>odměřeno ze situace, lemování varovného pásu; viz příloha č.002</t>
  </si>
  <si>
    <t>odečteno ze situace; viz příloha č.002</t>
  </si>
  <si>
    <t>odměřeno ze situace, výška zábradlí 1,1 m; viz příloha č.002</t>
  </si>
  <si>
    <t>odměřeno ze situace, úroveň zadržení N2; viz příloha č.002</t>
  </si>
  <si>
    <t>odměřeno ze situace, demontáž stávajících svodidel vč. odvozu na skládku a poplatku za skládku, úroveň zadržení N2; viz příloha č.002</t>
  </si>
  <si>
    <t>odečteno ze situace, 2 x P2 + 1 x A6a + 1 x IS3a + 1 x IS3c + 1 x IS16d; viz příloha č.002</t>
  </si>
  <si>
    <t>odečteno ze situace, 2 x P2 + 1 x A6a + 1 x IS3a + 1 x IS3c + 1 x IS16d + 2 x B13; viz příloha č.002</t>
  </si>
  <si>
    <t>odměřeno ze situace, sadový obrubník 80x250x1000, vč. bet. lože s opěrou - beton C16/20 n XF1; viz příloha č.002</t>
  </si>
  <si>
    <t>odměřeno ze situace, 7 x silniční obrubník nájezdový (150x150x1000) + 37 x silniční obrubník (150x250x1000), vč. bet. lože s opěrou - beton C16/20 n XF1; viz příloha č.002</t>
  </si>
  <si>
    <t>odměřeno ze situace, vybourání stávajícího kamenného žlabu; viz příloha č.002</t>
  </si>
  <si>
    <t>8 měsíců</t>
  </si>
  <si>
    <t>911CC2</t>
  </si>
  <si>
    <t>SVODIDLO BETON, ÚROVEŇ ZADRŽ H2 VÝŠ 0,8M - MONTÁŽ S PŘESUNEM (BEZ DODÁVKY)</t>
  </si>
  <si>
    <t>911CC3</t>
  </si>
  <si>
    <t>SVODIDLO BETON, ÚROVEŇ ZADRŽ H2 VÝŠ 0,8M - DEMONTÁŽ S PŘESUNEM</t>
  </si>
  <si>
    <t>911CC9</t>
  </si>
  <si>
    <t>SVODIDLO BETON, ÚROVEŇ ZADRŽ H2 VÝŠ 0,8M - NÁJEM</t>
  </si>
  <si>
    <t>MDEN</t>
  </si>
  <si>
    <t>027421</t>
  </si>
  <si>
    <t>PROVIZORNÍ LÁVKY - MONTÁŽ</t>
  </si>
  <si>
    <t>027422</t>
  </si>
  <si>
    <t>PROVIZORNÍ LÁVKY - NÁJEMNÉ</t>
  </si>
  <si>
    <t>MĚS</t>
  </si>
  <si>
    <t>027423</t>
  </si>
  <si>
    <t>PROVIZORNÍ LÁVKY - DEMONTÁŽ</t>
  </si>
  <si>
    <t>Provizorní dřevěná lávka pro chodce přes potok
rozměry 2x20m</t>
  </si>
  <si>
    <t>SO 101 - Úprava komunikace</t>
  </si>
  <si>
    <t>SO 201 - Most přes Vápenický potok ve Velké</t>
  </si>
  <si>
    <t>SO 401 - Přeložka VO</t>
  </si>
  <si>
    <t>SO 801 - Kácení zeleně</t>
  </si>
  <si>
    <t xml:space="preserve">Oprava mostu ev. č. 102 – 028 </t>
  </si>
  <si>
    <t>Most přes Vápenický potok ve Velké</t>
  </si>
  <si>
    <t>89516</t>
  </si>
  <si>
    <t>DRENÁŽNÍ VÝUSŤ Z BETON DÍLCŮ</t>
  </si>
  <si>
    <t>výtokové prefabrikované čelo z trub dn 200 mm:  odečteno ze situace; viz příloha č.002</t>
  </si>
  <si>
    <t>Oprava mostu ev. č. 102 – 028 Most přes Vápenický potok ve Velké</t>
  </si>
  <si>
    <t>Dodávky zařízení</t>
  </si>
  <si>
    <t>skříň plastová přechodová do 6x100A na sloup</t>
  </si>
  <si>
    <t>Materiál elektromontážní</t>
  </si>
  <si>
    <t>m</t>
  </si>
  <si>
    <t>Demontáže</t>
  </si>
  <si>
    <t>Zemní práce</t>
  </si>
  <si>
    <t>Ostatní náklady</t>
  </si>
  <si>
    <t>Revize</t>
  </si>
  <si>
    <t>Přeložka VO - 1.část</t>
  </si>
  <si>
    <t>Přeložka VO - 2.část</t>
  </si>
  <si>
    <t>3,109*13,63+0,9*0,25*4,17*2</t>
  </si>
  <si>
    <t>8,492*6,11+8,492*6,11+28,455*0,5*4</t>
  </si>
  <si>
    <t>4,855*29,3*0,198</t>
  </si>
  <si>
    <t>24,05*2</t>
  </si>
  <si>
    <t>Podkladní beton C8/10    51,1*0,1*2</t>
  </si>
  <si>
    <t>základy 51,4 + dříky a křídla 46,05+182,75 + nosná kce 112,2+8,76</t>
  </si>
  <si>
    <t>základy 7,710 + dříky a křídla 45,760 + nosná kce 29,030</t>
  </si>
  <si>
    <t>420324</t>
  </si>
  <si>
    <t>PŘECHODOVÉ DESKY MOSTNÍCH OPĚR ZE ŽELEZOBETONU C25/30</t>
  </si>
  <si>
    <t>420365</t>
  </si>
  <si>
    <t>VÝZTUŽ PŘECHODOVÝCH DESEK MOSTNÍCH OPĚR Z OCELI 10505, B500B</t>
  </si>
  <si>
    <t>7,961+7,948</t>
  </si>
  <si>
    <t>0,22*15,909</t>
  </si>
  <si>
    <t>21361</t>
  </si>
  <si>
    <t>DRENÁŽNÍ VRSTVY Z GEOTEXTILIE</t>
  </si>
  <si>
    <t>plošná drenáž (geotextilie 600g/m2)   66,16+73,34</t>
  </si>
  <si>
    <t>1,46+1,46</t>
  </si>
  <si>
    <t>10,3+10,3</t>
  </si>
  <si>
    <t>93653</t>
  </si>
  <si>
    <t>MOSTNÍ ODVODŇOVACÍ SOUPRAVA</t>
  </si>
  <si>
    <t>7,714+13,336</t>
  </si>
  <si>
    <t>0,24*21,05</t>
  </si>
  <si>
    <t>22,973+25,373+20,584+22,918+8,39*9,1*2+4,33*9,1*2+18,373+19,514+18,124+19,691 + izolace chodníkové římsy 1,64*17,4</t>
  </si>
  <si>
    <t>711131</t>
  </si>
  <si>
    <t>IZOLACE BĚŽNÝCH KONSTRUKCÍ PROTI VOLNĚ STÉKAJÍCÍ VODĚ ASFALTOVÝMI NÁTĚRY</t>
  </si>
  <si>
    <t>7,5*17,4</t>
  </si>
  <si>
    <t>9117C1</t>
  </si>
  <si>
    <t>SVOD OCEL ZÁBRADEL ÚROVEŇ ZADRŽ H2 - DODÁVKA A MONTÁŽ</t>
  </si>
  <si>
    <t>nátěr říms 0,37*(29,29+17,4)</t>
  </si>
  <si>
    <t>pod dlažbu z lom. kamene (47,612+49,95+35,53+52,68)*1,5*0,1 + nátok (5,36+5,16)*0,1</t>
  </si>
  <si>
    <t>(47,612+49,95+35,53+52,68)*1,5*0,2 + nátok (5,36+5,16)*0,2</t>
  </si>
  <si>
    <t>((329,45+566,79)+9,14*5,13+8,608*5,13)*1,2</t>
  </si>
  <si>
    <t>23217A</t>
  </si>
  <si>
    <t>ŠTĚTOVÉ STĚNY BERANĚNÉ Z KOVOVÝCH DÍLCŮ DOČASNÉ (PLOCHA)</t>
  </si>
  <si>
    <t>23717A</t>
  </si>
  <si>
    <t>ODSTRANĚNÍ ŠTĚTOVÝCH STĚN Z KOVOVÝCH DÍLCŮ V PLOŠE</t>
  </si>
  <si>
    <t>23417</t>
  </si>
  <si>
    <t>ŠTĚTOVÉ STĚNY NASAZENÉ Z KOVOVÝCH DÍLCŮ DOČASNÉ (HMOTNOST)</t>
  </si>
  <si>
    <t>237171</t>
  </si>
  <si>
    <t>VYTAŽENÍ ŠTĚTOVÝCH STĚN Z KOVOVÝCH DÍLCŮ (HMOTNOST)</t>
  </si>
  <si>
    <t>ocelové rozpěry (0,155*(11,7+4,1)*2*4+0,155*2,9*8)*1,1</t>
  </si>
  <si>
    <t>17280</t>
  </si>
  <si>
    <t>ZŘÍZENÍ TĚSNĚNÍ Z NAKUPOVANÝCH MATERIÁLŮ</t>
  </si>
  <si>
    <t>těsnící vrstva z jílové zeminy 4,3+4,3</t>
  </si>
  <si>
    <t>zásyp základu (90,83+90,83)*1,2 + zásyp za opěrou (96,16+116,85)*1,2 + Drenážní zásyp (Štěrkodrť) (8,29+9,92)*1,2 + Drenážní klín ze ŠD (46,23+46,78)*1,2</t>
  </si>
  <si>
    <t>17180</t>
  </si>
  <si>
    <t>ULOŽENÍ SYPANINY DO NÁSYPŮ Z NAKUPOVANÝCH MATERIÁLŮ</t>
  </si>
  <si>
    <t>Násyp svahových kuželů (156,78+176,03)*1,2</t>
  </si>
  <si>
    <t>10,1*(17,4+2)</t>
  </si>
  <si>
    <t>(0,8+2,3)*19,4</t>
  </si>
  <si>
    <t>936541</t>
  </si>
  <si>
    <t>MOSTNÍ ODVODŇOVACÍ TRUBKA (POVRCHŮ IZOLACE) Z NEREZ OCELI</t>
  </si>
  <si>
    <t>9112A1</t>
  </si>
  <si>
    <t>ZÁBRADLÍ MOSTNÍ S VODOR MADLY - DODÁVKA A MONTÁŽ</t>
  </si>
  <si>
    <t>935412</t>
  </si>
  <si>
    <t>ŽLABY A RIGOLY Z BETONOVÝCH ŽLABOVEK ŽLABOVEK ŠÍŘKY DO 600 MM DO BETONU</t>
  </si>
  <si>
    <t>(8,62+8,4)*1,5</t>
  </si>
  <si>
    <t>465513</t>
  </si>
  <si>
    <t>PŘEDLÁŽDĚNÍ DLAŽBY Z LOMOVÉHO KAMENE</t>
  </si>
  <si>
    <t>Oprava koryta vodoteče (odhad 20% plochy), předláždění 358m2 * 20% * tl 0,2 m</t>
  </si>
  <si>
    <t>12960</t>
  </si>
  <si>
    <t>ČIŠTĚNÍ VODOTEČÍ A MELIORAČ KANÁLŮ OD NÁNOSŮ</t>
  </si>
  <si>
    <t>Vyčištění koryta vodoteče 100%plochy 358*0,15m</t>
  </si>
  <si>
    <t>575F55</t>
  </si>
  <si>
    <t>LITÝ ASFALT MA IV (OCHRANA MOSTNÍ IZOLACE) 16 TL. 40MM MODIFIK</t>
  </si>
  <si>
    <t>pod římsou (0,8+2,3)*19,4</t>
  </si>
  <si>
    <t>z položky 12960: 53,7 m3; z položky 1131738: 1184,745 m3</t>
  </si>
  <si>
    <t>966168</t>
  </si>
  <si>
    <t xml:space="preserve">z položky 966158: 160,682*2,4; z položky 966168: 44,252*2,5 </t>
  </si>
  <si>
    <t>z položky 113138: 28,166*2,6</t>
  </si>
  <si>
    <t>56113</t>
  </si>
  <si>
    <t>PODKLADNÍ BETON TL. DO 150MM</t>
  </si>
  <si>
    <t>podklad dlažby ze žul. mozaiky, beton C12/15</t>
  </si>
  <si>
    <t>111204</t>
  </si>
  <si>
    <t>ODSTRANĚNÍ KŘOVIN S ODVOZEM DO 5KM</t>
  </si>
  <si>
    <t>582321</t>
  </si>
  <si>
    <t>DLÁŽDĚNÉ KRYTY Z MOZAIK KOSTEK JEDNOBAREVNÝCH DO LOŽE Z MC</t>
  </si>
  <si>
    <t>112014</t>
  </si>
  <si>
    <t>KÁCENÍ STROMŮ D KMENE DO 0,5M S ODSTRANĚNÍM PAŘEZŮ, ODVOZ DO 5KM</t>
  </si>
  <si>
    <t>112024</t>
  </si>
  <si>
    <t>KÁCENÍ STROMŮ D KMENE DO 0,9M S ODSTRANĚNÍM PAŘEZŮ, ODVOZ DO 5KM</t>
  </si>
  <si>
    <t>3+7+20; včetně likvidace odpadu</t>
  </si>
  <si>
    <t>včetně likvidace odpadu</t>
  </si>
  <si>
    <t>VON - Vedlejší a ostatní náklady</t>
  </si>
  <si>
    <t>VON</t>
  </si>
  <si>
    <t>Vedlejší a ostatní náklady</t>
  </si>
  <si>
    <t>VON celkem</t>
  </si>
  <si>
    <t>21197</t>
  </si>
  <si>
    <t>OPLÁŠTĚNÍ ODVODŇOVACÍCH ŽEBER Z GEOTEXTILIE</t>
  </si>
  <si>
    <t>odměřeno z detailů odvodnění, opláštění vsakovací jámy; viz příloha č.009</t>
  </si>
  <si>
    <t>125734</t>
  </si>
  <si>
    <t>VYKOPÁVKY ZE ZEMNÍKŮ A SKLÁDEK TŘ. I, ODVOZ DO 5KM</t>
  </si>
  <si>
    <t>tloušťka sejmuté ornice 200 mm, odměřeno ze situace, ornice na ohumusování odvoz do 5 km na mezideponii, viz příloha č.002</t>
  </si>
  <si>
    <t>zpětné zásypy odvoz a dovoz do 5km na mezideponii</t>
  </si>
  <si>
    <t>Ornice 508*0,2 + zemina pro násyp 1117,0; dovoz z mezideponie</t>
  </si>
  <si>
    <t>Databáze</t>
  </si>
  <si>
    <t>OTSKP 2016</t>
  </si>
  <si>
    <t>OSTATNÍ POŽADAVKY - ZEMĚMĚŘIČSKÁ MĚŘENÍ
měření během stavby a záruční doby</t>
  </si>
  <si>
    <t>OSTATNÍ POŽADAVKY - GEODETICKÉ MĚŘENÍ
zaměření skotečného provedení kabelového vedení</t>
  </si>
  <si>
    <t>02910.A</t>
  </si>
  <si>
    <t>02910.B</t>
  </si>
  <si>
    <t>721133R</t>
  </si>
  <si>
    <t>743121</t>
  </si>
  <si>
    <t>OSVĚTLOVACÍ STOŽÁR  PEVNÝ ŽÁROVĚ ZINKOVANÝ DÉLKY DO 6 M</t>
  </si>
  <si>
    <t>743312</t>
  </si>
  <si>
    <t>VÝLOŽNÍK PRO MONTÁŽ SVÍTIDLA NA STOŽÁR JEDNORAMENNÝ DÉLKA VYLOŽENÍ PŘES 1 DO 2 M</t>
  </si>
  <si>
    <t>743511</t>
  </si>
  <si>
    <t>SVÍTIDLO VENKOVNÍ VŠEOBECNÉ VÝBOJKOVÉ ULIČNÍ, MIN. IP 44, DO 150 W</t>
  </si>
  <si>
    <t>742H12</t>
  </si>
  <si>
    <t xml:space="preserve">KABEL NN ČTYŘ- A PĚTIŽÍLOVÝ CU S PLASTOVOU IZOLACÍ OD 4 DO 16 MM2 </t>
  </si>
  <si>
    <t>742711</t>
  </si>
  <si>
    <t>KABELOVÁ SPOJKA VN JEDNOŽÍLOVÁ PRO KABELY DO 6 KV DO 70 MM2</t>
  </si>
  <si>
    <t>742K12</t>
  </si>
  <si>
    <t xml:space="preserve">UKONČENÍ DVOU AŽ PĚTIŽÍLOVÉHO KABELU V ROZVADĚČI NEBO NA PŘÍSTROJI OD 4 DO 16 MM2 </t>
  </si>
  <si>
    <t>744I01</t>
  </si>
  <si>
    <t>POJISTKOVÁ VLOŽKA DO 160 A</t>
  </si>
  <si>
    <t>271111R</t>
  </si>
  <si>
    <t>konzola 600 FeZn včetně kotevníjo pásu</t>
  </si>
  <si>
    <t>75IG41</t>
  </si>
  <si>
    <t>Vodič svodový z FeZn drátu ∅ 10 mm - dodávka</t>
  </si>
  <si>
    <t>75IG4X</t>
  </si>
  <si>
    <t>Vodič svodový z FeZn drátu ∅ 10 mm - montáž</t>
  </si>
  <si>
    <t>743Z35</t>
  </si>
  <si>
    <t>DEMONTÁŽ SVÍTIDLA Z OSVĚTLOVACÍHO STOŽÁRU VÝŠKY DO 15 M</t>
  </si>
  <si>
    <t>743Z11</t>
  </si>
  <si>
    <t>DEMONTÁŽ OSVĚTLOVACÍHO STOŽÁRU ULIČNÍHO VÝŠKY DO 15 M</t>
  </si>
  <si>
    <t>743Z31</t>
  </si>
  <si>
    <t>DEMONTÁŽ ELEKTROVÝZBROJE OSVĚTLOVACÍHO STOŽÁRU VÝŠKY DO 15 M</t>
  </si>
  <si>
    <t>14113</t>
  </si>
  <si>
    <t>PROTLAČOVÁNÍ OCELOVÉHO POTRUBÍ DN DO 200MM</t>
  </si>
  <si>
    <t>132736</t>
  </si>
  <si>
    <t>HLOUBENÍ RÝH ŠÍŘ DO 2M PAŽ I NEPAŽ TŘ. I, ODVOZ DO 12KM</t>
  </si>
  <si>
    <t>015111</t>
  </si>
  <si>
    <t>POPLATKY ZA LIKVIDACŮ ODPADŮ NEKONTAMINOVANÝCH - 17 05 04  VYTĚŽENÉ ZEMINY A HORNINY -  I. TŘÍDA TĚŽITELNOSTI</t>
  </si>
  <si>
    <t>46211</t>
  </si>
  <si>
    <t>ZÁHOZ Z DÍLCŮ BETON</t>
  </si>
  <si>
    <t>029611</t>
  </si>
  <si>
    <t>OSTATNÍ POŽADAVKY - ODBORNÝ DOZOR</t>
  </si>
  <si>
    <t>HOD</t>
  </si>
  <si>
    <t>74F332</t>
  </si>
  <si>
    <t>VÝKON ORGANIZAČNÍCH JEDNOTEK SPRÁVCE</t>
  </si>
  <si>
    <t>029522</t>
  </si>
  <si>
    <t>OSTATNÍ POŽADAVKY - REVIZNÍ ZPRÁVY</t>
  </si>
  <si>
    <t>745Z11</t>
  </si>
  <si>
    <t>DEMONTÁŽ - VYPNUTÍ ZAŘÍZENÍ A ZAJIŠTĚNÍ STAVENIŠTĚ, ROZSAH TS NEBO PODOBNÉHO OBJEKTU</t>
  </si>
  <si>
    <t>SOUPIS PRACÍ</t>
  </si>
  <si>
    <t>vlastní štětovnice 3,4*32,4*2</t>
  </si>
  <si>
    <t xml:space="preserve">Datum změny:   </t>
  </si>
  <si>
    <t>027121</t>
  </si>
  <si>
    <t>PROVIZORNÍ PŘÍSTUPOVÉ CESTY - ZŘÍZENÍ</t>
  </si>
  <si>
    <t>027123</t>
  </si>
  <si>
    <t>PROVIZORNÍ PŘÍSTUPOVÉ CESTY - ZRUŠENÍ</t>
  </si>
  <si>
    <t>šířka 1,2 m, délka 40 m, odstranění travního porostu do hl. 10 cm vč. odvozu, vyrovnání podkladu, vysypání štěrkem frakce 0-32, vyrovnání, zhutnění.</t>
  </si>
  <si>
    <t>šířka 1,2 m, délka 40 m, po dokončení mostu odstranění štěrku vč. odvozu, dosypání a dorovnání zeminou vhodnou pro osetí trávním semenem, osetí travním semenem, zapěstování trávníku.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</si>
</sst>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6" formatCode="#,##0\ &quot;Kč&quot;;[Red]\-#,##0\ &quot;Kč&quot;"/>
    <numFmt numFmtId="8" formatCode="#,##0.00\ &quot;Kč&quot;;[Red]\-#,##0.00\ &quot;Kč&quot;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;[Red]\-#,##0&quot; Kč&quot;"/>
    <numFmt numFmtId="165" formatCode="#,##0.00&quot; Kč&quot;;[Red]\-#,##0.00&quot; Kč&quot;"/>
    <numFmt numFmtId="166" formatCode="_-* #,##0\ _z_ł_-;\-* #,##0\ _z_ł_-;_-* &quot;- &quot;_z_ł_-;_-@_-"/>
    <numFmt numFmtId="167" formatCode="_-* #,##0.00\ _z_ł_-;\-* #,##0.00\ _z_ł_-;_-* \-??\ _z_ł_-;_-@_-"/>
    <numFmt numFmtId="168" formatCode="_-* #,##0.00&quot; zł&quot;_-;\-* #,##0.00&quot; zł&quot;_-;_-* \-??&quot; zł&quot;_-;_-@_-"/>
    <numFmt numFmtId="169" formatCode="_-* #,##0\ _K_č_-;\-* #,##0\ _K_č_-;_-* &quot;- &quot;_K_č_-;_-@_-"/>
    <numFmt numFmtId="170" formatCode="_-* #,##0.00\ _K_č_-;\-* #,##0.00\ _K_č_-;_-* \-??\ _K_č_-;_-@_-"/>
    <numFmt numFmtId="171" formatCode="_-* #,##0_-;\-* #,##0_-;_-* \-_-;_-@_-"/>
    <numFmt numFmtId="172" formatCode="_-* #,##0.00_-;\-* #,##0.00_-;_-* \-??_-;_-@_-"/>
    <numFmt numFmtId="173" formatCode="_-* #,##0&quot; zł&quot;_-;\-* #,##0&quot; zł&quot;_-;_-* &quot;- zł&quot;_-;_-@_-"/>
    <numFmt numFmtId="174" formatCode="#,##0.0"/>
    <numFmt numFmtId="175" formatCode="_-\Ł* #,##0_-;&quot;-Ł&quot;* #,##0_-;_-\Ł* \-_-;_-@_-"/>
    <numFmt numFmtId="176" formatCode="_-\Ł* #,##0.00_-;&quot;-Ł&quot;* #,##0.00_-;_-\Ł* \-??_-;_-@_-"/>
    <numFmt numFmtId="177" formatCode="_-* #,##0&quot; z³&quot;_-;\-* #,##0&quot; z³&quot;_-;_-* &quot;- z³&quot;_-;_-@_-"/>
    <numFmt numFmtId="178" formatCode="_-* #,##0.00&quot; z³&quot;_-;\-* #,##0.00&quot; z³&quot;_-;_-* \-??&quot; z³&quot;_-;_-@_-"/>
    <numFmt numFmtId="179" formatCode="0.0"/>
    <numFmt numFmtId="180" formatCode="#,##0.000"/>
    <numFmt numFmtId="181" formatCode="#,##0;\-#,##0"/>
    <numFmt numFmtId="182" formatCode="_-* #,##0\ &quot;zł&quot;_-;\-* #,##0\ &quot;zł&quot;_-;_-* &quot;-&quot;\ &quot;zł&quot;_-;_-@_-"/>
  </numFmts>
  <fonts count="67">
    <font>
      <sz val="10"/>
      <name val="Arial"/>
      <family val="2"/>
    </font>
    <font>
      <sz val="10"/>
      <name val="Helv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0"/>
      <color indexed="12"/>
      <name val="Arial CE"/>
      <family val="2"/>
    </font>
    <font>
      <b/>
      <sz val="12"/>
      <name val="Arial CE"/>
      <family val="2"/>
    </font>
    <font>
      <b/>
      <sz val="24"/>
      <name val="Tahoma"/>
      <family val="2"/>
    </font>
    <font>
      <sz val="11"/>
      <color indexed="20"/>
      <name val="Calibri"/>
      <family val="2"/>
    </font>
    <font>
      <sz val="10"/>
      <color indexed="16"/>
      <name val="Arial CE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Arial CE"/>
      <family val="2"/>
    </font>
    <font>
      <b/>
      <sz val="10"/>
      <color indexed="10"/>
      <name val="Arial CE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MS Sans Serif"/>
      <family val="2"/>
    </font>
    <font>
      <sz val="14"/>
      <name val="Tahom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u val="single"/>
      <sz val="8"/>
      <color indexed="10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u val="single"/>
      <sz val="8"/>
      <color indexed="12"/>
      <name val="MS Sans Serif"/>
      <family val="2"/>
    </font>
    <font>
      <b/>
      <sz val="11"/>
      <name val="Arial CE"/>
      <family val="2"/>
    </font>
    <font>
      <b/>
      <sz val="16"/>
      <name val="Arial CE"/>
      <family val="2"/>
    </font>
    <font>
      <b/>
      <sz val="16"/>
      <color indexed="10"/>
      <name val="Arial CE"/>
      <family val="2"/>
    </font>
    <font>
      <sz val="10"/>
      <name val="Univers (WN)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53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sz val="10"/>
      <name val=".HelveticaTTEE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7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7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hair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>
        <color indexed="8"/>
      </bottom>
    </border>
    <border>
      <left/>
      <right/>
      <top/>
      <bottom style="double">
        <color indexed="52"/>
      </bottom>
    </border>
    <border>
      <left/>
      <right style="thin">
        <color indexed="48"/>
      </right>
      <top/>
      <bottom style="thin">
        <color indexed="4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48"/>
      </left>
      <right style="thin">
        <color indexed="48"/>
      </right>
      <top/>
      <bottom style="thin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4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/>
      <right style="thin"/>
      <top style="thin"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medium"/>
      <top style="medium"/>
      <bottom style="double"/>
    </border>
    <border>
      <left/>
      <right/>
      <top style="medium"/>
      <bottom style="double"/>
    </border>
    <border>
      <left style="thin"/>
      <right/>
      <top style="medium"/>
      <bottom style="double"/>
    </border>
    <border>
      <left style="medium"/>
      <right/>
      <top style="medium"/>
      <bottom style="double"/>
    </border>
    <border>
      <left/>
      <right/>
      <top style="double">
        <color indexed="8"/>
      </top>
      <bottom/>
    </border>
    <border>
      <left style="hair">
        <color indexed="8"/>
      </left>
      <right/>
      <top style="thin"/>
      <bottom style="thin">
        <color indexed="8"/>
      </bottom>
    </border>
    <border>
      <left style="hair"/>
      <right style="thin"/>
      <top style="thin"/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15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0" fontId="5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Protection="0">
      <alignment/>
    </xf>
    <xf numFmtId="0" fontId="3" fillId="2" borderId="0" applyProtection="0">
      <alignment/>
    </xf>
    <xf numFmtId="0" fontId="3" fillId="2" borderId="0" applyProtection="0">
      <alignment/>
    </xf>
    <xf numFmtId="0" fontId="3" fillId="3" borderId="0" applyProtection="0">
      <alignment/>
    </xf>
    <xf numFmtId="0" fontId="3" fillId="3" borderId="0" applyProtection="0">
      <alignment/>
    </xf>
    <xf numFmtId="0" fontId="3" fillId="3" borderId="0" applyProtection="0">
      <alignment/>
    </xf>
    <xf numFmtId="0" fontId="3" fillId="3" borderId="0" applyProtection="0">
      <alignment/>
    </xf>
    <xf numFmtId="0" fontId="3" fillId="3" borderId="0" applyProtection="0">
      <alignment/>
    </xf>
    <xf numFmtId="0" fontId="3" fillId="2" borderId="0" applyProtection="0">
      <alignment/>
    </xf>
    <xf numFmtId="0" fontId="3" fillId="2" borderId="0" applyProtection="0">
      <alignment/>
    </xf>
    <xf numFmtId="0" fontId="3" fillId="3" borderId="0" applyProtection="0">
      <alignment/>
    </xf>
    <xf numFmtId="0" fontId="3" fillId="3" borderId="0" applyProtection="0">
      <alignment/>
    </xf>
    <xf numFmtId="0" fontId="3" fillId="3" borderId="0" applyProtection="0">
      <alignment/>
    </xf>
    <xf numFmtId="0" fontId="3" fillId="3" borderId="0" applyProtection="0">
      <alignment/>
    </xf>
    <xf numFmtId="0" fontId="3" fillId="3" borderId="0" applyProtection="0">
      <alignment/>
    </xf>
    <xf numFmtId="0" fontId="3" fillId="2" borderId="0" applyProtection="0">
      <alignment/>
    </xf>
    <xf numFmtId="0" fontId="3" fillId="2" borderId="0" applyProtection="0">
      <alignment/>
    </xf>
    <xf numFmtId="0" fontId="3" fillId="3" borderId="0" applyProtection="0">
      <alignment/>
    </xf>
    <xf numFmtId="0" fontId="3" fillId="3" borderId="0" applyProtection="0">
      <alignment/>
    </xf>
    <xf numFmtId="0" fontId="3" fillId="3" borderId="0" applyProtection="0">
      <alignment/>
    </xf>
    <xf numFmtId="0" fontId="3" fillId="3" borderId="0" applyProtection="0">
      <alignment/>
    </xf>
    <xf numFmtId="0" fontId="3" fillId="3" borderId="0" applyProtection="0">
      <alignment/>
    </xf>
    <xf numFmtId="164" fontId="0" fillId="0" borderId="0" applyFill="0" applyBorder="0" applyAlignment="0" applyProtection="0"/>
    <xf numFmtId="164" fontId="0" fillId="0" borderId="0" applyFill="0" applyBorder="0" applyAlignment="0" applyProtection="0"/>
    <xf numFmtId="6" fontId="4" fillId="0" borderId="0" applyFont="0" applyFill="0" applyBorder="0" applyAlignment="0" applyProtection="0"/>
    <xf numFmtId="164" fontId="0" fillId="0" borderId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6" fontId="4" fillId="0" borderId="0" applyFont="0" applyFill="0" applyBorder="0" applyAlignment="0" applyProtection="0"/>
    <xf numFmtId="164" fontId="0" fillId="0" borderId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164" fontId="0" fillId="0" borderId="0" applyFill="0" applyBorder="0" applyAlignment="0" applyProtection="0"/>
    <xf numFmtId="6" fontId="4" fillId="0" borderId="0" applyFont="0" applyFill="0" applyBorder="0" applyAlignment="0" applyProtection="0"/>
    <xf numFmtId="164" fontId="0" fillId="0" borderId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6" fontId="4" fillId="0" borderId="0" applyFont="0" applyFill="0" applyBorder="0" applyAlignment="0" applyProtection="0"/>
    <xf numFmtId="164" fontId="0" fillId="0" borderId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164" fontId="0" fillId="0" borderId="0" applyFill="0" applyBorder="0" applyAlignment="0" applyProtection="0"/>
    <xf numFmtId="6" fontId="4" fillId="0" borderId="0" applyFont="0" applyFill="0" applyBorder="0" applyAlignment="0" applyProtection="0"/>
    <xf numFmtId="164" fontId="0" fillId="0" borderId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164" fontId="0" fillId="0" borderId="0" applyFill="0" applyBorder="0" applyAlignment="0" applyProtection="0"/>
    <xf numFmtId="6" fontId="4" fillId="0" borderId="0" applyFont="0" applyFill="0" applyBorder="0" applyAlignment="0" applyProtection="0"/>
    <xf numFmtId="164" fontId="0" fillId="0" borderId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 applyFill="0" applyBorder="0" applyAlignment="0" applyProtection="0"/>
    <xf numFmtId="165" fontId="0" fillId="0" borderId="0" applyFill="0" applyBorder="0" applyAlignment="0" applyProtection="0"/>
    <xf numFmtId="8" fontId="4" fillId="0" borderId="0" applyFont="0" applyFill="0" applyBorder="0" applyAlignment="0" applyProtection="0"/>
    <xf numFmtId="165" fontId="0" fillId="0" borderId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8" fontId="4" fillId="0" borderId="0" applyFont="0" applyFill="0" applyBorder="0" applyAlignment="0" applyProtection="0"/>
    <xf numFmtId="165" fontId="0" fillId="0" borderId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65" fontId="0" fillId="0" borderId="0" applyFill="0" applyBorder="0" applyAlignment="0" applyProtection="0"/>
    <xf numFmtId="8" fontId="4" fillId="0" borderId="0" applyFont="0" applyFill="0" applyBorder="0" applyAlignment="0" applyProtection="0"/>
    <xf numFmtId="165" fontId="0" fillId="0" borderId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8" fontId="4" fillId="0" borderId="0" applyFont="0" applyFill="0" applyBorder="0" applyAlignment="0" applyProtection="0"/>
    <xf numFmtId="165" fontId="0" fillId="0" borderId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65" fontId="0" fillId="0" borderId="0" applyFill="0" applyBorder="0" applyAlignment="0" applyProtection="0"/>
    <xf numFmtId="8" fontId="4" fillId="0" borderId="0" applyFont="0" applyFill="0" applyBorder="0" applyAlignment="0" applyProtection="0"/>
    <xf numFmtId="165" fontId="0" fillId="0" borderId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65" fontId="0" fillId="0" borderId="0" applyFill="0" applyBorder="0" applyAlignment="0" applyProtection="0"/>
    <xf numFmtId="8" fontId="4" fillId="0" borderId="0" applyFont="0" applyFill="0" applyBorder="0" applyAlignment="0" applyProtection="0"/>
    <xf numFmtId="165" fontId="0" fillId="0" borderId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3" fillId="2" borderId="0" applyProtection="0">
      <alignment/>
    </xf>
    <xf numFmtId="0" fontId="3" fillId="4" borderId="0" applyProtection="0">
      <alignment/>
    </xf>
    <xf numFmtId="0" fontId="3" fillId="2" borderId="0" applyProtection="0">
      <alignment/>
    </xf>
    <xf numFmtId="0" fontId="3" fillId="2" borderId="0" applyProtection="0">
      <alignment/>
    </xf>
    <xf numFmtId="0" fontId="3" fillId="3" borderId="0" applyProtection="0">
      <alignment/>
    </xf>
    <xf numFmtId="0" fontId="3" fillId="3" borderId="0" applyProtection="0">
      <alignment/>
    </xf>
    <xf numFmtId="0" fontId="3" fillId="3" borderId="0" applyProtection="0">
      <alignment/>
    </xf>
    <xf numFmtId="0" fontId="3" fillId="3" borderId="0" applyProtection="0">
      <alignment/>
    </xf>
    <xf numFmtId="0" fontId="3" fillId="3" borderId="0" applyProtection="0">
      <alignment/>
    </xf>
    <xf numFmtId="0" fontId="3" fillId="2" borderId="0" applyProtection="0">
      <alignment/>
    </xf>
    <xf numFmtId="0" fontId="3" fillId="2" borderId="0" applyProtection="0">
      <alignment/>
    </xf>
    <xf numFmtId="0" fontId="3" fillId="3" borderId="0" applyProtection="0">
      <alignment/>
    </xf>
    <xf numFmtId="0" fontId="3" fillId="3" borderId="0" applyProtection="0">
      <alignment/>
    </xf>
    <xf numFmtId="0" fontId="3" fillId="3" borderId="0" applyProtection="0">
      <alignment/>
    </xf>
    <xf numFmtId="0" fontId="3" fillId="3" borderId="0" applyProtection="0">
      <alignment/>
    </xf>
    <xf numFmtId="0" fontId="3" fillId="3" borderId="0" applyProtection="0">
      <alignment/>
    </xf>
    <xf numFmtId="0" fontId="3" fillId="2" borderId="0" applyProtection="0">
      <alignment/>
    </xf>
    <xf numFmtId="0" fontId="3" fillId="2" borderId="0" applyProtection="0">
      <alignment/>
    </xf>
    <xf numFmtId="0" fontId="3" fillId="3" borderId="0" applyProtection="0">
      <alignment/>
    </xf>
    <xf numFmtId="0" fontId="3" fillId="3" borderId="0" applyProtection="0">
      <alignment/>
    </xf>
    <xf numFmtId="0" fontId="3" fillId="3" borderId="0" applyProtection="0">
      <alignment/>
    </xf>
    <xf numFmtId="0" fontId="3" fillId="3" borderId="0" applyProtection="0">
      <alignment/>
    </xf>
    <xf numFmtId="0" fontId="3" fillId="3" borderId="0" applyProtection="0">
      <alignment/>
    </xf>
    <xf numFmtId="0" fontId="3" fillId="4" borderId="0" applyProtection="0">
      <alignment/>
    </xf>
    <xf numFmtId="0" fontId="3" fillId="4" borderId="0" applyProtection="0">
      <alignment/>
    </xf>
    <xf numFmtId="0" fontId="3" fillId="4" borderId="0" applyProtection="0">
      <alignment/>
    </xf>
    <xf numFmtId="0" fontId="3" fillId="4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0" fontId="0" fillId="0" borderId="0">
      <alignment/>
      <protection/>
    </xf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49" fontId="5" fillId="0" borderId="1">
      <alignment/>
      <protection/>
    </xf>
    <xf numFmtId="164" fontId="0" fillId="0" borderId="0" applyFill="0" applyBorder="0" applyAlignment="0" applyProtection="0"/>
    <xf numFmtId="49" fontId="5" fillId="0" borderId="1">
      <alignment/>
      <protection/>
    </xf>
    <xf numFmtId="49" fontId="5" fillId="0" borderId="2">
      <alignment/>
      <protection/>
    </xf>
    <xf numFmtId="49" fontId="5" fillId="0" borderId="1">
      <alignment/>
      <protection/>
    </xf>
    <xf numFmtId="49" fontId="5" fillId="0" borderId="2">
      <alignment/>
      <protection/>
    </xf>
    <xf numFmtId="49" fontId="5" fillId="0" borderId="2">
      <alignment/>
      <protection/>
    </xf>
    <xf numFmtId="49" fontId="5" fillId="0" borderId="2">
      <alignment/>
      <protection/>
    </xf>
    <xf numFmtId="49" fontId="5" fillId="0" borderId="2">
      <alignment/>
      <protection/>
    </xf>
    <xf numFmtId="49" fontId="5" fillId="0" borderId="2">
      <alignment/>
      <protection/>
    </xf>
    <xf numFmtId="49" fontId="5" fillId="0" borderId="2">
      <alignment/>
      <protection/>
    </xf>
    <xf numFmtId="49" fontId="5" fillId="0" borderId="2">
      <alignment/>
      <protection/>
    </xf>
    <xf numFmtId="49" fontId="5" fillId="0" borderId="2">
      <alignment/>
      <protection/>
    </xf>
    <xf numFmtId="49" fontId="5" fillId="0" borderId="2">
      <alignment/>
      <protection/>
    </xf>
    <xf numFmtId="49" fontId="5" fillId="0" borderId="2">
      <alignment/>
      <protection/>
    </xf>
    <xf numFmtId="49" fontId="5" fillId="0" borderId="1">
      <alignment/>
      <protection/>
    </xf>
    <xf numFmtId="49" fontId="5" fillId="0" borderId="2">
      <alignment/>
      <protection/>
    </xf>
    <xf numFmtId="49" fontId="5" fillId="0" borderId="1">
      <alignment/>
      <protection/>
    </xf>
    <xf numFmtId="49" fontId="5" fillId="0" borderId="2">
      <alignment/>
      <protection/>
    </xf>
    <xf numFmtId="49" fontId="5" fillId="0" borderId="2">
      <alignment/>
      <protection/>
    </xf>
    <xf numFmtId="49" fontId="5" fillId="0" borderId="2">
      <alignment/>
      <protection/>
    </xf>
    <xf numFmtId="49" fontId="5" fillId="0" borderId="2">
      <alignment/>
      <protection/>
    </xf>
    <xf numFmtId="49" fontId="5" fillId="0" borderId="2">
      <alignment/>
      <protection/>
    </xf>
    <xf numFmtId="49" fontId="5" fillId="0" borderId="2">
      <alignment/>
      <protection/>
    </xf>
    <xf numFmtId="49" fontId="5" fillId="0" borderId="2">
      <alignment/>
      <protection/>
    </xf>
    <xf numFmtId="49" fontId="5" fillId="0" borderId="2">
      <alignment/>
      <protection/>
    </xf>
    <xf numFmtId="49" fontId="5" fillId="0" borderId="2">
      <alignment/>
      <protection/>
    </xf>
    <xf numFmtId="49" fontId="5" fillId="0" borderId="2">
      <alignment/>
      <protection/>
    </xf>
    <xf numFmtId="49" fontId="5" fillId="0" borderId="1">
      <alignment/>
      <protection/>
    </xf>
    <xf numFmtId="49" fontId="5" fillId="0" borderId="2">
      <alignment/>
      <protection/>
    </xf>
    <xf numFmtId="49" fontId="5" fillId="0" borderId="1">
      <alignment/>
      <protection/>
    </xf>
    <xf numFmtId="49" fontId="5" fillId="0" borderId="2">
      <alignment/>
      <protection/>
    </xf>
    <xf numFmtId="49" fontId="5" fillId="0" borderId="2">
      <alignment/>
      <protection/>
    </xf>
    <xf numFmtId="49" fontId="5" fillId="0" borderId="2">
      <alignment/>
      <protection/>
    </xf>
    <xf numFmtId="49" fontId="5" fillId="0" borderId="2">
      <alignment/>
      <protection/>
    </xf>
    <xf numFmtId="49" fontId="5" fillId="0" borderId="2">
      <alignment/>
      <protection/>
    </xf>
    <xf numFmtId="49" fontId="5" fillId="0" borderId="2">
      <alignment/>
      <protection/>
    </xf>
    <xf numFmtId="49" fontId="5" fillId="0" borderId="2">
      <alignment/>
      <protection/>
    </xf>
    <xf numFmtId="49" fontId="5" fillId="0" borderId="2">
      <alignment/>
      <protection/>
    </xf>
    <xf numFmtId="49" fontId="5" fillId="0" borderId="2">
      <alignment/>
      <protection/>
    </xf>
    <xf numFmtId="49" fontId="5" fillId="0" borderId="2">
      <alignment/>
      <protection/>
    </xf>
    <xf numFmtId="49" fontId="5" fillId="0" borderId="1">
      <alignment/>
      <protection/>
    </xf>
    <xf numFmtId="49" fontId="5" fillId="0" borderId="2">
      <alignment/>
      <protection/>
    </xf>
    <xf numFmtId="49" fontId="5" fillId="0" borderId="1">
      <alignment/>
      <protection/>
    </xf>
    <xf numFmtId="49" fontId="5" fillId="0" borderId="2">
      <alignment/>
      <protection/>
    </xf>
    <xf numFmtId="49" fontId="5" fillId="0" borderId="2">
      <alignment/>
      <protection/>
    </xf>
    <xf numFmtId="49" fontId="5" fillId="0" borderId="2">
      <alignment/>
      <protection/>
    </xf>
    <xf numFmtId="49" fontId="5" fillId="0" borderId="2">
      <alignment/>
      <protection/>
    </xf>
    <xf numFmtId="49" fontId="5" fillId="0" borderId="2">
      <alignment/>
      <protection/>
    </xf>
    <xf numFmtId="49" fontId="5" fillId="0" borderId="2">
      <alignment/>
      <protection/>
    </xf>
    <xf numFmtId="49" fontId="5" fillId="0" borderId="2">
      <alignment/>
      <protection/>
    </xf>
    <xf numFmtId="49" fontId="5" fillId="0" borderId="2">
      <alignment/>
      <protection/>
    </xf>
    <xf numFmtId="49" fontId="5" fillId="0" borderId="2">
      <alignment/>
      <protection/>
    </xf>
    <xf numFmtId="49" fontId="5" fillId="0" borderId="2">
      <alignment/>
      <protection/>
    </xf>
    <xf numFmtId="49" fontId="5" fillId="0" borderId="1">
      <alignment/>
      <protection/>
    </xf>
    <xf numFmtId="49" fontId="5" fillId="0" borderId="2">
      <alignment/>
      <protection/>
    </xf>
    <xf numFmtId="49" fontId="5" fillId="0" borderId="1">
      <alignment/>
      <protection/>
    </xf>
    <xf numFmtId="49" fontId="5" fillId="0" borderId="2">
      <alignment/>
      <protection/>
    </xf>
    <xf numFmtId="49" fontId="5" fillId="0" borderId="2">
      <alignment/>
      <protection/>
    </xf>
    <xf numFmtId="49" fontId="5" fillId="0" borderId="2">
      <alignment/>
      <protection/>
    </xf>
    <xf numFmtId="49" fontId="5" fillId="0" borderId="2">
      <alignment/>
      <protection/>
    </xf>
    <xf numFmtId="49" fontId="5" fillId="0" borderId="2">
      <alignment/>
      <protection/>
    </xf>
    <xf numFmtId="49" fontId="5" fillId="0" borderId="2">
      <alignment/>
      <protection/>
    </xf>
    <xf numFmtId="49" fontId="5" fillId="0" borderId="2">
      <alignment/>
      <protection/>
    </xf>
    <xf numFmtId="49" fontId="5" fillId="0" borderId="2">
      <alignment/>
      <protection/>
    </xf>
    <xf numFmtId="49" fontId="5" fillId="0" borderId="2">
      <alignment/>
      <protection/>
    </xf>
    <xf numFmtId="49" fontId="5" fillId="0" borderId="2">
      <alignment/>
      <protection/>
    </xf>
    <xf numFmtId="49" fontId="5" fillId="0" borderId="1">
      <alignment/>
      <protection/>
    </xf>
    <xf numFmtId="49" fontId="5" fillId="0" borderId="2">
      <alignment/>
      <protection/>
    </xf>
    <xf numFmtId="49" fontId="5" fillId="0" borderId="1">
      <alignment/>
      <protection/>
    </xf>
    <xf numFmtId="49" fontId="5" fillId="0" borderId="2">
      <alignment/>
      <protection/>
    </xf>
    <xf numFmtId="49" fontId="5" fillId="0" borderId="2">
      <alignment/>
      <protection/>
    </xf>
    <xf numFmtId="49" fontId="5" fillId="0" borderId="2">
      <alignment/>
      <protection/>
    </xf>
    <xf numFmtId="49" fontId="5" fillId="0" borderId="2">
      <alignment/>
      <protection/>
    </xf>
    <xf numFmtId="49" fontId="5" fillId="0" borderId="2">
      <alignment/>
      <protection/>
    </xf>
    <xf numFmtId="49" fontId="5" fillId="0" borderId="2">
      <alignment/>
      <protection/>
    </xf>
    <xf numFmtId="49" fontId="5" fillId="0" borderId="2">
      <alignment/>
      <protection/>
    </xf>
    <xf numFmtId="49" fontId="5" fillId="0" borderId="2">
      <alignment/>
      <protection/>
    </xf>
    <xf numFmtId="49" fontId="5" fillId="0" borderId="2">
      <alignment/>
      <protection/>
    </xf>
    <xf numFmtId="49" fontId="5" fillId="0" borderId="2">
      <alignment/>
      <protection/>
    </xf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6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8" fillId="38" borderId="0" applyNumberFormat="0" applyBorder="0" applyAlignment="0" applyProtection="0"/>
    <xf numFmtId="0" fontId="48" fillId="41" borderId="0" applyNumberFormat="0" applyBorder="0" applyAlignment="0" applyProtection="0"/>
    <xf numFmtId="0" fontId="47" fillId="39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8" fillId="38" borderId="0" applyNumberFormat="0" applyBorder="0" applyAlignment="0" applyProtection="0"/>
    <xf numFmtId="0" fontId="48" fillId="45" borderId="0" applyNumberFormat="0" applyBorder="0" applyAlignment="0" applyProtection="0"/>
    <xf numFmtId="0" fontId="47" fillId="45" borderId="0" applyNumberFormat="0" applyBorder="0" applyAlignment="0" applyProtection="0"/>
    <xf numFmtId="0" fontId="49" fillId="46" borderId="0" applyNumberFormat="0" applyBorder="0" applyAlignment="0" applyProtection="0"/>
    <xf numFmtId="0" fontId="50" fillId="47" borderId="3" applyNumberFormat="0" applyAlignment="0" applyProtection="0"/>
    <xf numFmtId="1" fontId="8" fillId="0" borderId="4" applyAlignment="0">
      <protection/>
    </xf>
    <xf numFmtId="0" fontId="0" fillId="0" borderId="0" applyNumberFormat="0" applyFill="0" applyBorder="0" applyAlignment="0">
      <protection/>
    </xf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9" fontId="10" fillId="13" borderId="6">
      <alignment horizontal="center"/>
      <protection locked="0"/>
    </xf>
    <xf numFmtId="166" fontId="0" fillId="0" borderId="0" applyFill="0" applyBorder="0" applyAlignment="0" applyProtection="0"/>
    <xf numFmtId="167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11" fillId="0" borderId="0">
      <alignment/>
      <protection/>
    </xf>
    <xf numFmtId="0" fontId="52" fillId="41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12" fillId="0" borderId="0">
      <alignment/>
      <protection/>
    </xf>
    <xf numFmtId="0" fontId="42" fillId="0" borderId="0" applyNumberFormat="0" applyFill="0" applyBorder="0">
      <alignment/>
      <protection locked="0"/>
    </xf>
    <xf numFmtId="0" fontId="56" fillId="40" borderId="10" applyNumberFormat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7" fillId="45" borderId="3" applyNumberFormat="0" applyAlignment="0" applyProtection="0"/>
    <xf numFmtId="0" fontId="14" fillId="13" borderId="6">
      <alignment horizontal="center"/>
      <protection locked="0"/>
    </xf>
    <xf numFmtId="0" fontId="15" fillId="51" borderId="10" applyNumberFormat="0" applyAlignment="0" applyProtection="0"/>
    <xf numFmtId="0" fontId="15" fillId="52" borderId="10" applyNumberFormat="0" applyAlignment="0" applyProtection="0"/>
    <xf numFmtId="0" fontId="15" fillId="52" borderId="10" applyNumberFormat="0" applyAlignment="0" applyProtection="0"/>
    <xf numFmtId="0" fontId="0" fillId="0" borderId="11" applyNumberFormat="0" applyFill="0" applyAlignment="0" applyProtection="0"/>
    <xf numFmtId="0" fontId="58" fillId="0" borderId="12" applyNumberFormat="0" applyFill="0" applyAlignment="0" applyProtection="0"/>
    <xf numFmtId="44" fontId="6" fillId="0" borderId="0" applyFont="0" applyFill="0" applyBorder="0" applyAlignment="0" applyProtection="0"/>
    <xf numFmtId="0" fontId="10" fillId="13" borderId="13">
      <alignment/>
      <protection locked="0"/>
    </xf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53" borderId="16">
      <alignment horizontal="centerContinuous"/>
      <protection locked="0"/>
    </xf>
    <xf numFmtId="0" fontId="19" fillId="53" borderId="16">
      <alignment horizontal="center"/>
      <protection locked="0"/>
    </xf>
    <xf numFmtId="0" fontId="19" fillId="53" borderId="16">
      <alignment horizontal="center"/>
      <protection locked="0"/>
    </xf>
    <xf numFmtId="4" fontId="20" fillId="13" borderId="17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9" fillId="54" borderId="0" applyNumberFormat="0" applyBorder="0" applyAlignment="0" applyProtection="0"/>
    <xf numFmtId="0" fontId="22" fillId="55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>
      <alignment/>
      <protection locked="0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ont="0" applyFill="0" applyBorder="0" applyProtection="0">
      <alignment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3" fillId="0" borderId="0">
      <alignment/>
      <protection locked="0"/>
    </xf>
    <xf numFmtId="0" fontId="23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Alignment="0">
      <protection locked="0"/>
    </xf>
    <xf numFmtId="0" fontId="0" fillId="0" borderId="0">
      <alignment/>
      <protection/>
    </xf>
    <xf numFmtId="0" fontId="5" fillId="38" borderId="18" applyNumberFormat="0" applyFont="0" applyAlignment="0" applyProtection="0"/>
    <xf numFmtId="0" fontId="61" fillId="47" borderId="19" applyNumberFormat="0" applyAlignment="0" applyProtection="0"/>
    <xf numFmtId="0" fontId="24" fillId="0" borderId="0">
      <alignment/>
      <protection/>
    </xf>
    <xf numFmtId="0" fontId="10" fillId="13" borderId="20">
      <alignment/>
      <protection locked="0"/>
    </xf>
    <xf numFmtId="0" fontId="0" fillId="53" borderId="18" applyNumberFormat="0" applyAlignment="0" applyProtection="0"/>
    <xf numFmtId="0" fontId="0" fillId="57" borderId="18" applyNumberFormat="0" applyFont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62" fillId="0" borderId="0" applyNumberFormat="0" applyFill="0" applyBorder="0" applyAlignment="0" applyProtection="0"/>
    <xf numFmtId="1" fontId="5" fillId="0" borderId="0">
      <alignment horizontal="center" vertical="center"/>
      <protection locked="0"/>
    </xf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5" fillId="0" borderId="0">
      <alignment/>
      <protection/>
    </xf>
    <xf numFmtId="0" fontId="27" fillId="58" borderId="0">
      <alignment horizontal="left"/>
      <protection/>
    </xf>
    <xf numFmtId="0" fontId="28" fillId="58" borderId="0">
      <alignment/>
      <protection/>
    </xf>
    <xf numFmtId="173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8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" fontId="19" fillId="53" borderId="21">
      <alignment horizontal="right"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9" fontId="0" fillId="0" borderId="2">
      <alignment horizontal="left" vertical="top" indent="1"/>
      <protection/>
    </xf>
    <xf numFmtId="0" fontId="51" fillId="0" borderId="22" applyNumberFormat="0" applyFill="0" applyAlignment="0" applyProtection="0"/>
    <xf numFmtId="0" fontId="27" fillId="0" borderId="0">
      <alignment/>
      <protection/>
    </xf>
    <xf numFmtId="0" fontId="63" fillId="3" borderId="23">
      <alignment vertical="center"/>
      <protection/>
    </xf>
    <xf numFmtId="0" fontId="30" fillId="15" borderId="3" applyNumberFormat="0" applyAlignment="0" applyProtection="0"/>
    <xf numFmtId="0" fontId="30" fillId="16" borderId="3" applyNumberFormat="0" applyAlignment="0" applyProtection="0"/>
    <xf numFmtId="0" fontId="30" fillId="16" borderId="3" applyNumberFormat="0" applyAlignment="0" applyProtection="0"/>
    <xf numFmtId="0" fontId="31" fillId="59" borderId="3" applyNumberFormat="0" applyAlignment="0" applyProtection="0"/>
    <xf numFmtId="0" fontId="31" fillId="60" borderId="3" applyNumberFormat="0" applyAlignment="0" applyProtection="0"/>
    <xf numFmtId="0" fontId="31" fillId="60" borderId="3" applyNumberFormat="0" applyAlignment="0" applyProtection="0"/>
    <xf numFmtId="0" fontId="32" fillId="59" borderId="19" applyNumberFormat="0" applyAlignment="0" applyProtection="0"/>
    <xf numFmtId="0" fontId="32" fillId="60" borderId="19" applyNumberFormat="0" applyAlignment="0" applyProtection="0"/>
    <xf numFmtId="0" fontId="32" fillId="60" borderId="19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3" fontId="0" fillId="0" borderId="0" applyFill="0" applyBorder="0" applyAlignment="0" applyProtection="0"/>
    <xf numFmtId="168" fontId="0" fillId="0" borderId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0" fontId="64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0" fontId="5" fillId="0" borderId="0">
      <alignment/>
      <protection/>
    </xf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5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67" borderId="0" applyNumberFormat="0" applyBorder="0" applyAlignment="0" applyProtection="0"/>
    <xf numFmtId="0" fontId="7" fillId="68" borderId="0" applyNumberFormat="0" applyBorder="0" applyAlignment="0" applyProtection="0"/>
    <xf numFmtId="0" fontId="7" fillId="68" borderId="0" applyNumberFormat="0" applyBorder="0" applyAlignment="0" applyProtection="0"/>
    <xf numFmtId="0" fontId="27" fillId="2" borderId="0" applyProtection="0">
      <alignment/>
    </xf>
  </cellStyleXfs>
  <cellXfs count="236">
    <xf numFmtId="0" fontId="0" fillId="0" borderId="0" xfId="0"/>
    <xf numFmtId="0" fontId="34" fillId="53" borderId="0" xfId="1430" applyFont="1" applyFill="1" applyAlignment="1" applyProtection="1">
      <alignment horizontal="left"/>
      <protection locked="0"/>
    </xf>
    <xf numFmtId="0" fontId="35" fillId="53" borderId="0" xfId="1430" applyFont="1" applyFill="1" applyAlignment="1" applyProtection="1">
      <alignment horizontal="left"/>
      <protection locked="0"/>
    </xf>
    <xf numFmtId="0" fontId="35" fillId="53" borderId="0" xfId="1430" applyFont="1" applyFill="1" applyAlignment="1" applyProtection="1">
      <alignment horizontal="center"/>
      <protection locked="0"/>
    </xf>
    <xf numFmtId="0" fontId="23" fillId="0" borderId="0" xfId="1430" applyAlignment="1" applyProtection="1">
      <alignment horizontal="left" vertical="top"/>
      <protection locked="0"/>
    </xf>
    <xf numFmtId="0" fontId="36" fillId="53" borderId="0" xfId="1430" applyFont="1" applyFill="1" applyAlignment="1" applyProtection="1">
      <alignment horizontal="left"/>
      <protection locked="0"/>
    </xf>
    <xf numFmtId="0" fontId="37" fillId="53" borderId="0" xfId="1430" applyFont="1" applyFill="1" applyAlignment="1" applyProtection="1">
      <alignment horizontal="left"/>
      <protection locked="0"/>
    </xf>
    <xf numFmtId="0" fontId="37" fillId="53" borderId="0" xfId="1430" applyFont="1" applyFill="1" applyAlignment="1" applyProtection="1">
      <alignment horizontal="center"/>
      <protection locked="0"/>
    </xf>
    <xf numFmtId="14" fontId="35" fillId="53" borderId="0" xfId="1430" applyNumberFormat="1" applyFont="1" applyFill="1" applyAlignment="1" applyProtection="1">
      <alignment horizontal="left"/>
      <protection locked="0"/>
    </xf>
    <xf numFmtId="0" fontId="37" fillId="4" borderId="24" xfId="1430" applyFont="1" applyFill="1" applyBorder="1" applyAlignment="1" applyProtection="1">
      <alignment horizontal="center" vertical="center" wrapText="1"/>
      <protection locked="0"/>
    </xf>
    <xf numFmtId="0" fontId="37" fillId="0" borderId="25" xfId="1430" applyFont="1" applyFill="1" applyBorder="1" applyAlignment="1" applyProtection="1">
      <alignment horizontal="left" vertical="top" wrapText="1"/>
      <protection locked="0"/>
    </xf>
    <xf numFmtId="0" fontId="37" fillId="0" borderId="25" xfId="1430" applyFont="1" applyFill="1" applyBorder="1" applyAlignment="1" applyProtection="1">
      <alignment horizontal="center" vertical="top" wrapText="1"/>
      <protection locked="0"/>
    </xf>
    <xf numFmtId="180" fontId="37" fillId="0" borderId="25" xfId="1430" applyNumberFormat="1" applyFont="1" applyFill="1" applyBorder="1" applyAlignment="1" applyProtection="1">
      <alignment horizontal="right" vertical="top"/>
      <protection locked="0"/>
    </xf>
    <xf numFmtId="4" fontId="37" fillId="0" borderId="25" xfId="1430" applyNumberFormat="1" applyFont="1" applyFill="1" applyBorder="1" applyAlignment="1" applyProtection="1">
      <alignment horizontal="right" vertical="top"/>
      <protection locked="0"/>
    </xf>
    <xf numFmtId="0" fontId="23" fillId="0" borderId="0" xfId="1430" applyFill="1" applyAlignment="1" applyProtection="1">
      <alignment horizontal="left" vertical="top"/>
      <protection locked="0"/>
    </xf>
    <xf numFmtId="4" fontId="37" fillId="0" borderId="25" xfId="1430" applyNumberFormat="1" applyFont="1" applyFill="1" applyBorder="1" applyAlignment="1" applyProtection="1">
      <alignment horizontal="right" vertical="top"/>
      <protection locked="0"/>
    </xf>
    <xf numFmtId="0" fontId="36" fillId="57" borderId="0" xfId="1426" applyFont="1" applyFill="1" applyAlignment="1" applyProtection="1">
      <alignment horizontal="left"/>
      <protection/>
    </xf>
    <xf numFmtId="0" fontId="0" fillId="0" borderId="0" xfId="1428" applyFont="1">
      <alignment/>
      <protection/>
    </xf>
    <xf numFmtId="174" fontId="0" fillId="0" borderId="0" xfId="1428" applyNumberFormat="1" applyFont="1">
      <alignment/>
      <protection/>
    </xf>
    <xf numFmtId="0" fontId="0" fillId="0" borderId="0" xfId="1428" applyFont="1" applyFill="1">
      <alignment/>
      <protection/>
    </xf>
    <xf numFmtId="0" fontId="0" fillId="0" borderId="0" xfId="1428" applyFont="1" applyAlignment="1">
      <alignment/>
      <protection/>
    </xf>
    <xf numFmtId="4" fontId="37" fillId="0" borderId="0" xfId="1430" applyNumberFormat="1" applyFont="1" applyBorder="1" applyAlignment="1" applyProtection="1">
      <alignment horizontal="right" vertical="top"/>
      <protection locked="0"/>
    </xf>
    <xf numFmtId="4" fontId="37" fillId="0" borderId="0" xfId="1430" applyNumberFormat="1" applyFont="1" applyBorder="1" applyAlignment="1" applyProtection="1">
      <alignment horizontal="right" vertical="top"/>
      <protection locked="0"/>
    </xf>
    <xf numFmtId="180" fontId="37" fillId="0" borderId="0" xfId="1430" applyNumberFormat="1" applyFont="1" applyBorder="1" applyAlignment="1" applyProtection="1">
      <alignment horizontal="right" vertical="top"/>
      <protection locked="0"/>
    </xf>
    <xf numFmtId="0" fontId="37" fillId="0" borderId="0" xfId="1430" applyFont="1" applyBorder="1" applyAlignment="1" applyProtection="1">
      <alignment horizontal="center" vertical="top" wrapText="1"/>
      <protection locked="0"/>
    </xf>
    <xf numFmtId="0" fontId="37" fillId="0" borderId="0" xfId="1430" applyFont="1" applyBorder="1" applyAlignment="1" applyProtection="1">
      <alignment horizontal="left" vertical="top" wrapText="1"/>
      <protection locked="0"/>
    </xf>
    <xf numFmtId="0" fontId="37" fillId="0" borderId="0" xfId="1430" applyFont="1" applyBorder="1" applyAlignment="1" applyProtection="1">
      <alignment horizontal="right" vertical="top"/>
      <protection locked="0"/>
    </xf>
    <xf numFmtId="4" fontId="39" fillId="0" borderId="0" xfId="1430" applyNumberFormat="1" applyFont="1" applyAlignment="1" applyProtection="1">
      <alignment horizontal="right"/>
      <protection locked="0"/>
    </xf>
    <xf numFmtId="0" fontId="39" fillId="0" borderId="0" xfId="1430" applyFont="1" applyAlignment="1" applyProtection="1">
      <alignment horizontal="right"/>
      <protection locked="0"/>
    </xf>
    <xf numFmtId="0" fontId="39" fillId="0" borderId="0" xfId="1430" applyFont="1" applyAlignment="1" applyProtection="1">
      <alignment horizontal="center" wrapText="1"/>
      <protection locked="0"/>
    </xf>
    <xf numFmtId="0" fontId="39" fillId="0" borderId="0" xfId="1430" applyFont="1" applyAlignment="1" applyProtection="1">
      <alignment horizontal="left" wrapText="1"/>
      <protection locked="0"/>
    </xf>
    <xf numFmtId="0" fontId="37" fillId="0" borderId="0" xfId="1430" applyFont="1" applyFill="1" applyBorder="1" applyAlignment="1" applyProtection="1">
      <alignment horizontal="left" vertical="top" wrapText="1"/>
      <protection locked="0"/>
    </xf>
    <xf numFmtId="3" fontId="37" fillId="0" borderId="0" xfId="1430" applyNumberFormat="1" applyFont="1" applyFill="1" applyBorder="1" applyAlignment="1" applyProtection="1">
      <alignment horizontal="right" vertical="top"/>
      <protection locked="0"/>
    </xf>
    <xf numFmtId="4" fontId="37" fillId="0" borderId="0" xfId="1430" applyNumberFormat="1" applyFont="1" applyFill="1" applyBorder="1" applyAlignment="1" applyProtection="1">
      <alignment horizontal="right" vertical="top"/>
      <protection locked="0"/>
    </xf>
    <xf numFmtId="180" fontId="37" fillId="0" borderId="0" xfId="1430" applyNumberFormat="1" applyFont="1" applyFill="1" applyBorder="1" applyAlignment="1" applyProtection="1">
      <alignment horizontal="right" vertical="top"/>
      <protection locked="0"/>
    </xf>
    <xf numFmtId="0" fontId="37" fillId="0" borderId="0" xfId="1430" applyFont="1" applyFill="1" applyBorder="1" applyAlignment="1" applyProtection="1">
      <alignment horizontal="center" vertical="top" wrapText="1"/>
      <protection locked="0"/>
    </xf>
    <xf numFmtId="0" fontId="36" fillId="0" borderId="0" xfId="1430" applyFont="1" applyFill="1" applyBorder="1" applyAlignment="1" applyProtection="1">
      <alignment horizontal="left" vertical="top" wrapText="1"/>
      <protection locked="0"/>
    </xf>
    <xf numFmtId="181" fontId="37" fillId="0" borderId="0" xfId="1430" applyNumberFormat="1" applyFont="1" applyFill="1" applyBorder="1" applyAlignment="1" applyProtection="1">
      <alignment horizontal="right" vertical="top"/>
      <protection locked="0"/>
    </xf>
    <xf numFmtId="181" fontId="37" fillId="0" borderId="26" xfId="1430" applyNumberFormat="1" applyFont="1" applyFill="1" applyBorder="1" applyAlignment="1" applyProtection="1">
      <alignment horizontal="right" vertical="top"/>
      <protection locked="0"/>
    </xf>
    <xf numFmtId="0" fontId="23" fillId="0" borderId="0" xfId="1430" applyBorder="1" applyAlignment="1" applyProtection="1">
      <alignment horizontal="left" vertical="top"/>
      <protection locked="0"/>
    </xf>
    <xf numFmtId="0" fontId="36" fillId="0" borderId="27" xfId="1430" applyFont="1" applyBorder="1" applyAlignment="1" applyProtection="1">
      <alignment horizontal="right"/>
      <protection locked="0"/>
    </xf>
    <xf numFmtId="0" fontId="23" fillId="0" borderId="0" xfId="1430" applyFill="1" applyBorder="1" applyAlignment="1" applyProtection="1">
      <alignment horizontal="left" vertical="top"/>
      <protection locked="0"/>
    </xf>
    <xf numFmtId="0" fontId="38" fillId="0" borderId="27" xfId="1430" applyFont="1" applyFill="1" applyBorder="1" applyAlignment="1" applyProtection="1">
      <alignment horizontal="left"/>
      <protection locked="0"/>
    </xf>
    <xf numFmtId="0" fontId="35" fillId="53" borderId="0" xfId="1430" applyFont="1" applyFill="1" applyBorder="1" applyAlignment="1" applyProtection="1">
      <alignment horizontal="left"/>
      <protection locked="0"/>
    </xf>
    <xf numFmtId="0" fontId="35" fillId="53" borderId="0" xfId="1430" applyFont="1" applyFill="1" applyBorder="1" applyAlignment="1" applyProtection="1">
      <alignment horizontal="center"/>
      <protection locked="0"/>
    </xf>
    <xf numFmtId="0" fontId="37" fillId="4" borderId="28" xfId="1430" applyFont="1" applyFill="1" applyBorder="1" applyAlignment="1" applyProtection="1">
      <alignment horizontal="center" vertical="center" wrapText="1"/>
      <protection locked="0"/>
    </xf>
    <xf numFmtId="0" fontId="37" fillId="4" borderId="29" xfId="1430" applyFont="1" applyFill="1" applyBorder="1" applyAlignment="1" applyProtection="1">
      <alignment horizontal="center" vertical="center" wrapText="1"/>
      <protection locked="0"/>
    </xf>
    <xf numFmtId="0" fontId="37" fillId="4" borderId="30" xfId="1430" applyFont="1" applyFill="1" applyBorder="1" applyAlignment="1" applyProtection="1">
      <alignment horizontal="center" vertical="center" wrapText="1"/>
      <protection locked="0"/>
    </xf>
    <xf numFmtId="0" fontId="37" fillId="4" borderId="31" xfId="1430" applyFont="1" applyFill="1" applyBorder="1" applyAlignment="1" applyProtection="1">
      <alignment horizontal="center" vertical="center" wrapText="1"/>
      <protection locked="0"/>
    </xf>
    <xf numFmtId="0" fontId="37" fillId="4" borderId="32" xfId="1430" applyFont="1" applyFill="1" applyBorder="1" applyAlignment="1" applyProtection="1">
      <alignment horizontal="center" vertical="center" wrapText="1"/>
      <protection locked="0"/>
    </xf>
    <xf numFmtId="0" fontId="36" fillId="53" borderId="0" xfId="1430" applyFont="1" applyFill="1" applyAlignment="1" applyProtection="1">
      <alignment horizontal="left"/>
      <protection locked="0"/>
    </xf>
    <xf numFmtId="0" fontId="37" fillId="57" borderId="0" xfId="1425" applyFont="1" applyFill="1" applyAlignment="1" applyProtection="1">
      <alignment horizontal="left"/>
      <protection/>
    </xf>
    <xf numFmtId="0" fontId="36" fillId="53" borderId="0" xfId="1430" applyFont="1" applyFill="1" applyAlignment="1" applyProtection="1">
      <alignment horizontal="right"/>
      <protection locked="0"/>
    </xf>
    <xf numFmtId="0" fontId="38" fillId="0" borderId="27" xfId="0" applyFont="1" applyBorder="1" applyAlignment="1">
      <alignment/>
    </xf>
    <xf numFmtId="49" fontId="36" fillId="0" borderId="27" xfId="1430" applyNumberFormat="1" applyFont="1" applyBorder="1" applyAlignment="1" applyProtection="1">
      <alignment horizontal="right" wrapText="1"/>
      <protection locked="0"/>
    </xf>
    <xf numFmtId="49" fontId="37" fillId="0" borderId="25" xfId="1430" applyNumberFormat="1" applyFont="1" applyFill="1" applyBorder="1" applyAlignment="1" applyProtection="1">
      <alignment horizontal="left" vertical="top" wrapText="1"/>
      <protection locked="0"/>
    </xf>
    <xf numFmtId="49" fontId="35" fillId="53" borderId="0" xfId="1430" applyNumberFormat="1" applyFont="1" applyFill="1" applyAlignment="1" applyProtection="1">
      <alignment horizontal="left"/>
      <protection locked="0"/>
    </xf>
    <xf numFmtId="49" fontId="36" fillId="53" borderId="0" xfId="1430" applyNumberFormat="1" applyFont="1" applyFill="1" applyAlignment="1" applyProtection="1">
      <alignment horizontal="left"/>
      <protection locked="0"/>
    </xf>
    <xf numFmtId="49" fontId="37" fillId="4" borderId="30" xfId="1430" applyNumberFormat="1" applyFont="1" applyFill="1" applyBorder="1" applyAlignment="1" applyProtection="1">
      <alignment horizontal="center" vertical="center" wrapText="1"/>
      <protection locked="0"/>
    </xf>
    <xf numFmtId="49" fontId="37" fillId="4" borderId="24" xfId="1430" applyNumberFormat="1" applyFont="1" applyFill="1" applyBorder="1" applyAlignment="1" applyProtection="1">
      <alignment horizontal="center" vertical="center" wrapText="1"/>
      <protection locked="0"/>
    </xf>
    <xf numFmtId="49" fontId="35" fillId="53" borderId="0" xfId="1430" applyNumberFormat="1" applyFont="1" applyFill="1" applyBorder="1" applyAlignment="1" applyProtection="1">
      <alignment horizontal="left"/>
      <protection locked="0"/>
    </xf>
    <xf numFmtId="49" fontId="37" fillId="0" borderId="0" xfId="1430" applyNumberFormat="1" applyFont="1" applyFill="1" applyBorder="1" applyAlignment="1" applyProtection="1">
      <alignment horizontal="left" vertical="top" wrapText="1"/>
      <protection locked="0"/>
    </xf>
    <xf numFmtId="49" fontId="39" fillId="0" borderId="0" xfId="1430" applyNumberFormat="1" applyFont="1" applyAlignment="1" applyProtection="1">
      <alignment horizontal="left" wrapText="1"/>
      <protection locked="0"/>
    </xf>
    <xf numFmtId="49" fontId="37" fillId="0" borderId="0" xfId="1430" applyNumberFormat="1" applyFont="1" applyBorder="1" applyAlignment="1" applyProtection="1">
      <alignment horizontal="left" vertical="top" wrapText="1"/>
      <protection locked="0"/>
    </xf>
    <xf numFmtId="49" fontId="0" fillId="0" borderId="0" xfId="1428" applyNumberFormat="1" applyFont="1">
      <alignment/>
      <protection/>
    </xf>
    <xf numFmtId="4" fontId="36" fillId="0" borderId="0" xfId="1430" applyNumberFormat="1" applyFont="1" applyBorder="1" applyAlignment="1" applyProtection="1">
      <alignment horizontal="right"/>
      <protection locked="0"/>
    </xf>
    <xf numFmtId="0" fontId="5" fillId="0" borderId="0" xfId="1427" applyFont="1">
      <alignment/>
      <protection/>
    </xf>
    <xf numFmtId="0" fontId="5" fillId="0" borderId="0" xfId="1454" applyNumberFormat="1" applyFont="1"/>
    <xf numFmtId="174" fontId="5" fillId="0" borderId="0" xfId="1454" applyNumberFormat="1" applyFont="1" applyAlignment="1">
      <alignment horizontal="right"/>
    </xf>
    <xf numFmtId="0" fontId="5" fillId="0" borderId="0" xfId="1454" applyNumberFormat="1" applyFont="1" applyBorder="1"/>
    <xf numFmtId="0" fontId="5" fillId="0" borderId="0" xfId="1427" applyFont="1" applyBorder="1">
      <alignment/>
      <protection/>
    </xf>
    <xf numFmtId="1" fontId="5" fillId="0" borderId="0" xfId="1454" applyNumberFormat="1" applyFont="1" applyBorder="1"/>
    <xf numFmtId="174" fontId="5" fillId="0" borderId="0" xfId="1454" applyNumberFormat="1" applyFont="1" applyBorder="1" applyAlignment="1">
      <alignment horizontal="right"/>
    </xf>
    <xf numFmtId="2" fontId="5" fillId="0" borderId="0" xfId="1454" applyNumberFormat="1" applyFont="1" applyBorder="1" applyAlignment="1">
      <alignment horizontal="right"/>
    </xf>
    <xf numFmtId="49" fontId="5" fillId="0" borderId="0" xfId="1454" applyNumberFormat="1" applyFont="1" applyBorder="1" applyAlignment="1">
      <alignment horizontal="center"/>
    </xf>
    <xf numFmtId="0" fontId="35" fillId="0" borderId="0" xfId="1454" applyNumberFormat="1" applyFont="1" applyBorder="1" applyAlignment="1">
      <alignment horizontal="center"/>
    </xf>
    <xf numFmtId="0" fontId="27" fillId="0" borderId="0" xfId="1454" applyNumberFormat="1" applyFont="1" applyBorder="1"/>
    <xf numFmtId="0" fontId="40" fillId="0" borderId="0" xfId="1427" applyFont="1" applyBorder="1">
      <alignment/>
      <protection/>
    </xf>
    <xf numFmtId="1" fontId="40" fillId="0" borderId="0" xfId="1454" applyNumberFormat="1" applyFont="1" applyBorder="1"/>
    <xf numFmtId="174" fontId="40" fillId="0" borderId="0" xfId="1454" applyNumberFormat="1" applyFont="1" applyBorder="1" applyAlignment="1">
      <alignment horizontal="right"/>
    </xf>
    <xf numFmtId="1" fontId="40" fillId="0" borderId="0" xfId="1454" applyNumberFormat="1" applyFont="1" applyBorder="1" applyAlignment="1">
      <alignment horizontal="right"/>
    </xf>
    <xf numFmtId="49" fontId="40" fillId="0" borderId="0" xfId="1454" applyNumberFormat="1" applyFont="1" applyBorder="1" applyAlignment="1">
      <alignment horizontal="center"/>
    </xf>
    <xf numFmtId="0" fontId="40" fillId="0" borderId="0" xfId="1454" applyNumberFormat="1" applyFont="1" applyBorder="1"/>
    <xf numFmtId="0" fontId="40" fillId="0" borderId="0" xfId="1454" applyNumberFormat="1" applyFont="1" applyBorder="1" applyAlignment="1">
      <alignment horizontal="center"/>
    </xf>
    <xf numFmtId="4" fontId="28" fillId="10" borderId="33" xfId="1454" applyNumberFormat="1" applyFont="1" applyFill="1" applyBorder="1"/>
    <xf numFmtId="4" fontId="41" fillId="10" borderId="23" xfId="1454" applyNumberFormat="1" applyFont="1" applyFill="1" applyBorder="1" applyAlignment="1">
      <alignment horizontal="right"/>
    </xf>
    <xf numFmtId="174" fontId="41" fillId="10" borderId="23" xfId="1454" applyNumberFormat="1" applyFont="1" applyFill="1" applyBorder="1" applyAlignment="1">
      <alignment horizontal="right"/>
    </xf>
    <xf numFmtId="49" fontId="41" fillId="10" borderId="23" xfId="1454" applyNumberFormat="1" applyFont="1" applyFill="1" applyBorder="1" applyAlignment="1">
      <alignment horizontal="right"/>
    </xf>
    <xf numFmtId="0" fontId="41" fillId="10" borderId="23" xfId="1454" applyNumberFormat="1" applyFont="1" applyFill="1" applyBorder="1"/>
    <xf numFmtId="0" fontId="28" fillId="10" borderId="23" xfId="1454" applyNumberFormat="1" applyFont="1" applyFill="1" applyBorder="1"/>
    <xf numFmtId="0" fontId="41" fillId="10" borderId="34" xfId="1454" applyNumberFormat="1" applyFont="1" applyFill="1" applyBorder="1"/>
    <xf numFmtId="0" fontId="41" fillId="10" borderId="35" xfId="1454" applyNumberFormat="1" applyFont="1" applyFill="1" applyBorder="1"/>
    <xf numFmtId="4" fontId="40" fillId="0" borderId="36" xfId="1454" applyNumberFormat="1" applyFont="1" applyBorder="1"/>
    <xf numFmtId="4" fontId="40" fillId="0" borderId="37" xfId="1454" applyNumberFormat="1" applyFont="1" applyBorder="1" applyAlignment="1">
      <alignment horizontal="right"/>
    </xf>
    <xf numFmtId="179" fontId="40" fillId="0" borderId="37" xfId="1454" applyNumberFormat="1" applyFont="1" applyBorder="1" applyAlignment="1">
      <alignment horizontal="right"/>
    </xf>
    <xf numFmtId="49" fontId="40" fillId="0" borderId="37" xfId="1454" applyNumberFormat="1" applyFont="1" applyBorder="1" applyAlignment="1">
      <alignment horizontal="center"/>
    </xf>
    <xf numFmtId="0" fontId="40" fillId="0" borderId="37" xfId="1454" applyNumberFormat="1" applyFont="1" applyBorder="1"/>
    <xf numFmtId="0" fontId="5" fillId="0" borderId="37" xfId="1365" applyFont="1" applyFill="1" applyBorder="1" applyAlignment="1" applyProtection="1">
      <alignment/>
      <protection/>
    </xf>
    <xf numFmtId="49" fontId="27" fillId="0" borderId="37" xfId="1454" applyNumberFormat="1" applyFont="1" applyBorder="1" applyAlignment="1">
      <alignment horizontal="center"/>
    </xf>
    <xf numFmtId="0" fontId="5" fillId="0" borderId="38" xfId="1365" applyFont="1" applyFill="1" applyBorder="1" applyAlignment="1" applyProtection="1">
      <alignment/>
      <protection/>
    </xf>
    <xf numFmtId="4" fontId="40" fillId="0" borderId="39" xfId="1454" applyNumberFormat="1" applyFont="1" applyBorder="1"/>
    <xf numFmtId="4" fontId="40" fillId="0" borderId="40" xfId="1454" applyNumberFormat="1" applyFont="1" applyBorder="1" applyAlignment="1">
      <alignment horizontal="right"/>
    </xf>
    <xf numFmtId="179" fontId="40" fillId="0" borderId="0" xfId="1454" applyNumberFormat="1" applyFont="1" applyBorder="1" applyAlignment="1">
      <alignment horizontal="right"/>
    </xf>
    <xf numFmtId="0" fontId="5" fillId="0" borderId="41" xfId="1365" applyFont="1" applyFill="1" applyBorder="1" applyAlignment="1" applyProtection="1">
      <alignment/>
      <protection/>
    </xf>
    <xf numFmtId="49" fontId="27" fillId="0" borderId="0" xfId="1454" applyNumberFormat="1" applyFont="1" applyBorder="1" applyAlignment="1">
      <alignment horizontal="center"/>
    </xf>
    <xf numFmtId="0" fontId="5" fillId="0" borderId="42" xfId="1365" applyFont="1" applyFill="1" applyBorder="1" applyAlignment="1" applyProtection="1">
      <alignment/>
      <protection/>
    </xf>
    <xf numFmtId="4" fontId="28" fillId="0" borderId="33" xfId="1454" applyNumberFormat="1" applyFont="1" applyFill="1" applyBorder="1"/>
    <xf numFmtId="4" fontId="41" fillId="0" borderId="23" xfId="1454" applyNumberFormat="1" applyFont="1" applyFill="1" applyBorder="1" applyAlignment="1">
      <alignment horizontal="right"/>
    </xf>
    <xf numFmtId="174" fontId="41" fillId="0" borderId="23" xfId="1454" applyNumberFormat="1" applyFont="1" applyFill="1" applyBorder="1" applyAlignment="1">
      <alignment horizontal="right"/>
    </xf>
    <xf numFmtId="49" fontId="41" fillId="0" borderId="23" xfId="1454" applyNumberFormat="1" applyFont="1" applyFill="1" applyBorder="1" applyAlignment="1">
      <alignment horizontal="right"/>
    </xf>
    <xf numFmtId="0" fontId="41" fillId="0" borderId="23" xfId="1454" applyNumberFormat="1" applyFont="1" applyFill="1" applyBorder="1"/>
    <xf numFmtId="0" fontId="28" fillId="0" borderId="23" xfId="1454" applyNumberFormat="1" applyFont="1" applyFill="1" applyBorder="1"/>
    <xf numFmtId="0" fontId="41" fillId="0" borderId="34" xfId="1454" applyNumberFormat="1" applyFont="1" applyFill="1" applyBorder="1"/>
    <xf numFmtId="0" fontId="41" fillId="0" borderId="35" xfId="1454" applyNumberFormat="1" applyFont="1" applyFill="1" applyBorder="1"/>
    <xf numFmtId="4" fontId="27" fillId="0" borderId="43" xfId="1429" applyNumberFormat="1" applyFont="1" applyBorder="1">
      <alignment/>
      <protection/>
    </xf>
    <xf numFmtId="4" fontId="5" fillId="0" borderId="0" xfId="1429" applyNumberFormat="1" applyFont="1" applyBorder="1">
      <alignment/>
      <protection/>
    </xf>
    <xf numFmtId="1" fontId="5" fillId="0" borderId="0" xfId="1429" applyNumberFormat="1" applyFont="1" applyBorder="1" applyAlignment="1">
      <alignment horizontal="right"/>
      <protection/>
    </xf>
    <xf numFmtId="49" fontId="5" fillId="0" borderId="0" xfId="1429" applyNumberFormat="1" applyFont="1" applyBorder="1" applyAlignment="1">
      <alignment horizontal="center"/>
      <protection/>
    </xf>
    <xf numFmtId="0" fontId="40" fillId="0" borderId="0" xfId="1429" applyFont="1" applyBorder="1">
      <alignment/>
      <protection/>
    </xf>
    <xf numFmtId="0" fontId="38" fillId="0" borderId="0" xfId="1429" applyFont="1" applyBorder="1">
      <alignment/>
      <protection/>
    </xf>
    <xf numFmtId="0" fontId="35" fillId="0" borderId="42" xfId="1429" applyFont="1" applyBorder="1" applyAlignment="1">
      <alignment horizontal="center"/>
      <protection/>
    </xf>
    <xf numFmtId="4" fontId="43" fillId="0" borderId="44" xfId="1454" applyNumberFormat="1" applyFont="1" applyBorder="1"/>
    <xf numFmtId="4" fontId="27" fillId="0" borderId="27" xfId="1454" applyNumberFormat="1" applyFont="1" applyBorder="1" applyAlignment="1">
      <alignment/>
    </xf>
    <xf numFmtId="1" fontId="38" fillId="0" borderId="27" xfId="1454" applyNumberFormat="1" applyFont="1" applyBorder="1" applyAlignment="1">
      <alignment horizontal="right"/>
    </xf>
    <xf numFmtId="49" fontId="38" fillId="0" borderId="27" xfId="1454" applyNumberFormat="1" applyFont="1" applyBorder="1" applyAlignment="1">
      <alignment horizontal="center"/>
    </xf>
    <xf numFmtId="0" fontId="38" fillId="0" borderId="27" xfId="1454" applyNumberFormat="1" applyFont="1" applyBorder="1"/>
    <xf numFmtId="0" fontId="43" fillId="0" borderId="27" xfId="1454" applyNumberFormat="1" applyFont="1" applyBorder="1"/>
    <xf numFmtId="0" fontId="43" fillId="0" borderId="45" xfId="1454" applyNumberFormat="1" applyFont="1" applyBorder="1"/>
    <xf numFmtId="0" fontId="27" fillId="0" borderId="46" xfId="1454" applyNumberFormat="1" applyFont="1" applyBorder="1"/>
    <xf numFmtId="4" fontId="40" fillId="0" borderId="43" xfId="1454" applyNumberFormat="1" applyFont="1" applyBorder="1"/>
    <xf numFmtId="4" fontId="40" fillId="0" borderId="47" xfId="1454" applyNumberFormat="1" applyFont="1" applyBorder="1" applyAlignment="1">
      <alignment horizontal="right"/>
    </xf>
    <xf numFmtId="4" fontId="40" fillId="0" borderId="48" xfId="1454" applyNumberFormat="1" applyFont="1" applyBorder="1"/>
    <xf numFmtId="4" fontId="40" fillId="0" borderId="2" xfId="1454" applyNumberFormat="1" applyFont="1" applyBorder="1" applyAlignment="1">
      <alignment horizontal="right"/>
    </xf>
    <xf numFmtId="1" fontId="40" fillId="0" borderId="48" xfId="1454" applyNumberFormat="1" applyFont="1" applyBorder="1"/>
    <xf numFmtId="174" fontId="40" fillId="0" borderId="0" xfId="1454" applyNumberFormat="1" applyFont="1" applyBorder="1" applyAlignment="1">
      <alignment/>
    </xf>
    <xf numFmtId="2" fontId="5" fillId="0" borderId="0" xfId="1454" applyNumberFormat="1" applyFont="1" applyFill="1" applyBorder="1" applyAlignment="1">
      <alignment horizontal="right"/>
    </xf>
    <xf numFmtId="0" fontId="43" fillId="0" borderId="41" xfId="1454" applyNumberFormat="1" applyFont="1" applyBorder="1"/>
    <xf numFmtId="0" fontId="27" fillId="0" borderId="42" xfId="1454" applyNumberFormat="1" applyFont="1" applyBorder="1"/>
    <xf numFmtId="174" fontId="43" fillId="0" borderId="48" xfId="1454" applyNumberFormat="1" applyFont="1" applyBorder="1"/>
    <xf numFmtId="0" fontId="38" fillId="0" borderId="0" xfId="1454" applyNumberFormat="1" applyFont="1" applyBorder="1"/>
    <xf numFmtId="0" fontId="40" fillId="0" borderId="49" xfId="1454" applyNumberFormat="1" applyFont="1" applyBorder="1"/>
    <xf numFmtId="0" fontId="40" fillId="0" borderId="42" xfId="1454" applyNumberFormat="1" applyFont="1" applyBorder="1" applyAlignment="1">
      <alignment horizontal="center"/>
    </xf>
    <xf numFmtId="1" fontId="5" fillId="0" borderId="50" xfId="1454" applyNumberFormat="1" applyFont="1" applyBorder="1" applyAlignment="1">
      <alignment horizontal="right"/>
    </xf>
    <xf numFmtId="174" fontId="5" fillId="0" borderId="51" xfId="1454" applyNumberFormat="1" applyFont="1" applyBorder="1" applyAlignment="1">
      <alignment horizontal="right"/>
    </xf>
    <xf numFmtId="2" fontId="5" fillId="0" borderId="51" xfId="1454" applyNumberFormat="1" applyFont="1" applyBorder="1" applyAlignment="1">
      <alignment horizontal="right"/>
    </xf>
    <xf numFmtId="49" fontId="5" fillId="0" borderId="51" xfId="1454" applyNumberFormat="1" applyFont="1" applyBorder="1" applyAlignment="1">
      <alignment horizontal="center"/>
    </xf>
    <xf numFmtId="0" fontId="5" fillId="0" borderId="51" xfId="1454" applyNumberFormat="1" applyFont="1" applyBorder="1" applyAlignment="1">
      <alignment horizontal="right"/>
    </xf>
    <xf numFmtId="0" fontId="5" fillId="0" borderId="52" xfId="1454" applyNumberFormat="1" applyFont="1" applyBorder="1"/>
    <xf numFmtId="0" fontId="5" fillId="0" borderId="51" xfId="1454" applyNumberFormat="1" applyFont="1" applyBorder="1" applyAlignment="1">
      <alignment horizontal="center"/>
    </xf>
    <xf numFmtId="0" fontId="27" fillId="0" borderId="53" xfId="1454" applyNumberFormat="1" applyFont="1" applyBorder="1"/>
    <xf numFmtId="0" fontId="5" fillId="0" borderId="0" xfId="1454" applyNumberFormat="1" applyFont="1" applyAlignment="1">
      <alignment horizontal="right"/>
    </xf>
    <xf numFmtId="0" fontId="5" fillId="0" borderId="0" xfId="1454" applyNumberFormat="1" applyFont="1" applyAlignment="1">
      <alignment horizontal="center"/>
    </xf>
    <xf numFmtId="0" fontId="27" fillId="0" borderId="0" xfId="1454" applyNumberFormat="1" applyFont="1" applyAlignment="1">
      <alignment horizontal="left"/>
    </xf>
    <xf numFmtId="0" fontId="5" fillId="0" borderId="0" xfId="1454" applyNumberFormat="1" applyFont="1" applyAlignment="1">
      <alignment horizontal="centerContinuous"/>
    </xf>
    <xf numFmtId="0" fontId="11" fillId="0" borderId="0" xfId="1454" applyNumberFormat="1" applyFont="1" applyAlignment="1">
      <alignment horizontal="left"/>
    </xf>
    <xf numFmtId="0" fontId="28" fillId="0" borderId="0" xfId="1454" applyNumberFormat="1" applyFont="1" applyAlignment="1">
      <alignment horizontal="left"/>
    </xf>
    <xf numFmtId="1" fontId="38" fillId="0" borderId="0" xfId="1454" applyNumberFormat="1" applyFont="1" applyBorder="1" applyAlignment="1">
      <alignment horizontal="left"/>
    </xf>
    <xf numFmtId="0" fontId="44" fillId="0" borderId="0" xfId="1454" applyNumberFormat="1" applyFont="1" applyBorder="1"/>
    <xf numFmtId="1" fontId="28" fillId="0" borderId="0" xfId="1454" applyNumberFormat="1" applyFont="1" applyBorder="1" applyAlignment="1">
      <alignment horizontal="left"/>
    </xf>
    <xf numFmtId="0" fontId="45" fillId="0" borderId="0" xfId="1454" applyNumberFormat="1" applyFont="1" applyFill="1" applyBorder="1" applyProtection="1">
      <protection locked="0"/>
    </xf>
    <xf numFmtId="0" fontId="4" fillId="0" borderId="0" xfId="1430" applyFont="1" applyBorder="1" applyAlignment="1" applyProtection="1">
      <alignment horizontal="left" vertical="top"/>
      <protection locked="0"/>
    </xf>
    <xf numFmtId="0" fontId="27" fillId="69" borderId="0" xfId="1430" applyFont="1" applyFill="1" applyBorder="1" applyAlignment="1" applyProtection="1">
      <alignment horizontal="right"/>
      <protection locked="0"/>
    </xf>
    <xf numFmtId="49" fontId="27" fillId="69" borderId="0" xfId="1430" applyNumberFormat="1" applyFont="1" applyFill="1" applyBorder="1" applyAlignment="1" applyProtection="1">
      <alignment horizontal="right" wrapText="1"/>
      <protection locked="0"/>
    </xf>
    <xf numFmtId="0" fontId="27" fillId="69" borderId="0" xfId="1430" applyFont="1" applyFill="1" applyBorder="1" applyAlignment="1" applyProtection="1">
      <alignment horizontal="left"/>
      <protection locked="0"/>
    </xf>
    <xf numFmtId="0" fontId="27" fillId="69" borderId="0" xfId="0" applyFont="1" applyFill="1" applyBorder="1" applyAlignment="1">
      <alignment/>
    </xf>
    <xf numFmtId="4" fontId="27" fillId="69" borderId="0" xfId="1430" applyNumberFormat="1" applyFont="1" applyFill="1" applyBorder="1" applyAlignment="1" applyProtection="1">
      <alignment horizontal="right"/>
      <protection locked="0"/>
    </xf>
    <xf numFmtId="0" fontId="4" fillId="69" borderId="0" xfId="1430" applyFont="1" applyFill="1" applyBorder="1" applyAlignment="1" applyProtection="1">
      <alignment horizontal="left" vertical="top"/>
      <protection locked="0"/>
    </xf>
    <xf numFmtId="0" fontId="27" fillId="69" borderId="54" xfId="1430" applyFont="1" applyFill="1" applyBorder="1" applyAlignment="1" applyProtection="1">
      <alignment horizontal="right"/>
      <protection locked="0"/>
    </xf>
    <xf numFmtId="49" fontId="27" fillId="69" borderId="54" xfId="1430" applyNumberFormat="1" applyFont="1" applyFill="1" applyBorder="1" applyAlignment="1" applyProtection="1">
      <alignment horizontal="right" wrapText="1"/>
      <protection locked="0"/>
    </xf>
    <xf numFmtId="0" fontId="27" fillId="69" borderId="54" xfId="1430" applyFont="1" applyFill="1" applyBorder="1" applyAlignment="1" applyProtection="1">
      <alignment horizontal="left"/>
      <protection locked="0"/>
    </xf>
    <xf numFmtId="0" fontId="27" fillId="69" borderId="54" xfId="0" applyFont="1" applyFill="1" applyBorder="1" applyAlignment="1">
      <alignment/>
    </xf>
    <xf numFmtId="4" fontId="27" fillId="69" borderId="54" xfId="1430" applyNumberFormat="1" applyFont="1" applyFill="1" applyBorder="1" applyAlignment="1" applyProtection="1">
      <alignment horizontal="right"/>
      <protection locked="0"/>
    </xf>
    <xf numFmtId="0" fontId="4" fillId="69" borderId="54" xfId="1430" applyFont="1" applyFill="1" applyBorder="1" applyAlignment="1" applyProtection="1">
      <alignment horizontal="left" vertical="top"/>
      <protection locked="0"/>
    </xf>
    <xf numFmtId="0" fontId="37" fillId="0" borderId="55" xfId="1430" applyFont="1" applyFill="1" applyBorder="1" applyAlignment="1" applyProtection="1">
      <alignment horizontal="left" vertical="top" wrapText="1"/>
      <protection locked="0"/>
    </xf>
    <xf numFmtId="4" fontId="37" fillId="0" borderId="56" xfId="1430" applyNumberFormat="1" applyFont="1" applyFill="1" applyBorder="1" applyAlignment="1" applyProtection="1">
      <alignment horizontal="right" vertical="top"/>
      <protection locked="0"/>
    </xf>
    <xf numFmtId="0" fontId="36" fillId="0" borderId="0" xfId="1430" applyFont="1" applyBorder="1" applyAlignment="1" applyProtection="1">
      <alignment horizontal="right"/>
      <protection locked="0"/>
    </xf>
    <xf numFmtId="49" fontId="36" fillId="0" borderId="0" xfId="1430" applyNumberFormat="1" applyFont="1" applyBorder="1" applyAlignment="1" applyProtection="1">
      <alignment horizontal="right" wrapText="1"/>
      <protection locked="0"/>
    </xf>
    <xf numFmtId="0" fontId="38" fillId="0" borderId="0" xfId="1430" applyFont="1" applyFill="1" applyBorder="1" applyAlignment="1" applyProtection="1">
      <alignment horizontal="left"/>
      <protection locked="0"/>
    </xf>
    <xf numFmtId="0" fontId="38" fillId="0" borderId="0" xfId="0" applyFont="1" applyBorder="1" applyAlignment="1">
      <alignment/>
    </xf>
    <xf numFmtId="181" fontId="37" fillId="0" borderId="26" xfId="1430" applyNumberFormat="1" applyFont="1" applyFill="1" applyBorder="1" applyAlignment="1" applyProtection="1">
      <alignment horizontal="right" vertical="center"/>
      <protection locked="0"/>
    </xf>
    <xf numFmtId="49" fontId="37" fillId="0" borderId="25" xfId="1430" applyNumberFormat="1" applyFont="1" applyFill="1" applyBorder="1" applyAlignment="1" applyProtection="1">
      <alignment horizontal="left" vertical="center" wrapText="1"/>
      <protection locked="0"/>
    </xf>
    <xf numFmtId="0" fontId="37" fillId="0" borderId="25" xfId="1430" applyFont="1" applyFill="1" applyBorder="1" applyAlignment="1" applyProtection="1">
      <alignment horizontal="left" vertical="center" wrapText="1"/>
      <protection locked="0"/>
    </xf>
    <xf numFmtId="0" fontId="37" fillId="0" borderId="25" xfId="1430" applyFont="1" applyFill="1" applyBorder="1" applyAlignment="1" applyProtection="1">
      <alignment horizontal="center" vertical="center" wrapText="1"/>
      <protection locked="0"/>
    </xf>
    <xf numFmtId="180" fontId="37" fillId="0" borderId="25" xfId="1430" applyNumberFormat="1" applyFont="1" applyFill="1" applyBorder="1" applyAlignment="1" applyProtection="1">
      <alignment horizontal="right" vertical="center"/>
      <protection locked="0"/>
    </xf>
    <xf numFmtId="4" fontId="37" fillId="0" borderId="25" xfId="1430" applyNumberFormat="1" applyFont="1" applyFill="1" applyBorder="1" applyAlignment="1" applyProtection="1">
      <alignment horizontal="right" vertical="center"/>
      <protection locked="0"/>
    </xf>
    <xf numFmtId="4" fontId="37" fillId="0" borderId="25" xfId="1430" applyNumberFormat="1" applyFont="1" applyFill="1" applyBorder="1" applyAlignment="1" applyProtection="1">
      <alignment horizontal="right" vertical="center"/>
      <protection locked="0"/>
    </xf>
    <xf numFmtId="0" fontId="37" fillId="0" borderId="57" xfId="1430" applyFont="1" applyFill="1" applyBorder="1" applyAlignment="1" applyProtection="1">
      <alignment horizontal="left" vertical="top" wrapText="1"/>
      <protection locked="0"/>
    </xf>
    <xf numFmtId="49" fontId="66" fillId="0" borderId="25" xfId="0" applyNumberFormat="1" applyFont="1" applyBorder="1" applyAlignment="1">
      <alignment horizontal="left" vertical="center"/>
    </xf>
    <xf numFmtId="49" fontId="66" fillId="0" borderId="25" xfId="0" applyNumberFormat="1" applyFont="1" applyFill="1" applyBorder="1" applyAlignment="1">
      <alignment vertical="center" wrapText="1"/>
    </xf>
    <xf numFmtId="0" fontId="66" fillId="0" borderId="25" xfId="0" applyFont="1" applyFill="1" applyBorder="1" applyAlignment="1">
      <alignment horizontal="center" vertical="center"/>
    </xf>
    <xf numFmtId="4" fontId="65" fillId="0" borderId="25" xfId="1423" applyNumberFormat="1" applyFont="1" applyFill="1" applyBorder="1" applyAlignment="1">
      <alignment vertical="center"/>
      <protection/>
    </xf>
    <xf numFmtId="0" fontId="36" fillId="0" borderId="58" xfId="1430" applyFont="1" applyBorder="1" applyAlignment="1" applyProtection="1">
      <alignment horizontal="right"/>
      <protection locked="0"/>
    </xf>
    <xf numFmtId="49" fontId="36" fillId="0" borderId="59" xfId="1430" applyNumberFormat="1" applyFont="1" applyBorder="1" applyAlignment="1" applyProtection="1">
      <alignment horizontal="right" wrapText="1"/>
      <protection locked="0"/>
    </xf>
    <xf numFmtId="0" fontId="38" fillId="0" borderId="59" xfId="1430" applyFont="1" applyFill="1" applyBorder="1" applyAlignment="1" applyProtection="1">
      <alignment horizontal="left"/>
      <protection locked="0"/>
    </xf>
    <xf numFmtId="0" fontId="38" fillId="0" borderId="59" xfId="0" applyFont="1" applyBorder="1" applyAlignment="1">
      <alignment/>
    </xf>
    <xf numFmtId="0" fontId="36" fillId="0" borderId="59" xfId="1430" applyFont="1" applyBorder="1" applyAlignment="1" applyProtection="1">
      <alignment horizontal="right"/>
      <protection locked="0"/>
    </xf>
    <xf numFmtId="4" fontId="36" fillId="0" borderId="59" xfId="1430" applyNumberFormat="1" applyFont="1" applyBorder="1" applyAlignment="1" applyProtection="1">
      <alignment horizontal="right"/>
      <protection locked="0"/>
    </xf>
    <xf numFmtId="0" fontId="23" fillId="0" borderId="60" xfId="1430" applyFill="1" applyBorder="1" applyAlignment="1" applyProtection="1">
      <alignment horizontal="left" vertical="top"/>
      <protection locked="0"/>
    </xf>
    <xf numFmtId="181" fontId="37" fillId="0" borderId="61" xfId="1430" applyNumberFormat="1" applyFont="1" applyFill="1" applyBorder="1" applyAlignment="1" applyProtection="1">
      <alignment horizontal="right" vertical="center"/>
      <protection locked="0"/>
    </xf>
    <xf numFmtId="49" fontId="66" fillId="0" borderId="62" xfId="0" applyNumberFormat="1" applyFont="1" applyBorder="1" applyAlignment="1">
      <alignment horizontal="left" vertical="center"/>
    </xf>
    <xf numFmtId="49" fontId="66" fillId="0" borderId="62" xfId="0" applyNumberFormat="1" applyFont="1" applyFill="1" applyBorder="1" applyAlignment="1">
      <alignment vertical="center" wrapText="1"/>
    </xf>
    <xf numFmtId="0" fontId="66" fillId="0" borderId="62" xfId="0" applyFont="1" applyFill="1" applyBorder="1" applyAlignment="1">
      <alignment horizontal="center" vertical="center"/>
    </xf>
    <xf numFmtId="180" fontId="37" fillId="0" borderId="62" xfId="1430" applyNumberFormat="1" applyFont="1" applyFill="1" applyBorder="1" applyAlignment="1" applyProtection="1">
      <alignment horizontal="right" vertical="center"/>
      <protection locked="0"/>
    </xf>
    <xf numFmtId="4" fontId="37" fillId="0" borderId="62" xfId="1430" applyNumberFormat="1" applyFont="1" applyFill="1" applyBorder="1" applyAlignment="1" applyProtection="1">
      <alignment horizontal="right" vertical="center"/>
      <protection locked="0"/>
    </xf>
    <xf numFmtId="4" fontId="37" fillId="0" borderId="62" xfId="1430" applyNumberFormat="1" applyFont="1" applyFill="1" applyBorder="1" applyAlignment="1" applyProtection="1">
      <alignment horizontal="right" vertical="center"/>
      <protection locked="0"/>
    </xf>
    <xf numFmtId="0" fontId="37" fillId="0" borderId="63" xfId="1430" applyFont="1" applyFill="1" applyBorder="1" applyAlignment="1" applyProtection="1">
      <alignment horizontal="left" vertical="top" wrapText="1"/>
      <protection locked="0"/>
    </xf>
    <xf numFmtId="0" fontId="36" fillId="0" borderId="64" xfId="1430" applyFont="1" applyBorder="1" applyAlignment="1" applyProtection="1">
      <alignment horizontal="right"/>
      <protection locked="0"/>
    </xf>
    <xf numFmtId="49" fontId="36" fillId="0" borderId="65" xfId="1430" applyNumberFormat="1" applyFont="1" applyBorder="1" applyAlignment="1" applyProtection="1">
      <alignment horizontal="right" wrapText="1"/>
      <protection locked="0"/>
    </xf>
    <xf numFmtId="0" fontId="38" fillId="0" borderId="65" xfId="1430" applyFont="1" applyFill="1" applyBorder="1" applyAlignment="1" applyProtection="1">
      <alignment horizontal="left"/>
      <protection locked="0"/>
    </xf>
    <xf numFmtId="0" fontId="38" fillId="0" borderId="65" xfId="0" applyFont="1" applyBorder="1" applyAlignment="1">
      <alignment/>
    </xf>
    <xf numFmtId="0" fontId="36" fillId="0" borderId="65" xfId="1430" applyFont="1" applyBorder="1" applyAlignment="1" applyProtection="1">
      <alignment horizontal="right"/>
      <protection locked="0"/>
    </xf>
    <xf numFmtId="4" fontId="36" fillId="0" borderId="65" xfId="1430" applyNumberFormat="1" applyFont="1" applyBorder="1" applyAlignment="1" applyProtection="1">
      <alignment horizontal="right"/>
      <protection locked="0"/>
    </xf>
    <xf numFmtId="181" fontId="37" fillId="70" borderId="26" xfId="1430" applyNumberFormat="1" applyFont="1" applyFill="1" applyBorder="1" applyAlignment="1" applyProtection="1">
      <alignment horizontal="right" vertical="top"/>
      <protection locked="0"/>
    </xf>
    <xf numFmtId="49" fontId="37" fillId="70" borderId="25" xfId="1430" applyNumberFormat="1" applyFont="1" applyFill="1" applyBorder="1" applyAlignment="1" applyProtection="1">
      <alignment horizontal="left" vertical="top" wrapText="1"/>
      <protection locked="0"/>
    </xf>
    <xf numFmtId="0" fontId="37" fillId="70" borderId="25" xfId="1430" applyFont="1" applyFill="1" applyBorder="1" applyAlignment="1" applyProtection="1">
      <alignment horizontal="left" vertical="top" wrapText="1"/>
      <protection locked="0"/>
    </xf>
    <xf numFmtId="0" fontId="37" fillId="70" borderId="25" xfId="1430" applyFont="1" applyFill="1" applyBorder="1" applyAlignment="1" applyProtection="1">
      <alignment horizontal="center" vertical="top" wrapText="1"/>
      <protection locked="0"/>
    </xf>
    <xf numFmtId="180" fontId="37" fillId="70" borderId="25" xfId="1430" applyNumberFormat="1" applyFont="1" applyFill="1" applyBorder="1" applyAlignment="1" applyProtection="1">
      <alignment horizontal="right" vertical="top"/>
      <protection locked="0"/>
    </xf>
    <xf numFmtId="4" fontId="37" fillId="70" borderId="25" xfId="1430" applyNumberFormat="1" applyFont="1" applyFill="1" applyBorder="1" applyAlignment="1" applyProtection="1">
      <alignment horizontal="right" vertical="top"/>
      <protection locked="0"/>
    </xf>
    <xf numFmtId="4" fontId="37" fillId="70" borderId="25" xfId="1430" applyNumberFormat="1" applyFont="1" applyFill="1" applyBorder="1" applyAlignment="1" applyProtection="1">
      <alignment horizontal="right" vertical="top"/>
      <protection locked="0"/>
    </xf>
    <xf numFmtId="0" fontId="37" fillId="70" borderId="55" xfId="1430" applyFont="1" applyFill="1" applyBorder="1" applyAlignment="1" applyProtection="1">
      <alignment horizontal="left" vertical="top" wrapText="1"/>
      <protection locked="0"/>
    </xf>
    <xf numFmtId="4" fontId="37" fillId="70" borderId="56" xfId="1430" applyNumberFormat="1" applyFont="1" applyFill="1" applyBorder="1" applyAlignment="1" applyProtection="1">
      <alignment horizontal="right" vertical="top"/>
      <protection locked="0"/>
    </xf>
    <xf numFmtId="0" fontId="23" fillId="70" borderId="0" xfId="1430" applyFill="1" applyAlignment="1" applyProtection="1">
      <alignment horizontal="left" vertical="top"/>
      <protection locked="0"/>
    </xf>
    <xf numFmtId="14" fontId="36" fillId="71" borderId="0" xfId="1430" applyNumberFormat="1" applyFont="1" applyFill="1" applyAlignment="1" applyProtection="1">
      <alignment horizontal="left"/>
      <protection locked="0"/>
    </xf>
    <xf numFmtId="0" fontId="0" fillId="0" borderId="42" xfId="1424" applyFont="1" applyBorder="1" applyAlignment="1">
      <alignment horizontal="left" vertical="top" wrapText="1"/>
      <protection/>
    </xf>
    <xf numFmtId="0" fontId="0" fillId="0" borderId="0" xfId="1424" applyFont="1" applyBorder="1" applyAlignment="1">
      <alignment horizontal="left" vertical="top" wrapText="1"/>
      <protection/>
    </xf>
    <xf numFmtId="0" fontId="0" fillId="0" borderId="43" xfId="1424" applyFont="1" applyBorder="1" applyAlignment="1">
      <alignment horizontal="left" vertical="top" wrapText="1"/>
      <protection/>
    </xf>
    <xf numFmtId="0" fontId="0" fillId="0" borderId="66" xfId="1424" applyFont="1" applyBorder="1" applyAlignment="1">
      <alignment horizontal="left" vertical="top" wrapText="1"/>
      <protection/>
    </xf>
    <xf numFmtId="0" fontId="0" fillId="0" borderId="67" xfId="1424" applyFont="1" applyBorder="1" applyAlignment="1">
      <alignment horizontal="left" vertical="top" wrapText="1"/>
      <protection/>
    </xf>
    <xf numFmtId="0" fontId="0" fillId="0" borderId="36" xfId="1424" applyFont="1" applyBorder="1" applyAlignment="1">
      <alignment horizontal="left" vertical="top" wrapText="1"/>
      <protection/>
    </xf>
    <xf numFmtId="0" fontId="27" fillId="0" borderId="68" xfId="1424" applyFont="1" applyBorder="1" applyAlignment="1">
      <alignment horizontal="center" wrapText="1"/>
      <protection/>
    </xf>
    <xf numFmtId="0" fontId="27" fillId="0" borderId="69" xfId="1424" applyFont="1" applyBorder="1" applyAlignment="1">
      <alignment horizontal="center" wrapText="1"/>
      <protection/>
    </xf>
    <xf numFmtId="0" fontId="27" fillId="0" borderId="70" xfId="1424" applyFont="1" applyBorder="1" applyAlignment="1">
      <alignment horizontal="center" wrapText="1"/>
      <protection/>
    </xf>
    <xf numFmtId="0" fontId="27" fillId="0" borderId="42" xfId="1424" applyFont="1" applyBorder="1" applyAlignment="1">
      <alignment horizontal="center" wrapText="1"/>
      <protection/>
    </xf>
    <xf numFmtId="0" fontId="27" fillId="0" borderId="0" xfId="1424" applyFont="1" applyBorder="1" applyAlignment="1">
      <alignment horizontal="center" wrapText="1"/>
      <protection/>
    </xf>
    <xf numFmtId="0" fontId="27" fillId="0" borderId="43" xfId="1424" applyFont="1" applyBorder="1" applyAlignment="1">
      <alignment horizontal="center" wrapText="1"/>
      <protection/>
    </xf>
    <xf numFmtId="0" fontId="0" fillId="0" borderId="42" xfId="1424" applyFont="1" applyBorder="1" applyAlignment="1">
      <alignment horizontal="left" vertical="top" wrapText="1"/>
      <protection/>
    </xf>
  </cellXfs>
  <cellStyles count="149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08_4914_006_02_09_51_Výkaz výměr_2010-05" xfId="20"/>
    <cellStyle name="_5230_RD Kunratice - sklípek_rozpočet" xfId="21"/>
    <cellStyle name="_5230_RD Kunratice - sklípek_rozpočet_002_08_4914_002_01_09_17_002Technicka_specifikace_2etapa" xfId="22"/>
    <cellStyle name="_5230_RD Kunratice - sklípek_rozpočet_002_08_4914_002_01_09_17_002Technicka_specifikace_2etapa_6052_Úpravy v terminálu T3_RO_130124" xfId="23"/>
    <cellStyle name="_5230_RD Kunratice - sklípek_rozpočet_002_08_4914_002_01_09_17_002Technicka_specifikace_2etapa_rozpočet_" xfId="24"/>
    <cellStyle name="_5230_RD Kunratice - sklípek_rozpočet_002_08_4914_002_01_09_17_002Technicka_specifikace_2etapa_SO 100 kom_Soupis prací" xfId="25"/>
    <cellStyle name="_5230_RD Kunratice - sklípek_rozpočet_002_08_4914_002_01_09_17_002Technicka_specifikace_2etapa_SO 101 provizorní DZ" xfId="26"/>
    <cellStyle name="_5230_RD Kunratice - sklípek_rozpočet_002_08_4914_002_01_09_17_002Technicka_specifikace_2etapa_SO 200" xfId="27"/>
    <cellStyle name="_5230_RD Kunratice - sklípek_rozpočet_002_08_4914_002_01_09_17_002Technicka_specifikace_2etapa_Soupis prací_SO400 xls" xfId="28"/>
    <cellStyle name="_5230_RD Kunratice - sklípek_rozpočet_09_bur_kanali" xfId="29"/>
    <cellStyle name="_5230_RD Kunratice - sklípek_rozpočet_09_bur_kanali_rozpočet_" xfId="30"/>
    <cellStyle name="_5230_RD Kunratice - sklípek_rozpočet_09_bur_kanali_SO 100 kom_Soupis prací" xfId="31"/>
    <cellStyle name="_5230_RD Kunratice - sklípek_rozpočet_09_bur_kanali_SO 101 provizorní DZ" xfId="32"/>
    <cellStyle name="_5230_RD Kunratice - sklípek_rozpočet_09_bur_kanali_SO 200" xfId="33"/>
    <cellStyle name="_5230_RD Kunratice - sklípek_rozpočet_09_bur_kanali_Soupis prací_SO400 xls" xfId="34"/>
    <cellStyle name="_5230_RD Kunratice - sklípek_rozpočet_09_bur_podlažní_vestavby" xfId="35"/>
    <cellStyle name="_5230_RD Kunratice - sklípek_rozpočet_09_bur_podlažní_vestavby_rozpočet_" xfId="36"/>
    <cellStyle name="_5230_RD Kunratice - sklípek_rozpočet_09_bur_podlažní_vestavby_SO 100 kom_Soupis prací" xfId="37"/>
    <cellStyle name="_5230_RD Kunratice - sklípek_rozpočet_09_bur_podlažní_vestavby_SO 101 provizorní DZ" xfId="38"/>
    <cellStyle name="_5230_RD Kunratice - sklípek_rozpočet_09_bur_podlažní_vestavby_SO 200" xfId="39"/>
    <cellStyle name="_5230_RD Kunratice - sklípek_rozpočet_09_bur_podlažní_vestavby_Soupis prací_SO400 xls" xfId="40"/>
    <cellStyle name="_5230_RD Kunratice - sklípek_rozpočet_09_buri_malby" xfId="41"/>
    <cellStyle name="_5230_RD Kunratice - sklípek_rozpočet_09_buri_malby_rozpočet_" xfId="42"/>
    <cellStyle name="_5230_RD Kunratice - sklípek_rozpočet_09_buri_malby_SO 100 kom_Soupis prací" xfId="43"/>
    <cellStyle name="_5230_RD Kunratice - sklípek_rozpočet_09_buri_malby_SO 101 provizorní DZ" xfId="44"/>
    <cellStyle name="_5230_RD Kunratice - sklípek_rozpočet_09_buri_malby_SO 200" xfId="45"/>
    <cellStyle name="_5230_RD Kunratice - sklípek_rozpočet_09_buri_malby_Soupis prací_SO400 xls" xfId="46"/>
    <cellStyle name="_5230_RD Kunratice - sklípek_rozpočet_09_buri_regaly" xfId="47"/>
    <cellStyle name="_5230_RD Kunratice - sklípek_rozpočet_09_buri_regaly_rozpočet_" xfId="48"/>
    <cellStyle name="_5230_RD Kunratice - sklípek_rozpočet_09_buri_regaly_SO 100 kom_Soupis prací" xfId="49"/>
    <cellStyle name="_5230_RD Kunratice - sklípek_rozpočet_09_buri_regaly_SO 101 provizorní DZ" xfId="50"/>
    <cellStyle name="_5230_RD Kunratice - sklípek_rozpočet_09_buri_regaly_SO 200" xfId="51"/>
    <cellStyle name="_5230_RD Kunratice - sklípek_rozpočet_09_buri_regaly_Soupis prací_SO400 xls" xfId="52"/>
    <cellStyle name="_5230_RD Kunratice - sklípek_rozpočet_09-13-zbytek" xfId="53"/>
    <cellStyle name="_5230_RD Kunratice - sklípek_rozpočet_09-13-zbytek_6052_Úpravy v terminálu T3_RO_130124" xfId="54"/>
    <cellStyle name="_5230_RD Kunratice - sklípek_rozpočet_09-13-zbytek_rozpočet_" xfId="55"/>
    <cellStyle name="_5230_RD Kunratice - sklípek_rozpočet_09-13-zbytek_SO 100 kom_Soupis prací" xfId="56"/>
    <cellStyle name="_5230_RD Kunratice - sklípek_rozpočet_09-13-zbytek_SO 101 provizorní DZ" xfId="57"/>
    <cellStyle name="_5230_RD Kunratice - sklípek_rozpočet_09-13-zbytek_SO 200" xfId="58"/>
    <cellStyle name="_5230_RD Kunratice - sklípek_rozpočet_09-13-zbytek_Soupis prací_SO400 xls" xfId="59"/>
    <cellStyle name="_5230_RD Kunratice - sklípek_rozpočet_09-17" xfId="60"/>
    <cellStyle name="_5230_RD Kunratice - sklípek_rozpočet_09-17_6052_Úpravy v terminálu T3_RO_130124" xfId="61"/>
    <cellStyle name="_5230_RD Kunratice - sklípek_rozpočet_09-17_rozpočet_" xfId="62"/>
    <cellStyle name="_5230_RD Kunratice - sklípek_rozpočet_09-17_SO 100 kom_Soupis prací" xfId="63"/>
    <cellStyle name="_5230_RD Kunratice - sklípek_rozpočet_09-17_SO 101 provizorní DZ" xfId="64"/>
    <cellStyle name="_5230_RD Kunratice - sklípek_rozpočet_09-17_SO 200" xfId="65"/>
    <cellStyle name="_5230_RD Kunratice - sklípek_rozpočet_09-17_Soupis prací_SO400 xls" xfId="66"/>
    <cellStyle name="_5230_RD Kunratice - sklípek_rozpočet_09-20" xfId="67"/>
    <cellStyle name="_5230_RD Kunratice - sklípek_rozpočet_09-20_rozpočet_" xfId="68"/>
    <cellStyle name="_5230_RD Kunratice - sklípek_rozpočet_09-20_SO 100 kom_Soupis prací" xfId="69"/>
    <cellStyle name="_5230_RD Kunratice - sklípek_rozpočet_09-20_SO 101 provizorní DZ" xfId="70"/>
    <cellStyle name="_5230_RD Kunratice - sklípek_rozpočet_09-20_SO 200" xfId="71"/>
    <cellStyle name="_5230_RD Kunratice - sklípek_rozpočet_09-20_Soupis prací_SO400 xls" xfId="72"/>
    <cellStyle name="_5230_RD Kunratice - sklípek_rozpočet_Rekapitulace SmCB" xfId="73"/>
    <cellStyle name="_5230_RD Kunratice - sklípek_rozpočet_rozpočet_" xfId="74"/>
    <cellStyle name="_5230_RD Kunratice - sklípek_rozpočet_SO 000 Pozadavky investora" xfId="75"/>
    <cellStyle name="_5230_RD Kunratice - sklípek_rozpočet_SO 000-002" xfId="76"/>
    <cellStyle name="_5230_RD Kunratice - sklípek_rozpočet_SO 100 kom_Soupis prací" xfId="77"/>
    <cellStyle name="_5230_RD Kunratice - sklípek_rozpočet_SO 100-199" xfId="78"/>
    <cellStyle name="_5230_RD Kunratice - sklípek_rozpočet_SO 101 provizorní DZ" xfId="79"/>
    <cellStyle name="_5230_RD Kunratice - sklípek_rozpočet_SO 20_stavba" xfId="80"/>
    <cellStyle name="_5230_RD Kunratice - sklípek_rozpočet_SO 200" xfId="81"/>
    <cellStyle name="_5230_RD Kunratice - sklípek_rozpočet_SO 200-220" xfId="82"/>
    <cellStyle name="_5230_RD Kunratice - sklípek_rozpočet_SO 260-270" xfId="83"/>
    <cellStyle name="_5230_RD Kunratice - sklípek_rozpočet_SO 300-330" xfId="84"/>
    <cellStyle name="_5230_RD Kunratice - sklípek_rozpočet_SO 350-365" xfId="85"/>
    <cellStyle name="_5230_RD Kunratice - sklípek_rozpočet_SO 370" xfId="86"/>
    <cellStyle name="_5230_RD Kunratice - sklípek_rozpočet_SO 440-449" xfId="87"/>
    <cellStyle name="_5230_RD Kunratice - sklípek_rozpočet_SO 460-469" xfId="88"/>
    <cellStyle name="_5230_RD Kunratice - sklípek_rozpočet_SO 520-536" xfId="89"/>
    <cellStyle name="_5230_RD Kunratice - sklípek_rozpočet_SO 800-809" xfId="90"/>
    <cellStyle name="_5230_RD Kunratice - sklípek_rozpočet_Soupis prací_SO400 xls" xfId="91"/>
    <cellStyle name="_5253_03_002_EL_Rozpocet" xfId="92"/>
    <cellStyle name="_5724_96_003_B_Výkaz výmě" xfId="93"/>
    <cellStyle name="_5724_96_003_MSA_Výkaz výměr" xfId="94"/>
    <cellStyle name="_6041_F24_003_Výkaz výměr_oceněný" xfId="95"/>
    <cellStyle name="_Dostavba školy Nymburk_Celková rekapitulace" xfId="96"/>
    <cellStyle name="_Dostavba školy Nymburk_Celková rekapitulace_002_08_4914_002_01_09_17_002Technicka_specifikace_2etapa" xfId="97"/>
    <cellStyle name="_Dostavba školy Nymburk_Celková rekapitulace_002_08_4914_002_01_09_17_002Technicka_specifikace_2etapa_6052_Úpravy v terminálu T3_RO_130124" xfId="98"/>
    <cellStyle name="_Dostavba školy Nymburk_Celková rekapitulace_002_08_4914_002_01_09_17_002Technicka_specifikace_2etapa_rozpočet_" xfId="99"/>
    <cellStyle name="_Dostavba školy Nymburk_Celková rekapitulace_002_08_4914_002_01_09_17_002Technicka_specifikace_2etapa_SO 100 kom_Soupis prací" xfId="100"/>
    <cellStyle name="_Dostavba školy Nymburk_Celková rekapitulace_002_08_4914_002_01_09_17_002Technicka_specifikace_2etapa_SO 101 provizorní DZ" xfId="101"/>
    <cellStyle name="_Dostavba školy Nymburk_Celková rekapitulace_002_08_4914_002_01_09_17_002Technicka_specifikace_2etapa_SO 200" xfId="102"/>
    <cellStyle name="_Dostavba školy Nymburk_Celková rekapitulace_002_08_4914_002_01_09_17_002Technicka_specifikace_2etapa_Soupis prací_SO400 xls" xfId="103"/>
    <cellStyle name="_Dostavba školy Nymburk_Celková rekapitulace_09_bur_kanali" xfId="104"/>
    <cellStyle name="_Dostavba školy Nymburk_Celková rekapitulace_09_bur_kanali_rozpočet_" xfId="105"/>
    <cellStyle name="_Dostavba školy Nymburk_Celková rekapitulace_09_bur_kanali_SO 100 kom_Soupis prací" xfId="106"/>
    <cellStyle name="_Dostavba školy Nymburk_Celková rekapitulace_09_bur_kanali_SO 101 provizorní DZ" xfId="107"/>
    <cellStyle name="_Dostavba školy Nymburk_Celková rekapitulace_09_bur_kanali_SO 200" xfId="108"/>
    <cellStyle name="_Dostavba školy Nymburk_Celková rekapitulace_09_bur_kanali_Soupis prací_SO400 xls" xfId="109"/>
    <cellStyle name="_Dostavba školy Nymburk_Celková rekapitulace_09_bur_podlažní_vestavby" xfId="110"/>
    <cellStyle name="_Dostavba školy Nymburk_Celková rekapitulace_09_bur_podlažní_vestavby_rozpočet_" xfId="111"/>
    <cellStyle name="_Dostavba školy Nymburk_Celková rekapitulace_09_bur_podlažní_vestavby_SO 100 kom_Soupis prací" xfId="112"/>
    <cellStyle name="_Dostavba školy Nymburk_Celková rekapitulace_09_bur_podlažní_vestavby_SO 101 provizorní DZ" xfId="113"/>
    <cellStyle name="_Dostavba školy Nymburk_Celková rekapitulace_09_bur_podlažní_vestavby_SO 200" xfId="114"/>
    <cellStyle name="_Dostavba školy Nymburk_Celková rekapitulace_09_bur_podlažní_vestavby_Soupis prací_SO400 xls" xfId="115"/>
    <cellStyle name="_Dostavba školy Nymburk_Celková rekapitulace_09_buri_malby" xfId="116"/>
    <cellStyle name="_Dostavba školy Nymburk_Celková rekapitulace_09_buri_malby_rozpočet_" xfId="117"/>
    <cellStyle name="_Dostavba školy Nymburk_Celková rekapitulace_09_buri_malby_SO 100 kom_Soupis prací" xfId="118"/>
    <cellStyle name="_Dostavba školy Nymburk_Celková rekapitulace_09_buri_malby_SO 101 provizorní DZ" xfId="119"/>
    <cellStyle name="_Dostavba školy Nymburk_Celková rekapitulace_09_buri_malby_SO 200" xfId="120"/>
    <cellStyle name="_Dostavba školy Nymburk_Celková rekapitulace_09_buri_malby_Soupis prací_SO400 xls" xfId="121"/>
    <cellStyle name="_Dostavba školy Nymburk_Celková rekapitulace_09_buri_regaly" xfId="122"/>
    <cellStyle name="_Dostavba školy Nymburk_Celková rekapitulace_09_buri_regaly_rozpočet_" xfId="123"/>
    <cellStyle name="_Dostavba školy Nymburk_Celková rekapitulace_09_buri_regaly_SO 100 kom_Soupis prací" xfId="124"/>
    <cellStyle name="_Dostavba školy Nymburk_Celková rekapitulace_09_buri_regaly_SO 101 provizorní DZ" xfId="125"/>
    <cellStyle name="_Dostavba školy Nymburk_Celková rekapitulace_09_buri_regaly_SO 200" xfId="126"/>
    <cellStyle name="_Dostavba školy Nymburk_Celková rekapitulace_09_buri_regaly_Soupis prací_SO400 xls" xfId="127"/>
    <cellStyle name="_Dostavba školy Nymburk_Celková rekapitulace_09-13-zbytek" xfId="128"/>
    <cellStyle name="_Dostavba školy Nymburk_Celková rekapitulace_09-13-zbytek_6052_Úpravy v terminálu T3_RO_130124" xfId="129"/>
    <cellStyle name="_Dostavba školy Nymburk_Celková rekapitulace_09-13-zbytek_rozpočet_" xfId="130"/>
    <cellStyle name="_Dostavba školy Nymburk_Celková rekapitulace_09-13-zbytek_SO 100 kom_Soupis prací" xfId="131"/>
    <cellStyle name="_Dostavba školy Nymburk_Celková rekapitulace_09-13-zbytek_SO 101 provizorní DZ" xfId="132"/>
    <cellStyle name="_Dostavba školy Nymburk_Celková rekapitulace_09-13-zbytek_SO 200" xfId="133"/>
    <cellStyle name="_Dostavba školy Nymburk_Celková rekapitulace_09-13-zbytek_Soupis prací_SO400 xls" xfId="134"/>
    <cellStyle name="_Dostavba školy Nymburk_Celková rekapitulace_09-17" xfId="135"/>
    <cellStyle name="_Dostavba školy Nymburk_Celková rekapitulace_09-17_6052_Úpravy v terminálu T3_RO_130124" xfId="136"/>
    <cellStyle name="_Dostavba školy Nymburk_Celková rekapitulace_09-17_rozpočet_" xfId="137"/>
    <cellStyle name="_Dostavba školy Nymburk_Celková rekapitulace_09-17_SO 100 kom_Soupis prací" xfId="138"/>
    <cellStyle name="_Dostavba školy Nymburk_Celková rekapitulace_09-17_SO 101 provizorní DZ" xfId="139"/>
    <cellStyle name="_Dostavba školy Nymburk_Celková rekapitulace_09-17_SO 200" xfId="140"/>
    <cellStyle name="_Dostavba školy Nymburk_Celková rekapitulace_09-17_Soupis prací_SO400 xls" xfId="141"/>
    <cellStyle name="_Dostavba školy Nymburk_Celková rekapitulace_09-20" xfId="142"/>
    <cellStyle name="_Dostavba školy Nymburk_Celková rekapitulace_09-20_rozpočet_" xfId="143"/>
    <cellStyle name="_Dostavba školy Nymburk_Celková rekapitulace_09-20_SO 100 kom_Soupis prací" xfId="144"/>
    <cellStyle name="_Dostavba školy Nymburk_Celková rekapitulace_09-20_SO 101 provizorní DZ" xfId="145"/>
    <cellStyle name="_Dostavba školy Nymburk_Celková rekapitulace_09-20_SO 200" xfId="146"/>
    <cellStyle name="_Dostavba školy Nymburk_Celková rekapitulace_09-20_Soupis prací_SO400 xls" xfId="147"/>
    <cellStyle name="_Dostavba školy Nymburk_Celková rekapitulace_Rekapitulace SmCB" xfId="148"/>
    <cellStyle name="_Dostavba školy Nymburk_Celková rekapitulace_rozpočet_" xfId="149"/>
    <cellStyle name="_Dostavba školy Nymburk_Celková rekapitulace_SO 000 Pozadavky investora" xfId="150"/>
    <cellStyle name="_Dostavba školy Nymburk_Celková rekapitulace_SO 000-002" xfId="151"/>
    <cellStyle name="_Dostavba školy Nymburk_Celková rekapitulace_SO 05 interiér propočet" xfId="152"/>
    <cellStyle name="_Dostavba školy Nymburk_Celková rekapitulace_SO 05 interiér propočet_6052_Úpravy v terminálu T3_RO_130124" xfId="153"/>
    <cellStyle name="_Dostavba školy Nymburk_Celková rekapitulace_SO 05 interiér propočet_rozpočet_" xfId="154"/>
    <cellStyle name="_Dostavba školy Nymburk_Celková rekapitulace_SO 05 interiér propočet_SO 100 kom_Soupis prací" xfId="155"/>
    <cellStyle name="_Dostavba školy Nymburk_Celková rekapitulace_SO 05 interiér propočet_SO 101 provizorní DZ" xfId="156"/>
    <cellStyle name="_Dostavba školy Nymburk_Celková rekapitulace_SO 05 interiér propočet_SO 200" xfId="157"/>
    <cellStyle name="_Dostavba školy Nymburk_Celková rekapitulace_SO 05 interiér propočet_Soupis prací_SO400 xls" xfId="158"/>
    <cellStyle name="_Dostavba školy Nymburk_Celková rekapitulace_SO 05 střecha propočet" xfId="159"/>
    <cellStyle name="_Dostavba školy Nymburk_Celková rekapitulace_SO 05 střecha propočet_6052_Úpravy v terminálu T3_RO_130124" xfId="160"/>
    <cellStyle name="_Dostavba školy Nymburk_Celková rekapitulace_SO 05 střecha propočet_rozpočet_" xfId="161"/>
    <cellStyle name="_Dostavba školy Nymburk_Celková rekapitulace_SO 05 střecha propočet_SO 100 kom_Soupis prací" xfId="162"/>
    <cellStyle name="_Dostavba školy Nymburk_Celková rekapitulace_SO 05 střecha propočet_SO 101 provizorní DZ" xfId="163"/>
    <cellStyle name="_Dostavba školy Nymburk_Celková rekapitulace_SO 05 střecha propočet_SO 200" xfId="164"/>
    <cellStyle name="_Dostavba školy Nymburk_Celková rekapitulace_SO 05 střecha propočet_Soupis prací_SO400 xls" xfId="165"/>
    <cellStyle name="_Dostavba školy Nymburk_Celková rekapitulace_SO 05 vzduchové sanační úpravy propočet" xfId="166"/>
    <cellStyle name="_Dostavba školy Nymburk_Celková rekapitulace_SO 05 vzduchové sanační úpravy propočet_6052_Úpravy v terminálu T3_RO_130124" xfId="167"/>
    <cellStyle name="_Dostavba školy Nymburk_Celková rekapitulace_SO 05 vzduchové sanační úpravy propočet_rozpočet_" xfId="168"/>
    <cellStyle name="_Dostavba školy Nymburk_Celková rekapitulace_SO 05 vzduchové sanační úpravy propočet_SO 100 kom_Soupis prací" xfId="169"/>
    <cellStyle name="_Dostavba školy Nymburk_Celková rekapitulace_SO 05 vzduchové sanační úpravy propočet_SO 101 provizorní DZ" xfId="170"/>
    <cellStyle name="_Dostavba školy Nymburk_Celková rekapitulace_SO 05 vzduchové sanační úpravy propočet_SO 200" xfId="171"/>
    <cellStyle name="_Dostavba školy Nymburk_Celková rekapitulace_SO 05 vzduchové sanační úpravy propočet_Soupis prací_SO400 xls" xfId="172"/>
    <cellStyle name="_Dostavba školy Nymburk_Celková rekapitulace_SO 100 kom_Soupis prací" xfId="173"/>
    <cellStyle name="_Dostavba školy Nymburk_Celková rekapitulace_SO 100-199" xfId="174"/>
    <cellStyle name="_Dostavba školy Nymburk_Celková rekapitulace_SO 101 provizorní DZ" xfId="175"/>
    <cellStyle name="_Dostavba školy Nymburk_Celková rekapitulace_SO 20_stavba" xfId="176"/>
    <cellStyle name="_Dostavba školy Nymburk_Celková rekapitulace_SO 200" xfId="177"/>
    <cellStyle name="_Dostavba školy Nymburk_Celková rekapitulace_SO 200-220" xfId="178"/>
    <cellStyle name="_Dostavba školy Nymburk_Celková rekapitulace_SO 260-270" xfId="179"/>
    <cellStyle name="_Dostavba školy Nymburk_Celková rekapitulace_SO 300-330" xfId="180"/>
    <cellStyle name="_Dostavba školy Nymburk_Celková rekapitulace_SO 350-365" xfId="181"/>
    <cellStyle name="_Dostavba školy Nymburk_Celková rekapitulace_SO 370" xfId="182"/>
    <cellStyle name="_Dostavba školy Nymburk_Celková rekapitulace_SO 440-449" xfId="183"/>
    <cellStyle name="_Dostavba školy Nymburk_Celková rekapitulace_SO 460-469" xfId="184"/>
    <cellStyle name="_Dostavba školy Nymburk_Celková rekapitulace_SO 520-536" xfId="185"/>
    <cellStyle name="_Dostavba školy Nymburk_Celková rekapitulace_SO 800-809" xfId="186"/>
    <cellStyle name="_Dostavba školy Nymburk_Celková rekapitulace_Soupis prací_SO400 xls" xfId="187"/>
    <cellStyle name="_Ladronka_2_VV-DVD_kontrola_FINAL" xfId="188"/>
    <cellStyle name="_Ladronka_2_VV-DVD_kontrola_FINAL_002_08_4914_002_01_09_17_002Technicka_specifikace_2etapa" xfId="189"/>
    <cellStyle name="_Ladronka_2_VV-DVD_kontrola_FINAL_002_08_4914_002_01_09_17_002Technicka_specifikace_2etapa 2" xfId="190"/>
    <cellStyle name="_Ladronka_2_VV-DVD_kontrola_FINAL_002_08_4914_002_01_09_17_002Technicka_specifikace_2etapa_01_010_Soupis_prac_slaboproud" xfId="191"/>
    <cellStyle name="_Ladronka_2_VV-DVD_kontrola_FINAL_002_08_4914_002_01_09_17_002Technicka_specifikace_2etapa_02_010_Soupis_prac_EZS_k doplnění" xfId="192"/>
    <cellStyle name="_Ladronka_2_VV-DVD_kontrola_FINAL_002_08_4914_002_01_09_17_002Technicka_specifikace_2etapa_5724_DVZ_SO_10-02_oceneny_VV" xfId="193"/>
    <cellStyle name="_Ladronka_2_VV-DVD_kontrola_FINAL_002_08_4914_002_01_09_17_002Technicka_specifikace_2etapa_5724_DVZ_SO_10-03_oceneny_VV (2)" xfId="194"/>
    <cellStyle name="_Ladronka_2_VV-DVD_kontrola_FINAL_002_08_4914_002_01_09_17_002Technicka_specifikace_2etapa_5806_Mustek_Ražby_RO" xfId="195"/>
    <cellStyle name="_Ladronka_2_VV-DVD_kontrola_FINAL_002_08_4914_002_01_09_17_002Technicka_specifikace_2etapa_6052_Úpravy v terminálu T3_RO_130124" xfId="196"/>
    <cellStyle name="_Ladronka_2_VV-DVD_kontrola_FINAL_002_08_4914_002_01_09_17_002Technicka_specifikace_2etapa_Liliová_soupis prací" xfId="197"/>
    <cellStyle name="_Ladronka_2_VV-DVD_kontrola_FINAL_002_08_4914_002_01_09_17_002Technicka_specifikace_2etapa_PS94_strojni zarizeni_NR" xfId="198"/>
    <cellStyle name="_Ladronka_2_VV-DVD_kontrola_FINAL_002_08_4914_002_01_09_17_002Technicka_specifikace_2etapa_rozpočet_" xfId="199"/>
    <cellStyle name="_Ladronka_2_VV-DVD_kontrola_FINAL_002_08_4914_002_01_09_17_002Technicka_specifikace_2etapa_rozpočet_ 2" xfId="200"/>
    <cellStyle name="_Ladronka_2_VV-DVD_kontrola_FINAL_002_08_4914_002_01_09_17_002Technicka_specifikace_2etapa_rozpočet__PS94_strojni zarizeni_NR" xfId="201"/>
    <cellStyle name="_Ladronka_2_VV-DVD_kontrola_FINAL_002_08_4914_002_01_09_17_002Technicka_specifikace_2etapa_SO 001 Provizorní úpravy ploch pro ZS a DIO" xfId="202"/>
    <cellStyle name="_Ladronka_2_VV-DVD_kontrola_FINAL_002_08_4914_002_01_09_17_002Technicka_specifikace_2etapa_SO 100 kom_Soupis prací" xfId="203"/>
    <cellStyle name="_Ladronka_2_VV-DVD_kontrola_FINAL_002_08_4914_002_01_09_17_002Technicka_specifikace_2etapa_SO 100 kom_Soupis prací 2" xfId="204"/>
    <cellStyle name="_Ladronka_2_VV-DVD_kontrola_FINAL_002_08_4914_002_01_09_17_002Technicka_specifikace_2etapa_SO 100 kom_Soupis prací_PS94_strojni zarizeni_NR" xfId="205"/>
    <cellStyle name="_Ladronka_2_VV-DVD_kontrola_FINAL_002_08_4914_002_01_09_17_002Technicka_specifikace_2etapa_SO 101 provizorní DZ" xfId="206"/>
    <cellStyle name="_Ladronka_2_VV-DVD_kontrola_FINAL_002_08_4914_002_01_09_17_002Technicka_specifikace_2etapa_SO 101 provizorní DZ 2" xfId="207"/>
    <cellStyle name="_Ladronka_2_VV-DVD_kontrola_FINAL_002_08_4914_002_01_09_17_002Technicka_specifikace_2etapa_SO 101 provizorní DZ_PS94_strojni zarizeni_NR" xfId="208"/>
    <cellStyle name="_Ladronka_2_VV-DVD_kontrola_FINAL_002_08_4914_002_01_09_17_002Technicka_specifikace_2etapa_SO 103 Dopravní opatření" xfId="209"/>
    <cellStyle name="_Ladronka_2_VV-DVD_kontrola_FINAL_002_08_4914_002_01_09_17_002Technicka_specifikace_2etapa_SO 104 Opravy vozovek použivaných stavbou" xfId="210"/>
    <cellStyle name="_Ladronka_2_VV-DVD_kontrola_FINAL_002_08_4914_002_01_09_17_002Technicka_specifikace_2etapa_SO 200" xfId="211"/>
    <cellStyle name="_Ladronka_2_VV-DVD_kontrola_FINAL_002_08_4914_002_01_09_17_002Technicka_specifikace_2etapa_SO 200 2" xfId="212"/>
    <cellStyle name="_Ladronka_2_VV-DVD_kontrola_FINAL_002_08_4914_002_01_09_17_002Technicka_specifikace_2etapa_SO 200_PS94_strojni zarizeni_NR" xfId="213"/>
    <cellStyle name="_Ladronka_2_VV-DVD_kontrola_FINAL_002_08_4914_002_01_09_17_002Technicka_specifikace_2etapa_SO 465" xfId="214"/>
    <cellStyle name="_Ladronka_2_VV-DVD_kontrola_FINAL_002_08_4914_002_01_09_17_002Technicka_specifikace_2etapa_SO 802 Obnova ploch po ZS" xfId="215"/>
    <cellStyle name="_Ladronka_2_VV-DVD_kontrola_FINAL_002_08_4914_002_01_09_17_002Technicka_specifikace_2etapa_Soupis prací_SO400 xls" xfId="216"/>
    <cellStyle name="_Ladronka_2_VV-DVD_kontrola_FINAL_002_08_4914_002_01_09_17_002Technicka_specifikace_2etapa_Soupis prací_SO400 xls 2" xfId="217"/>
    <cellStyle name="_Ladronka_2_VV-DVD_kontrola_FINAL_002_08_4914_002_01_09_17_002Technicka_specifikace_2etapa_Soupis prací_SO400 xls_PS94_strojni zarizeni_NR" xfId="218"/>
    <cellStyle name="_Ladronka_2_VV-DVD_kontrola_FINAL_09-13-zbytek" xfId="219"/>
    <cellStyle name="_Ladronka_2_VV-DVD_kontrola_FINAL_09-13-zbytek 2" xfId="220"/>
    <cellStyle name="_Ladronka_2_VV-DVD_kontrola_FINAL_09-13-zbytek_01_010_Soupis_prac_slaboproud" xfId="221"/>
    <cellStyle name="_Ladronka_2_VV-DVD_kontrola_FINAL_09-13-zbytek_02_010_Soupis_prac_EZS_k doplnění" xfId="222"/>
    <cellStyle name="_Ladronka_2_VV-DVD_kontrola_FINAL_09-13-zbytek_5724_DVZ_SO_10-02_oceneny_VV" xfId="223"/>
    <cellStyle name="_Ladronka_2_VV-DVD_kontrola_FINAL_09-13-zbytek_5724_DVZ_SO_10-03_oceneny_VV (2)" xfId="224"/>
    <cellStyle name="_Ladronka_2_VV-DVD_kontrola_FINAL_09-13-zbytek_5806_Mustek_Ražby_RO" xfId="225"/>
    <cellStyle name="_Ladronka_2_VV-DVD_kontrola_FINAL_09-13-zbytek_6052_Úpravy v terminálu T3_RO_130124" xfId="226"/>
    <cellStyle name="_Ladronka_2_VV-DVD_kontrola_FINAL_09-13-zbytek_Liliová_soupis prací" xfId="227"/>
    <cellStyle name="_Ladronka_2_VV-DVD_kontrola_FINAL_09-13-zbytek_PS94_strojni zarizeni_NR" xfId="228"/>
    <cellStyle name="_Ladronka_2_VV-DVD_kontrola_FINAL_09-13-zbytek_rozpočet_" xfId="229"/>
    <cellStyle name="_Ladronka_2_VV-DVD_kontrola_FINAL_09-13-zbytek_rozpočet_ 2" xfId="230"/>
    <cellStyle name="_Ladronka_2_VV-DVD_kontrola_FINAL_09-13-zbytek_rozpočet__PS94_strojni zarizeni_NR" xfId="231"/>
    <cellStyle name="_Ladronka_2_VV-DVD_kontrola_FINAL_09-13-zbytek_SO 001 Provizorní úpravy ploch pro ZS a DIO" xfId="232"/>
    <cellStyle name="_Ladronka_2_VV-DVD_kontrola_FINAL_09-13-zbytek_SO 100 kom_Soupis prací" xfId="233"/>
    <cellStyle name="_Ladronka_2_VV-DVD_kontrola_FINAL_09-13-zbytek_SO 100 kom_Soupis prací 2" xfId="234"/>
    <cellStyle name="_Ladronka_2_VV-DVD_kontrola_FINAL_09-13-zbytek_SO 100 kom_Soupis prací_PS94_strojni zarizeni_NR" xfId="235"/>
    <cellStyle name="_Ladronka_2_VV-DVD_kontrola_FINAL_09-13-zbytek_SO 101 provizorní DZ" xfId="236"/>
    <cellStyle name="_Ladronka_2_VV-DVD_kontrola_FINAL_09-13-zbytek_SO 101 provizorní DZ 2" xfId="237"/>
    <cellStyle name="_Ladronka_2_VV-DVD_kontrola_FINAL_09-13-zbytek_SO 101 provizorní DZ_PS94_strojni zarizeni_NR" xfId="238"/>
    <cellStyle name="_Ladronka_2_VV-DVD_kontrola_FINAL_09-13-zbytek_SO 103 Dopravní opatření" xfId="239"/>
    <cellStyle name="_Ladronka_2_VV-DVD_kontrola_FINAL_09-13-zbytek_SO 104 Opravy vozovek použivaných stavbou" xfId="240"/>
    <cellStyle name="_Ladronka_2_VV-DVD_kontrola_FINAL_09-13-zbytek_SO 200" xfId="241"/>
    <cellStyle name="_Ladronka_2_VV-DVD_kontrola_FINAL_09-13-zbytek_SO 200 2" xfId="242"/>
    <cellStyle name="_Ladronka_2_VV-DVD_kontrola_FINAL_09-13-zbytek_SO 200_PS94_strojni zarizeni_NR" xfId="243"/>
    <cellStyle name="_Ladronka_2_VV-DVD_kontrola_FINAL_09-13-zbytek_SO 465" xfId="244"/>
    <cellStyle name="_Ladronka_2_VV-DVD_kontrola_FINAL_09-13-zbytek_SO 802 Obnova ploch po ZS" xfId="245"/>
    <cellStyle name="_Ladronka_2_VV-DVD_kontrola_FINAL_09-13-zbytek_Soupis prací_SO400 xls" xfId="246"/>
    <cellStyle name="_Ladronka_2_VV-DVD_kontrola_FINAL_09-13-zbytek_Soupis prací_SO400 xls 2" xfId="247"/>
    <cellStyle name="_Ladronka_2_VV-DVD_kontrola_FINAL_09-13-zbytek_Soupis prací_SO400 xls_PS94_strojni zarizeni_NR" xfId="248"/>
    <cellStyle name="_Ladronka_2_VV-DVD_kontrola_FINAL_09-17" xfId="249"/>
    <cellStyle name="_Ladronka_2_VV-DVD_kontrola_FINAL_09-17 2" xfId="250"/>
    <cellStyle name="_Ladronka_2_VV-DVD_kontrola_FINAL_09-17_01_010_Soupis_prac_slaboproud" xfId="251"/>
    <cellStyle name="_Ladronka_2_VV-DVD_kontrola_FINAL_09-17_02_010_Soupis_prac_EZS_k doplnění" xfId="252"/>
    <cellStyle name="_Ladronka_2_VV-DVD_kontrola_FINAL_09-17_5724_DVZ_SO_10-02_oceneny_VV" xfId="253"/>
    <cellStyle name="_Ladronka_2_VV-DVD_kontrola_FINAL_09-17_5724_DVZ_SO_10-03_oceneny_VV (2)" xfId="254"/>
    <cellStyle name="_Ladronka_2_VV-DVD_kontrola_FINAL_09-17_5806_Mustek_Ražby_RO" xfId="255"/>
    <cellStyle name="_Ladronka_2_VV-DVD_kontrola_FINAL_09-17_6052_Úpravy v terminálu T3_RO_130124" xfId="256"/>
    <cellStyle name="_Ladronka_2_VV-DVD_kontrola_FINAL_09-17_Liliová_soupis prací" xfId="257"/>
    <cellStyle name="_Ladronka_2_VV-DVD_kontrola_FINAL_09-17_PS94_strojni zarizeni_NR" xfId="258"/>
    <cellStyle name="_Ladronka_2_VV-DVD_kontrola_FINAL_09-17_rozpočet_" xfId="259"/>
    <cellStyle name="_Ladronka_2_VV-DVD_kontrola_FINAL_09-17_rozpočet_ 2" xfId="260"/>
    <cellStyle name="_Ladronka_2_VV-DVD_kontrola_FINAL_09-17_rozpočet__PS94_strojni zarizeni_NR" xfId="261"/>
    <cellStyle name="_Ladronka_2_VV-DVD_kontrola_FINAL_09-17_SO 001 Provizorní úpravy ploch pro ZS a DIO" xfId="262"/>
    <cellStyle name="_Ladronka_2_VV-DVD_kontrola_FINAL_09-17_SO 100 kom_Soupis prací" xfId="263"/>
    <cellStyle name="_Ladronka_2_VV-DVD_kontrola_FINAL_09-17_SO 100 kom_Soupis prací 2" xfId="264"/>
    <cellStyle name="_Ladronka_2_VV-DVD_kontrola_FINAL_09-17_SO 100 kom_Soupis prací_PS94_strojni zarizeni_NR" xfId="265"/>
    <cellStyle name="_Ladronka_2_VV-DVD_kontrola_FINAL_09-17_SO 101 provizorní DZ" xfId="266"/>
    <cellStyle name="_Ladronka_2_VV-DVD_kontrola_FINAL_09-17_SO 101 provizorní DZ 2" xfId="267"/>
    <cellStyle name="_Ladronka_2_VV-DVD_kontrola_FINAL_09-17_SO 101 provizorní DZ_PS94_strojni zarizeni_NR" xfId="268"/>
    <cellStyle name="_Ladronka_2_VV-DVD_kontrola_FINAL_09-17_SO 103 Dopravní opatření" xfId="269"/>
    <cellStyle name="_Ladronka_2_VV-DVD_kontrola_FINAL_09-17_SO 104 Opravy vozovek použivaných stavbou" xfId="270"/>
    <cellStyle name="_Ladronka_2_VV-DVD_kontrola_FINAL_09-17_SO 200" xfId="271"/>
    <cellStyle name="_Ladronka_2_VV-DVD_kontrola_FINAL_09-17_SO 200 2" xfId="272"/>
    <cellStyle name="_Ladronka_2_VV-DVD_kontrola_FINAL_09-17_SO 200_PS94_strojni zarizeni_NR" xfId="273"/>
    <cellStyle name="_Ladronka_2_VV-DVD_kontrola_FINAL_09-17_SO 465" xfId="274"/>
    <cellStyle name="_Ladronka_2_VV-DVD_kontrola_FINAL_09-17_SO 802 Obnova ploch po ZS" xfId="275"/>
    <cellStyle name="_Ladronka_2_VV-DVD_kontrola_FINAL_09-17_Soupis prací_SO400 xls" xfId="276"/>
    <cellStyle name="_Ladronka_2_VV-DVD_kontrola_FINAL_09-17_Soupis prací_SO400 xls 2" xfId="277"/>
    <cellStyle name="_Ladronka_2_VV-DVD_kontrola_FINAL_09-17_Soupis prací_SO400 xls_PS94_strojni zarizeni_NR" xfId="278"/>
    <cellStyle name="_Ladronka_2_VV-DVD_kontrola_FINAL_SO 05 interiér propočet" xfId="279"/>
    <cellStyle name="_Ladronka_2_VV-DVD_kontrola_FINAL_SO 05 interiér propočet 2" xfId="280"/>
    <cellStyle name="_Ladronka_2_VV-DVD_kontrola_FINAL_SO 05 interiér propočet_01_010_Soupis_prac_slaboproud" xfId="281"/>
    <cellStyle name="_Ladronka_2_VV-DVD_kontrola_FINAL_SO 05 interiér propočet_02_010_Soupis_prac_EZS_k doplnění" xfId="282"/>
    <cellStyle name="_Ladronka_2_VV-DVD_kontrola_FINAL_SO 05 interiér propočet_5724_DVZ_SO_10-02_oceneny_VV" xfId="283"/>
    <cellStyle name="_Ladronka_2_VV-DVD_kontrola_FINAL_SO 05 interiér propočet_5724_DVZ_SO_10-03_oceneny_VV (2)" xfId="284"/>
    <cellStyle name="_Ladronka_2_VV-DVD_kontrola_FINAL_SO 05 interiér propočet_5806_Mustek_Ražby_RO" xfId="285"/>
    <cellStyle name="_Ladronka_2_VV-DVD_kontrola_FINAL_SO 05 interiér propočet_6052_Úpravy v terminálu T3_RO_130124" xfId="286"/>
    <cellStyle name="_Ladronka_2_VV-DVD_kontrola_FINAL_SO 05 interiér propočet_Liliová_soupis prací" xfId="287"/>
    <cellStyle name="_Ladronka_2_VV-DVD_kontrola_FINAL_SO 05 interiér propočet_PS94_strojni zarizeni_NR" xfId="288"/>
    <cellStyle name="_Ladronka_2_VV-DVD_kontrola_FINAL_SO 05 interiér propočet_rozpočet_" xfId="289"/>
    <cellStyle name="_Ladronka_2_VV-DVD_kontrola_FINAL_SO 05 interiér propočet_rozpočet_ 2" xfId="290"/>
    <cellStyle name="_Ladronka_2_VV-DVD_kontrola_FINAL_SO 05 interiér propočet_rozpočet__PS94_strojni zarizeni_NR" xfId="291"/>
    <cellStyle name="_Ladronka_2_VV-DVD_kontrola_FINAL_SO 05 interiér propočet_SO 001 Provizorní úpravy ploch pro ZS a DIO" xfId="292"/>
    <cellStyle name="_Ladronka_2_VV-DVD_kontrola_FINAL_SO 05 interiér propočet_SO 100 kom_Soupis prací" xfId="293"/>
    <cellStyle name="_Ladronka_2_VV-DVD_kontrola_FINAL_SO 05 interiér propočet_SO 100 kom_Soupis prací 2" xfId="294"/>
    <cellStyle name="_Ladronka_2_VV-DVD_kontrola_FINAL_SO 05 interiér propočet_SO 100 kom_Soupis prací_PS94_strojni zarizeni_NR" xfId="295"/>
    <cellStyle name="_Ladronka_2_VV-DVD_kontrola_FINAL_SO 05 interiér propočet_SO 101 provizorní DZ" xfId="296"/>
    <cellStyle name="_Ladronka_2_VV-DVD_kontrola_FINAL_SO 05 interiér propočet_SO 101 provizorní DZ 2" xfId="297"/>
    <cellStyle name="_Ladronka_2_VV-DVD_kontrola_FINAL_SO 05 interiér propočet_SO 101 provizorní DZ_PS94_strojni zarizeni_NR" xfId="298"/>
    <cellStyle name="_Ladronka_2_VV-DVD_kontrola_FINAL_SO 05 interiér propočet_SO 103 Dopravní opatření" xfId="299"/>
    <cellStyle name="_Ladronka_2_VV-DVD_kontrola_FINAL_SO 05 interiér propočet_SO 104 Opravy vozovek použivaných stavbou" xfId="300"/>
    <cellStyle name="_Ladronka_2_VV-DVD_kontrola_FINAL_SO 05 interiér propočet_SO 200" xfId="301"/>
    <cellStyle name="_Ladronka_2_VV-DVD_kontrola_FINAL_SO 05 interiér propočet_SO 200 2" xfId="302"/>
    <cellStyle name="_Ladronka_2_VV-DVD_kontrola_FINAL_SO 05 interiér propočet_SO 200_PS94_strojni zarizeni_NR" xfId="303"/>
    <cellStyle name="_Ladronka_2_VV-DVD_kontrola_FINAL_SO 05 interiér propočet_SO 465" xfId="304"/>
    <cellStyle name="_Ladronka_2_VV-DVD_kontrola_FINAL_SO 05 interiér propočet_SO 802 Obnova ploch po ZS" xfId="305"/>
    <cellStyle name="_Ladronka_2_VV-DVD_kontrola_FINAL_SO 05 interiér propočet_Soupis prací_SO400 xls" xfId="306"/>
    <cellStyle name="_Ladronka_2_VV-DVD_kontrola_FINAL_SO 05 interiér propočet_Soupis prací_SO400 xls 2" xfId="307"/>
    <cellStyle name="_Ladronka_2_VV-DVD_kontrola_FINAL_SO 05 interiér propočet_Soupis prací_SO400 xls_PS94_strojni zarizeni_NR" xfId="308"/>
    <cellStyle name="_Ladronka_2_VV-DVD_kontrola_FINAL_SO 05 střecha propočet" xfId="309"/>
    <cellStyle name="_Ladronka_2_VV-DVD_kontrola_FINAL_SO 05 střecha propočet 2" xfId="310"/>
    <cellStyle name="_Ladronka_2_VV-DVD_kontrola_FINAL_SO 05 střecha propočet_01_010_Soupis_prac_slaboproud" xfId="311"/>
    <cellStyle name="_Ladronka_2_VV-DVD_kontrola_FINAL_SO 05 střecha propočet_02_010_Soupis_prac_EZS_k doplnění" xfId="312"/>
    <cellStyle name="_Ladronka_2_VV-DVD_kontrola_FINAL_SO 05 střecha propočet_5724_DVZ_SO_10-02_oceneny_VV" xfId="313"/>
    <cellStyle name="_Ladronka_2_VV-DVD_kontrola_FINAL_SO 05 střecha propočet_5724_DVZ_SO_10-03_oceneny_VV (2)" xfId="314"/>
    <cellStyle name="_Ladronka_2_VV-DVD_kontrola_FINAL_SO 05 střecha propočet_5806_Mustek_Ražby_RO" xfId="315"/>
    <cellStyle name="_Ladronka_2_VV-DVD_kontrola_FINAL_SO 05 střecha propočet_6052_Úpravy v terminálu T3_RO_130124" xfId="316"/>
    <cellStyle name="_Ladronka_2_VV-DVD_kontrola_FINAL_SO 05 střecha propočet_Liliová_soupis prací" xfId="317"/>
    <cellStyle name="_Ladronka_2_VV-DVD_kontrola_FINAL_SO 05 střecha propočet_PS94_strojni zarizeni_NR" xfId="318"/>
    <cellStyle name="_Ladronka_2_VV-DVD_kontrola_FINAL_SO 05 střecha propočet_rozpočet_" xfId="319"/>
    <cellStyle name="_Ladronka_2_VV-DVD_kontrola_FINAL_SO 05 střecha propočet_rozpočet_ 2" xfId="320"/>
    <cellStyle name="_Ladronka_2_VV-DVD_kontrola_FINAL_SO 05 střecha propočet_rozpočet__PS94_strojni zarizeni_NR" xfId="321"/>
    <cellStyle name="_Ladronka_2_VV-DVD_kontrola_FINAL_SO 05 střecha propočet_SO 001 Provizorní úpravy ploch pro ZS a DIO" xfId="322"/>
    <cellStyle name="_Ladronka_2_VV-DVD_kontrola_FINAL_SO 05 střecha propočet_SO 100 kom_Soupis prací" xfId="323"/>
    <cellStyle name="_Ladronka_2_VV-DVD_kontrola_FINAL_SO 05 střecha propočet_SO 100 kom_Soupis prací 2" xfId="324"/>
    <cellStyle name="_Ladronka_2_VV-DVD_kontrola_FINAL_SO 05 střecha propočet_SO 100 kom_Soupis prací_PS94_strojni zarizeni_NR" xfId="325"/>
    <cellStyle name="_Ladronka_2_VV-DVD_kontrola_FINAL_SO 05 střecha propočet_SO 101 provizorní DZ" xfId="326"/>
    <cellStyle name="_Ladronka_2_VV-DVD_kontrola_FINAL_SO 05 střecha propočet_SO 101 provizorní DZ 2" xfId="327"/>
    <cellStyle name="_Ladronka_2_VV-DVD_kontrola_FINAL_SO 05 střecha propočet_SO 101 provizorní DZ_PS94_strojni zarizeni_NR" xfId="328"/>
    <cellStyle name="_Ladronka_2_VV-DVD_kontrola_FINAL_SO 05 střecha propočet_SO 103 Dopravní opatření" xfId="329"/>
    <cellStyle name="_Ladronka_2_VV-DVD_kontrola_FINAL_SO 05 střecha propočet_SO 104 Opravy vozovek použivaných stavbou" xfId="330"/>
    <cellStyle name="_Ladronka_2_VV-DVD_kontrola_FINAL_SO 05 střecha propočet_SO 200" xfId="331"/>
    <cellStyle name="_Ladronka_2_VV-DVD_kontrola_FINAL_SO 05 střecha propočet_SO 200 2" xfId="332"/>
    <cellStyle name="_Ladronka_2_VV-DVD_kontrola_FINAL_SO 05 střecha propočet_SO 200_PS94_strojni zarizeni_NR" xfId="333"/>
    <cellStyle name="_Ladronka_2_VV-DVD_kontrola_FINAL_SO 05 střecha propočet_SO 465" xfId="334"/>
    <cellStyle name="_Ladronka_2_VV-DVD_kontrola_FINAL_SO 05 střecha propočet_SO 802 Obnova ploch po ZS" xfId="335"/>
    <cellStyle name="_Ladronka_2_VV-DVD_kontrola_FINAL_SO 05 střecha propočet_Soupis prací_SO400 xls" xfId="336"/>
    <cellStyle name="_Ladronka_2_VV-DVD_kontrola_FINAL_SO 05 střecha propočet_Soupis prací_SO400 xls 2" xfId="337"/>
    <cellStyle name="_Ladronka_2_VV-DVD_kontrola_FINAL_SO 05 střecha propočet_Soupis prací_SO400 xls_PS94_strojni zarizeni_NR" xfId="338"/>
    <cellStyle name="_Ladronka_2_VV-DVD_kontrola_FINAL_SO 05 vzduchové sanační úpravy propočet" xfId="339"/>
    <cellStyle name="_Ladronka_2_VV-DVD_kontrola_FINAL_SO 05 vzduchové sanační úpravy propočet 2" xfId="340"/>
    <cellStyle name="_Ladronka_2_VV-DVD_kontrola_FINAL_SO 05 vzduchové sanační úpravy propočet_01_010_Soupis_prac_slaboproud" xfId="341"/>
    <cellStyle name="_Ladronka_2_VV-DVD_kontrola_FINAL_SO 05 vzduchové sanační úpravy propočet_02_010_Soupis_prac_EZS_k doplnění" xfId="342"/>
    <cellStyle name="_Ladronka_2_VV-DVD_kontrola_FINAL_SO 05 vzduchové sanační úpravy propočet_5724_DVZ_SO_10-02_oceneny_VV" xfId="343"/>
    <cellStyle name="_Ladronka_2_VV-DVD_kontrola_FINAL_SO 05 vzduchové sanační úpravy propočet_5724_DVZ_SO_10-03_oceneny_VV (2)" xfId="344"/>
    <cellStyle name="_Ladronka_2_VV-DVD_kontrola_FINAL_SO 05 vzduchové sanační úpravy propočet_5806_Mustek_Ražby_RO" xfId="345"/>
    <cellStyle name="_Ladronka_2_VV-DVD_kontrola_FINAL_SO 05 vzduchové sanační úpravy propočet_6052_Úpravy v terminálu T3_RO_130124" xfId="346"/>
    <cellStyle name="_Ladronka_2_VV-DVD_kontrola_FINAL_SO 05 vzduchové sanační úpravy propočet_Liliová_soupis prací" xfId="347"/>
    <cellStyle name="_Ladronka_2_VV-DVD_kontrola_FINAL_SO 05 vzduchové sanační úpravy propočet_PS94_strojni zarizeni_NR" xfId="348"/>
    <cellStyle name="_Ladronka_2_VV-DVD_kontrola_FINAL_SO 05 vzduchové sanační úpravy propočet_rozpočet_" xfId="349"/>
    <cellStyle name="_Ladronka_2_VV-DVD_kontrola_FINAL_SO 05 vzduchové sanační úpravy propočet_rozpočet_ 2" xfId="350"/>
    <cellStyle name="_Ladronka_2_VV-DVD_kontrola_FINAL_SO 05 vzduchové sanační úpravy propočet_rozpočet__PS94_strojni zarizeni_NR" xfId="351"/>
    <cellStyle name="_Ladronka_2_VV-DVD_kontrola_FINAL_SO 05 vzduchové sanační úpravy propočet_SO 001 Provizorní úpravy ploch pro ZS a DIO" xfId="352"/>
    <cellStyle name="_Ladronka_2_VV-DVD_kontrola_FINAL_SO 05 vzduchové sanační úpravy propočet_SO 100 kom_Soupis prací" xfId="353"/>
    <cellStyle name="_Ladronka_2_VV-DVD_kontrola_FINAL_SO 05 vzduchové sanační úpravy propočet_SO 100 kom_Soupis prací 2" xfId="354"/>
    <cellStyle name="_Ladronka_2_VV-DVD_kontrola_FINAL_SO 05 vzduchové sanační úpravy propočet_SO 100 kom_Soupis prací_PS94_strojni zarizeni_NR" xfId="355"/>
    <cellStyle name="_Ladronka_2_VV-DVD_kontrola_FINAL_SO 05 vzduchové sanační úpravy propočet_SO 101 provizorní DZ" xfId="356"/>
    <cellStyle name="_Ladronka_2_VV-DVD_kontrola_FINAL_SO 05 vzduchové sanační úpravy propočet_SO 101 provizorní DZ 2" xfId="357"/>
    <cellStyle name="_Ladronka_2_VV-DVD_kontrola_FINAL_SO 05 vzduchové sanační úpravy propočet_SO 101 provizorní DZ_PS94_strojni zarizeni_NR" xfId="358"/>
    <cellStyle name="_Ladronka_2_VV-DVD_kontrola_FINAL_SO 05 vzduchové sanační úpravy propočet_SO 103 Dopravní opatření" xfId="359"/>
    <cellStyle name="_Ladronka_2_VV-DVD_kontrola_FINAL_SO 05 vzduchové sanační úpravy propočet_SO 104 Opravy vozovek použivaných stavbou" xfId="360"/>
    <cellStyle name="_Ladronka_2_VV-DVD_kontrola_FINAL_SO 05 vzduchové sanační úpravy propočet_SO 200" xfId="361"/>
    <cellStyle name="_Ladronka_2_VV-DVD_kontrola_FINAL_SO 05 vzduchové sanační úpravy propočet_SO 200 2" xfId="362"/>
    <cellStyle name="_Ladronka_2_VV-DVD_kontrola_FINAL_SO 05 vzduchové sanační úpravy propočet_SO 200_PS94_strojni zarizeni_NR" xfId="363"/>
    <cellStyle name="_Ladronka_2_VV-DVD_kontrola_FINAL_SO 05 vzduchové sanační úpravy propočet_SO 465" xfId="364"/>
    <cellStyle name="_Ladronka_2_VV-DVD_kontrola_FINAL_SO 05 vzduchové sanační úpravy propočet_SO 802 Obnova ploch po ZS" xfId="365"/>
    <cellStyle name="_Ladronka_2_VV-DVD_kontrola_FINAL_SO 05 vzduchové sanační úpravy propočet_Soupis prací_SO400 xls" xfId="366"/>
    <cellStyle name="_Ladronka_2_VV-DVD_kontrola_FINAL_SO 05 vzduchové sanační úpravy propočet_Soupis prací_SO400 xls 2" xfId="367"/>
    <cellStyle name="_Ladronka_2_VV-DVD_kontrola_FINAL_SO 05 vzduchové sanační úpravy propočet_Soupis prací_SO400 xls_PS94_strojni zarizeni_NR" xfId="368"/>
    <cellStyle name="_MaR" xfId="369"/>
    <cellStyle name="_PERSONAL" xfId="370"/>
    <cellStyle name="_PERSONAL_002_08_4914_002_01_09_17_002Technicka_specifikace_2etapa" xfId="371"/>
    <cellStyle name="_PERSONAL_002_08_4914_002_01_09_17_002Technicka_specifikace_2etapa_6052_Úpravy v terminálu T3_RO_130124" xfId="372"/>
    <cellStyle name="_PERSONAL_002_08_4914_002_01_09_17_002Technicka_specifikace_2etapa_rozpočet_" xfId="373"/>
    <cellStyle name="_PERSONAL_002_08_4914_002_01_09_17_002Technicka_specifikace_2etapa_SO 100 kom_Soupis prací" xfId="374"/>
    <cellStyle name="_PERSONAL_002_08_4914_002_01_09_17_002Technicka_specifikace_2etapa_SO 101 provizorní DZ" xfId="375"/>
    <cellStyle name="_PERSONAL_002_08_4914_002_01_09_17_002Technicka_specifikace_2etapa_SO 200" xfId="376"/>
    <cellStyle name="_PERSONAL_002_08_4914_002_01_09_17_002Technicka_specifikace_2etapa_Soupis prací_SO400 xls" xfId="377"/>
    <cellStyle name="_PERSONAL_09_bur_kanali" xfId="378"/>
    <cellStyle name="_PERSONAL_09_bur_kanali_rozpočet_" xfId="379"/>
    <cellStyle name="_PERSONAL_09_bur_kanali_SO 100 kom_Soupis prací" xfId="380"/>
    <cellStyle name="_PERSONAL_09_bur_kanali_SO 101 provizorní DZ" xfId="381"/>
    <cellStyle name="_PERSONAL_09_bur_kanali_SO 200" xfId="382"/>
    <cellStyle name="_PERSONAL_09_bur_kanali_Soupis prací_SO400 xls" xfId="383"/>
    <cellStyle name="_PERSONAL_09_bur_podlažní_vestavby" xfId="384"/>
    <cellStyle name="_PERSONAL_09_bur_podlažní_vestavby_rozpočet_" xfId="385"/>
    <cellStyle name="_PERSONAL_09_bur_podlažní_vestavby_SO 100 kom_Soupis prací" xfId="386"/>
    <cellStyle name="_PERSONAL_09_bur_podlažní_vestavby_SO 101 provizorní DZ" xfId="387"/>
    <cellStyle name="_PERSONAL_09_bur_podlažní_vestavby_SO 200" xfId="388"/>
    <cellStyle name="_PERSONAL_09_bur_podlažní_vestavby_Soupis prací_SO400 xls" xfId="389"/>
    <cellStyle name="_PERSONAL_09_buri_malby" xfId="390"/>
    <cellStyle name="_PERSONAL_09_buri_malby_rozpočet_" xfId="391"/>
    <cellStyle name="_PERSONAL_09_buri_malby_SO 100 kom_Soupis prací" xfId="392"/>
    <cellStyle name="_PERSONAL_09_buri_malby_SO 101 provizorní DZ" xfId="393"/>
    <cellStyle name="_PERSONAL_09_buri_malby_SO 200" xfId="394"/>
    <cellStyle name="_PERSONAL_09_buri_malby_Soupis prací_SO400 xls" xfId="395"/>
    <cellStyle name="_PERSONAL_09_buri_regaly" xfId="396"/>
    <cellStyle name="_PERSONAL_09_buri_regaly_rozpočet_" xfId="397"/>
    <cellStyle name="_PERSONAL_09_buri_regaly_SO 100 kom_Soupis prací" xfId="398"/>
    <cellStyle name="_PERSONAL_09_buri_regaly_SO 101 provizorní DZ" xfId="399"/>
    <cellStyle name="_PERSONAL_09_buri_regaly_SO 200" xfId="400"/>
    <cellStyle name="_PERSONAL_09_buri_regaly_Soupis prací_SO400 xls" xfId="401"/>
    <cellStyle name="_PERSONAL_09-13-zbytek" xfId="402"/>
    <cellStyle name="_PERSONAL_09-13-zbytek_6052_Úpravy v terminálu T3_RO_130124" xfId="403"/>
    <cellStyle name="_PERSONAL_09-13-zbytek_rozpočet_" xfId="404"/>
    <cellStyle name="_PERSONAL_09-13-zbytek_SO 100 kom_Soupis prací" xfId="405"/>
    <cellStyle name="_PERSONAL_09-13-zbytek_SO 101 provizorní DZ" xfId="406"/>
    <cellStyle name="_PERSONAL_09-13-zbytek_SO 200" xfId="407"/>
    <cellStyle name="_PERSONAL_09-13-zbytek_Soupis prací_SO400 xls" xfId="408"/>
    <cellStyle name="_PERSONAL_09-17" xfId="409"/>
    <cellStyle name="_PERSONAL_09-17_6052_Úpravy v terminálu T3_RO_130124" xfId="410"/>
    <cellStyle name="_PERSONAL_09-17_rozpočet_" xfId="411"/>
    <cellStyle name="_PERSONAL_09-17_SO 100 kom_Soupis prací" xfId="412"/>
    <cellStyle name="_PERSONAL_09-17_SO 101 provizorní DZ" xfId="413"/>
    <cellStyle name="_PERSONAL_09-17_SO 200" xfId="414"/>
    <cellStyle name="_PERSONAL_09-17_Soupis prací_SO400 xls" xfId="415"/>
    <cellStyle name="_PERSONAL_09-20" xfId="416"/>
    <cellStyle name="_PERSONAL_09-20_rozpočet_" xfId="417"/>
    <cellStyle name="_PERSONAL_09-20_SO 100 kom_Soupis prací" xfId="418"/>
    <cellStyle name="_PERSONAL_09-20_SO 101 provizorní DZ" xfId="419"/>
    <cellStyle name="_PERSONAL_09-20_SO 200" xfId="420"/>
    <cellStyle name="_PERSONAL_09-20_Soupis prací_SO400 xls" xfId="421"/>
    <cellStyle name="_PERSONAL_1" xfId="422"/>
    <cellStyle name="_PERSONAL_1_002_08_4914_002_01_09_17_002Technicka_specifikace_2etapa" xfId="423"/>
    <cellStyle name="_PERSONAL_1_002_08_4914_002_01_09_17_002Technicka_specifikace_2etapa_6052_Úpravy v terminálu T3_RO_130124" xfId="424"/>
    <cellStyle name="_PERSONAL_1_002_08_4914_002_01_09_17_002Technicka_specifikace_2etapa_rozpočet_" xfId="425"/>
    <cellStyle name="_PERSONAL_1_002_08_4914_002_01_09_17_002Technicka_specifikace_2etapa_SO 100 kom_Soupis prací" xfId="426"/>
    <cellStyle name="_PERSONAL_1_002_08_4914_002_01_09_17_002Technicka_specifikace_2etapa_SO 101 provizorní DZ" xfId="427"/>
    <cellStyle name="_PERSONAL_1_002_08_4914_002_01_09_17_002Technicka_specifikace_2etapa_SO 200" xfId="428"/>
    <cellStyle name="_PERSONAL_1_002_08_4914_002_01_09_17_002Technicka_specifikace_2etapa_Soupis prací_SO400 xls" xfId="429"/>
    <cellStyle name="_PERSONAL_1_09_bur_kanali" xfId="430"/>
    <cellStyle name="_PERSONAL_1_09_bur_kanali_rozpočet_" xfId="431"/>
    <cellStyle name="_PERSONAL_1_09_bur_kanali_SO 100 kom_Soupis prací" xfId="432"/>
    <cellStyle name="_PERSONAL_1_09_bur_kanali_SO 101 provizorní DZ" xfId="433"/>
    <cellStyle name="_PERSONAL_1_09_bur_kanali_SO 200" xfId="434"/>
    <cellStyle name="_PERSONAL_1_09_bur_kanali_Soupis prací_SO400 xls" xfId="435"/>
    <cellStyle name="_PERSONAL_1_09_bur_podlažní_vestavby" xfId="436"/>
    <cellStyle name="_PERSONAL_1_09_bur_podlažní_vestavby_rozpočet_" xfId="437"/>
    <cellStyle name="_PERSONAL_1_09_bur_podlažní_vestavby_SO 100 kom_Soupis prací" xfId="438"/>
    <cellStyle name="_PERSONAL_1_09_bur_podlažní_vestavby_SO 101 provizorní DZ" xfId="439"/>
    <cellStyle name="_PERSONAL_1_09_bur_podlažní_vestavby_SO 200" xfId="440"/>
    <cellStyle name="_PERSONAL_1_09_bur_podlažní_vestavby_Soupis prací_SO400 xls" xfId="441"/>
    <cellStyle name="_PERSONAL_1_09_buri_malby" xfId="442"/>
    <cellStyle name="_PERSONAL_1_09_buri_malby_rozpočet_" xfId="443"/>
    <cellStyle name="_PERSONAL_1_09_buri_malby_SO 100 kom_Soupis prací" xfId="444"/>
    <cellStyle name="_PERSONAL_1_09_buri_malby_SO 101 provizorní DZ" xfId="445"/>
    <cellStyle name="_PERSONAL_1_09_buri_malby_SO 200" xfId="446"/>
    <cellStyle name="_PERSONAL_1_09_buri_malby_Soupis prací_SO400 xls" xfId="447"/>
    <cellStyle name="_PERSONAL_1_09_buri_regaly" xfId="448"/>
    <cellStyle name="_PERSONAL_1_09_buri_regaly_rozpočet_" xfId="449"/>
    <cellStyle name="_PERSONAL_1_09_buri_regaly_SO 100 kom_Soupis prací" xfId="450"/>
    <cellStyle name="_PERSONAL_1_09_buri_regaly_SO 101 provizorní DZ" xfId="451"/>
    <cellStyle name="_PERSONAL_1_09_buri_regaly_SO 200" xfId="452"/>
    <cellStyle name="_PERSONAL_1_09_buri_regaly_Soupis prací_SO400 xls" xfId="453"/>
    <cellStyle name="_PERSONAL_1_09-13-zbytek" xfId="454"/>
    <cellStyle name="_PERSONAL_1_09-13-zbytek_6052_Úpravy v terminálu T3_RO_130124" xfId="455"/>
    <cellStyle name="_PERSONAL_1_09-13-zbytek_rozpočet_" xfId="456"/>
    <cellStyle name="_PERSONAL_1_09-13-zbytek_SO 100 kom_Soupis prací" xfId="457"/>
    <cellStyle name="_PERSONAL_1_09-13-zbytek_SO 101 provizorní DZ" xfId="458"/>
    <cellStyle name="_PERSONAL_1_09-13-zbytek_SO 200" xfId="459"/>
    <cellStyle name="_PERSONAL_1_09-13-zbytek_Soupis prací_SO400 xls" xfId="460"/>
    <cellStyle name="_PERSONAL_1_09-17" xfId="461"/>
    <cellStyle name="_PERSONAL_1_09-17_6052_Úpravy v terminálu T3_RO_130124" xfId="462"/>
    <cellStyle name="_PERSONAL_1_09-17_rozpočet_" xfId="463"/>
    <cellStyle name="_PERSONAL_1_09-17_SO 100 kom_Soupis prací" xfId="464"/>
    <cellStyle name="_PERSONAL_1_09-17_SO 101 provizorní DZ" xfId="465"/>
    <cellStyle name="_PERSONAL_1_09-17_SO 200" xfId="466"/>
    <cellStyle name="_PERSONAL_1_09-17_Soupis prací_SO400 xls" xfId="467"/>
    <cellStyle name="_PERSONAL_1_09-20" xfId="468"/>
    <cellStyle name="_PERSONAL_1_09-20_rozpočet_" xfId="469"/>
    <cellStyle name="_PERSONAL_1_09-20_SO 100 kom_Soupis prací" xfId="470"/>
    <cellStyle name="_PERSONAL_1_09-20_SO 101 provizorní DZ" xfId="471"/>
    <cellStyle name="_PERSONAL_1_09-20_SO 200" xfId="472"/>
    <cellStyle name="_PERSONAL_1_09-20_Soupis prací_SO400 xls" xfId="473"/>
    <cellStyle name="_PERSONAL_1_Rekapitulace SmCB" xfId="474"/>
    <cellStyle name="_PERSONAL_1_rozpočet_" xfId="475"/>
    <cellStyle name="_PERSONAL_1_SO 000 Pozadavky investora" xfId="476"/>
    <cellStyle name="_PERSONAL_1_SO 000-002" xfId="477"/>
    <cellStyle name="_PERSONAL_1_SO 05 interiér propočet" xfId="478"/>
    <cellStyle name="_PERSONAL_1_SO 05 interiér propočet_6052_Úpravy v terminálu T3_RO_130124" xfId="479"/>
    <cellStyle name="_PERSONAL_1_SO 05 interiér propočet_rozpočet_" xfId="480"/>
    <cellStyle name="_PERSONAL_1_SO 05 interiér propočet_SO 100 kom_Soupis prací" xfId="481"/>
    <cellStyle name="_PERSONAL_1_SO 05 interiér propočet_SO 101 provizorní DZ" xfId="482"/>
    <cellStyle name="_PERSONAL_1_SO 05 interiér propočet_SO 200" xfId="483"/>
    <cellStyle name="_PERSONAL_1_SO 05 interiér propočet_Soupis prací_SO400 xls" xfId="484"/>
    <cellStyle name="_PERSONAL_1_SO 05 střecha propočet" xfId="485"/>
    <cellStyle name="_PERSONAL_1_SO 05 střecha propočet_6052_Úpravy v terminálu T3_RO_130124" xfId="486"/>
    <cellStyle name="_PERSONAL_1_SO 05 střecha propočet_rozpočet_" xfId="487"/>
    <cellStyle name="_PERSONAL_1_SO 05 střecha propočet_SO 100 kom_Soupis prací" xfId="488"/>
    <cellStyle name="_PERSONAL_1_SO 05 střecha propočet_SO 101 provizorní DZ" xfId="489"/>
    <cellStyle name="_PERSONAL_1_SO 05 střecha propočet_SO 200" xfId="490"/>
    <cellStyle name="_PERSONAL_1_SO 05 střecha propočet_Soupis prací_SO400 xls" xfId="491"/>
    <cellStyle name="_PERSONAL_1_SO 05 vzduchové sanační úpravy propočet" xfId="492"/>
    <cellStyle name="_PERSONAL_1_SO 05 vzduchové sanační úpravy propočet_6052_Úpravy v terminálu T3_RO_130124" xfId="493"/>
    <cellStyle name="_PERSONAL_1_SO 05 vzduchové sanační úpravy propočet_rozpočet_" xfId="494"/>
    <cellStyle name="_PERSONAL_1_SO 05 vzduchové sanační úpravy propočet_SO 100 kom_Soupis prací" xfId="495"/>
    <cellStyle name="_PERSONAL_1_SO 05 vzduchové sanační úpravy propočet_SO 101 provizorní DZ" xfId="496"/>
    <cellStyle name="_PERSONAL_1_SO 05 vzduchové sanační úpravy propočet_SO 200" xfId="497"/>
    <cellStyle name="_PERSONAL_1_SO 05 vzduchové sanační úpravy propočet_Soupis prací_SO400 xls" xfId="498"/>
    <cellStyle name="_PERSONAL_1_SO 100 kom_Soupis prací" xfId="499"/>
    <cellStyle name="_PERSONAL_1_SO 100-199" xfId="500"/>
    <cellStyle name="_PERSONAL_1_SO 101 provizorní DZ" xfId="501"/>
    <cellStyle name="_PERSONAL_1_SO 20_stavba" xfId="502"/>
    <cellStyle name="_PERSONAL_1_SO 200" xfId="503"/>
    <cellStyle name="_PERSONAL_1_SO 200-220" xfId="504"/>
    <cellStyle name="_PERSONAL_1_SO 260-270" xfId="505"/>
    <cellStyle name="_PERSONAL_1_SO 300-330" xfId="506"/>
    <cellStyle name="_PERSONAL_1_SO 350-365" xfId="507"/>
    <cellStyle name="_PERSONAL_1_SO 370" xfId="508"/>
    <cellStyle name="_PERSONAL_1_SO 440-449" xfId="509"/>
    <cellStyle name="_PERSONAL_1_SO 460-469" xfId="510"/>
    <cellStyle name="_PERSONAL_1_SO 520-536" xfId="511"/>
    <cellStyle name="_PERSONAL_1_SO 800-809" xfId="512"/>
    <cellStyle name="_PERSONAL_1_Soupis prací_SO400 xls" xfId="513"/>
    <cellStyle name="_PERSONAL_Rekapitulace SmCB" xfId="514"/>
    <cellStyle name="_PERSONAL_rozpočet_" xfId="515"/>
    <cellStyle name="_PERSONAL_SO 000 Pozadavky investora" xfId="516"/>
    <cellStyle name="_PERSONAL_SO 000-002" xfId="517"/>
    <cellStyle name="_PERSONAL_SO 05 interiér propočet" xfId="518"/>
    <cellStyle name="_PERSONAL_SO 05 interiér propočet_6052_Úpravy v terminálu T3_RO_130124" xfId="519"/>
    <cellStyle name="_PERSONAL_SO 05 interiér propočet_rozpočet_" xfId="520"/>
    <cellStyle name="_PERSONAL_SO 05 interiér propočet_SO 100 kom_Soupis prací" xfId="521"/>
    <cellStyle name="_PERSONAL_SO 05 interiér propočet_SO 101 provizorní DZ" xfId="522"/>
    <cellStyle name="_PERSONAL_SO 05 interiér propočet_SO 200" xfId="523"/>
    <cellStyle name="_PERSONAL_SO 05 interiér propočet_Soupis prací_SO400 xls" xfId="524"/>
    <cellStyle name="_PERSONAL_SO 05 střecha propočet" xfId="525"/>
    <cellStyle name="_PERSONAL_SO 05 střecha propočet_6052_Úpravy v terminálu T3_RO_130124" xfId="526"/>
    <cellStyle name="_PERSONAL_SO 05 střecha propočet_rozpočet_" xfId="527"/>
    <cellStyle name="_PERSONAL_SO 05 střecha propočet_SO 100 kom_Soupis prací" xfId="528"/>
    <cellStyle name="_PERSONAL_SO 05 střecha propočet_SO 101 provizorní DZ" xfId="529"/>
    <cellStyle name="_PERSONAL_SO 05 střecha propočet_SO 200" xfId="530"/>
    <cellStyle name="_PERSONAL_SO 05 střecha propočet_Soupis prací_SO400 xls" xfId="531"/>
    <cellStyle name="_PERSONAL_SO 05 vzduchové sanační úpravy propočet" xfId="532"/>
    <cellStyle name="_PERSONAL_SO 05 vzduchové sanační úpravy propočet_6052_Úpravy v terminálu T3_RO_130124" xfId="533"/>
    <cellStyle name="_PERSONAL_SO 05 vzduchové sanační úpravy propočet_rozpočet_" xfId="534"/>
    <cellStyle name="_PERSONAL_SO 05 vzduchové sanační úpravy propočet_SO 100 kom_Soupis prací" xfId="535"/>
    <cellStyle name="_PERSONAL_SO 05 vzduchové sanační úpravy propočet_SO 101 provizorní DZ" xfId="536"/>
    <cellStyle name="_PERSONAL_SO 05 vzduchové sanační úpravy propočet_SO 200" xfId="537"/>
    <cellStyle name="_PERSONAL_SO 05 vzduchové sanační úpravy propočet_Soupis prací_SO400 xls" xfId="538"/>
    <cellStyle name="_PERSONAL_SO 100 kom_Soupis prací" xfId="539"/>
    <cellStyle name="_PERSONAL_SO 100-199" xfId="540"/>
    <cellStyle name="_PERSONAL_SO 101 provizorní DZ" xfId="541"/>
    <cellStyle name="_PERSONAL_SO 20_stavba" xfId="542"/>
    <cellStyle name="_PERSONAL_SO 200" xfId="543"/>
    <cellStyle name="_PERSONAL_SO 200-220" xfId="544"/>
    <cellStyle name="_PERSONAL_SO 260-270" xfId="545"/>
    <cellStyle name="_PERSONAL_SO 300-330" xfId="546"/>
    <cellStyle name="_PERSONAL_SO 350-365" xfId="547"/>
    <cellStyle name="_PERSONAL_SO 370" xfId="548"/>
    <cellStyle name="_PERSONAL_SO 440-449" xfId="549"/>
    <cellStyle name="_PERSONAL_SO 460-469" xfId="550"/>
    <cellStyle name="_PERSONAL_SO 520-536" xfId="551"/>
    <cellStyle name="_PERSONAL_SO 800-809" xfId="552"/>
    <cellStyle name="_PERSONAL_Soupis prací_SO400 xls" xfId="553"/>
    <cellStyle name="_Q-Sadovky-výkaz-2003-07-01" xfId="554"/>
    <cellStyle name="_Q-Sadovky-výkaz-2003-07-01_002_08_4914_002_01_09_17_002Technicka_specifikace_2etapa" xfId="555"/>
    <cellStyle name="_Q-Sadovky-výkaz-2003-07-01_002_08_4914_002_01_09_17_002Technicka_specifikace_2etapa_6052_Úpravy v terminálu T3_RO_130124" xfId="556"/>
    <cellStyle name="_Q-Sadovky-výkaz-2003-07-01_002_08_4914_002_01_09_17_002Technicka_specifikace_2etapa_rozpočet_" xfId="557"/>
    <cellStyle name="_Q-Sadovky-výkaz-2003-07-01_002_08_4914_002_01_09_17_002Technicka_specifikace_2etapa_SO 100 kom_Soupis prací" xfId="558"/>
    <cellStyle name="_Q-Sadovky-výkaz-2003-07-01_002_08_4914_002_01_09_17_002Technicka_specifikace_2etapa_SO 101 provizorní DZ" xfId="559"/>
    <cellStyle name="_Q-Sadovky-výkaz-2003-07-01_002_08_4914_002_01_09_17_002Technicka_specifikace_2etapa_SO 200" xfId="560"/>
    <cellStyle name="_Q-Sadovky-výkaz-2003-07-01_002_08_4914_002_01_09_17_002Technicka_specifikace_2etapa_Soupis prací_SO400 xls" xfId="561"/>
    <cellStyle name="_Q-Sadovky-výkaz-2003-07-01_09-13-zbytek" xfId="562"/>
    <cellStyle name="_Q-Sadovky-výkaz-2003-07-01_09-13-zbytek_6052_Úpravy v terminálu T3_RO_130124" xfId="563"/>
    <cellStyle name="_Q-Sadovky-výkaz-2003-07-01_09-13-zbytek_rozpočet_" xfId="564"/>
    <cellStyle name="_Q-Sadovky-výkaz-2003-07-01_09-13-zbytek_SO 100 kom_Soupis prací" xfId="565"/>
    <cellStyle name="_Q-Sadovky-výkaz-2003-07-01_09-13-zbytek_SO 101 provizorní DZ" xfId="566"/>
    <cellStyle name="_Q-Sadovky-výkaz-2003-07-01_09-13-zbytek_SO 200" xfId="567"/>
    <cellStyle name="_Q-Sadovky-výkaz-2003-07-01_09-13-zbytek_Soupis prací_SO400 xls" xfId="568"/>
    <cellStyle name="_Q-Sadovky-výkaz-2003-07-01_09-17" xfId="569"/>
    <cellStyle name="_Q-Sadovky-výkaz-2003-07-01_09-17_6052_Úpravy v terminálu T3_RO_130124" xfId="570"/>
    <cellStyle name="_Q-Sadovky-výkaz-2003-07-01_09-17_rozpočet_" xfId="571"/>
    <cellStyle name="_Q-Sadovky-výkaz-2003-07-01_09-17_SO 100 kom_Soupis prací" xfId="572"/>
    <cellStyle name="_Q-Sadovky-výkaz-2003-07-01_09-17_SO 101 provizorní DZ" xfId="573"/>
    <cellStyle name="_Q-Sadovky-výkaz-2003-07-01_09-17_SO 200" xfId="574"/>
    <cellStyle name="_Q-Sadovky-výkaz-2003-07-01_09-17_Soupis prací_SO400 xls" xfId="575"/>
    <cellStyle name="_Q-Sadovky-výkaz-2003-07-01_1" xfId="576"/>
    <cellStyle name="_Q-Sadovky-výkaz-2003-07-01_1_002_08_4914_002_01_09_17_002Technicka_specifikace_2etapa" xfId="577"/>
    <cellStyle name="_Q-Sadovky-výkaz-2003-07-01_1_002_08_4914_002_01_09_17_002Technicka_specifikace_2etapa 2" xfId="578"/>
    <cellStyle name="_Q-Sadovky-výkaz-2003-07-01_1_002_08_4914_002_01_09_17_002Technicka_specifikace_2etapa_6052_Úpravy v terminálu T3_RO_130124" xfId="579"/>
    <cellStyle name="_Q-Sadovky-výkaz-2003-07-01_1_002_08_4914_002_01_09_17_002Technicka_specifikace_2etapa_rozpočet_" xfId="580"/>
    <cellStyle name="_Q-Sadovky-výkaz-2003-07-01_1_002_08_4914_002_01_09_17_002Technicka_specifikace_2etapa_SO 100 kom_Soupis prací" xfId="581"/>
    <cellStyle name="_Q-Sadovky-výkaz-2003-07-01_1_002_08_4914_002_01_09_17_002Technicka_specifikace_2etapa_SO 101 provizorní DZ" xfId="582"/>
    <cellStyle name="_Q-Sadovky-výkaz-2003-07-01_1_002_08_4914_002_01_09_17_002Technicka_specifikace_2etapa_SO 200" xfId="583"/>
    <cellStyle name="_Q-Sadovky-výkaz-2003-07-01_1_002_08_4914_002_01_09_17_002Technicka_specifikace_2etapa_Soupis prací_SO400 xls" xfId="584"/>
    <cellStyle name="_Q-Sadovky-výkaz-2003-07-01_1_09_bur_kanali" xfId="585"/>
    <cellStyle name="_Q-Sadovky-výkaz-2003-07-01_1_09_bur_kanali_rozpočet_" xfId="586"/>
    <cellStyle name="_Q-Sadovky-výkaz-2003-07-01_1_09_bur_kanali_SO 100 kom_Soupis prací" xfId="587"/>
    <cellStyle name="_Q-Sadovky-výkaz-2003-07-01_1_09_bur_kanali_SO 101 provizorní DZ" xfId="588"/>
    <cellStyle name="_Q-Sadovky-výkaz-2003-07-01_1_09_bur_kanali_SO 200" xfId="589"/>
    <cellStyle name="_Q-Sadovky-výkaz-2003-07-01_1_09_bur_kanali_Soupis prací_SO400 xls" xfId="590"/>
    <cellStyle name="_Q-Sadovky-výkaz-2003-07-01_1_09_bur_podlažní_vestavby" xfId="591"/>
    <cellStyle name="_Q-Sadovky-výkaz-2003-07-01_1_09_bur_podlažní_vestavby_rozpočet_" xfId="592"/>
    <cellStyle name="_Q-Sadovky-výkaz-2003-07-01_1_09_bur_podlažní_vestavby_SO 100 kom_Soupis prací" xfId="593"/>
    <cellStyle name="_Q-Sadovky-výkaz-2003-07-01_1_09_bur_podlažní_vestavby_SO 101 provizorní DZ" xfId="594"/>
    <cellStyle name="_Q-Sadovky-výkaz-2003-07-01_1_09_bur_podlažní_vestavby_SO 200" xfId="595"/>
    <cellStyle name="_Q-Sadovky-výkaz-2003-07-01_1_09_bur_podlažní_vestavby_Soupis prací_SO400 xls" xfId="596"/>
    <cellStyle name="_Q-Sadovky-výkaz-2003-07-01_1_09_buri_malby" xfId="597"/>
    <cellStyle name="_Q-Sadovky-výkaz-2003-07-01_1_09_buri_malby_rozpočet_" xfId="598"/>
    <cellStyle name="_Q-Sadovky-výkaz-2003-07-01_1_09_buri_malby_SO 100 kom_Soupis prací" xfId="599"/>
    <cellStyle name="_Q-Sadovky-výkaz-2003-07-01_1_09_buri_malby_SO 101 provizorní DZ" xfId="600"/>
    <cellStyle name="_Q-Sadovky-výkaz-2003-07-01_1_09_buri_malby_SO 200" xfId="601"/>
    <cellStyle name="_Q-Sadovky-výkaz-2003-07-01_1_09_buri_malby_Soupis prací_SO400 xls" xfId="602"/>
    <cellStyle name="_Q-Sadovky-výkaz-2003-07-01_1_09_buri_regaly" xfId="603"/>
    <cellStyle name="_Q-Sadovky-výkaz-2003-07-01_1_09_buri_regaly_rozpočet_" xfId="604"/>
    <cellStyle name="_Q-Sadovky-výkaz-2003-07-01_1_09_buri_regaly_SO 100 kom_Soupis prací" xfId="605"/>
    <cellStyle name="_Q-Sadovky-výkaz-2003-07-01_1_09_buri_regaly_SO 101 provizorní DZ" xfId="606"/>
    <cellStyle name="_Q-Sadovky-výkaz-2003-07-01_1_09_buri_regaly_SO 200" xfId="607"/>
    <cellStyle name="_Q-Sadovky-výkaz-2003-07-01_1_09_buri_regaly_Soupis prací_SO400 xls" xfId="608"/>
    <cellStyle name="_Q-Sadovky-výkaz-2003-07-01_1_09-13-zbytek" xfId="609"/>
    <cellStyle name="_Q-Sadovky-výkaz-2003-07-01_1_09-13-zbytek 2" xfId="610"/>
    <cellStyle name="_Q-Sadovky-výkaz-2003-07-01_1_09-13-zbytek_6052_Úpravy v terminálu T3_RO_130124" xfId="611"/>
    <cellStyle name="_Q-Sadovky-výkaz-2003-07-01_1_09-13-zbytek_rozpočet_" xfId="612"/>
    <cellStyle name="_Q-Sadovky-výkaz-2003-07-01_1_09-13-zbytek_SO 100 kom_Soupis prací" xfId="613"/>
    <cellStyle name="_Q-Sadovky-výkaz-2003-07-01_1_09-13-zbytek_SO 101 provizorní DZ" xfId="614"/>
    <cellStyle name="_Q-Sadovky-výkaz-2003-07-01_1_09-13-zbytek_SO 200" xfId="615"/>
    <cellStyle name="_Q-Sadovky-výkaz-2003-07-01_1_09-13-zbytek_Soupis prací_SO400 xls" xfId="616"/>
    <cellStyle name="_Q-Sadovky-výkaz-2003-07-01_1_09-17" xfId="617"/>
    <cellStyle name="_Q-Sadovky-výkaz-2003-07-01_1_09-17 2" xfId="618"/>
    <cellStyle name="_Q-Sadovky-výkaz-2003-07-01_1_09-17_6052_Úpravy v terminálu T3_RO_130124" xfId="619"/>
    <cellStyle name="_Q-Sadovky-výkaz-2003-07-01_1_09-17_rozpočet_" xfId="620"/>
    <cellStyle name="_Q-Sadovky-výkaz-2003-07-01_1_09-17_SO 100 kom_Soupis prací" xfId="621"/>
    <cellStyle name="_Q-Sadovky-výkaz-2003-07-01_1_09-17_SO 101 provizorní DZ" xfId="622"/>
    <cellStyle name="_Q-Sadovky-výkaz-2003-07-01_1_09-17_SO 200" xfId="623"/>
    <cellStyle name="_Q-Sadovky-výkaz-2003-07-01_1_09-17_Soupis prací_SO400 xls" xfId="624"/>
    <cellStyle name="_Q-Sadovky-výkaz-2003-07-01_1_09-20" xfId="625"/>
    <cellStyle name="_Q-Sadovky-výkaz-2003-07-01_1_09-20_rozpočet_" xfId="626"/>
    <cellStyle name="_Q-Sadovky-výkaz-2003-07-01_1_09-20_SO 100 kom_Soupis prací" xfId="627"/>
    <cellStyle name="_Q-Sadovky-výkaz-2003-07-01_1_09-20_SO 101 provizorní DZ" xfId="628"/>
    <cellStyle name="_Q-Sadovky-výkaz-2003-07-01_1_09-20_SO 200" xfId="629"/>
    <cellStyle name="_Q-Sadovky-výkaz-2003-07-01_1_09-20_Soupis prací_SO400 xls" xfId="630"/>
    <cellStyle name="_Q-Sadovky-výkaz-2003-07-01_1_Rekapitulace SmCB" xfId="631"/>
    <cellStyle name="_Q-Sadovky-výkaz-2003-07-01_1_rozpočet_" xfId="632"/>
    <cellStyle name="_Q-Sadovky-výkaz-2003-07-01_1_SO 000 Pozadavky investora" xfId="633"/>
    <cellStyle name="_Q-Sadovky-výkaz-2003-07-01_1_SO 000-002" xfId="634"/>
    <cellStyle name="_Q-Sadovky-výkaz-2003-07-01_1_SO 05 interiér propočet" xfId="635"/>
    <cellStyle name="_Q-Sadovky-výkaz-2003-07-01_1_SO 05 interiér propočet 2" xfId="636"/>
    <cellStyle name="_Q-Sadovky-výkaz-2003-07-01_1_SO 05 interiér propočet_6052_Úpravy v terminálu T3_RO_130124" xfId="637"/>
    <cellStyle name="_Q-Sadovky-výkaz-2003-07-01_1_SO 05 interiér propočet_rozpočet_" xfId="638"/>
    <cellStyle name="_Q-Sadovky-výkaz-2003-07-01_1_SO 05 interiér propočet_SO 100 kom_Soupis prací" xfId="639"/>
    <cellStyle name="_Q-Sadovky-výkaz-2003-07-01_1_SO 05 interiér propočet_SO 101 provizorní DZ" xfId="640"/>
    <cellStyle name="_Q-Sadovky-výkaz-2003-07-01_1_SO 05 interiér propočet_SO 200" xfId="641"/>
    <cellStyle name="_Q-Sadovky-výkaz-2003-07-01_1_SO 05 interiér propočet_Soupis prací_SO400 xls" xfId="642"/>
    <cellStyle name="_Q-Sadovky-výkaz-2003-07-01_1_SO 05 střecha propočet" xfId="643"/>
    <cellStyle name="_Q-Sadovky-výkaz-2003-07-01_1_SO 05 střecha propočet 2" xfId="644"/>
    <cellStyle name="_Q-Sadovky-výkaz-2003-07-01_1_SO 05 střecha propočet_6052_Úpravy v terminálu T3_RO_130124" xfId="645"/>
    <cellStyle name="_Q-Sadovky-výkaz-2003-07-01_1_SO 05 střecha propočet_rozpočet_" xfId="646"/>
    <cellStyle name="_Q-Sadovky-výkaz-2003-07-01_1_SO 05 střecha propočet_SO 100 kom_Soupis prací" xfId="647"/>
    <cellStyle name="_Q-Sadovky-výkaz-2003-07-01_1_SO 05 střecha propočet_SO 101 provizorní DZ" xfId="648"/>
    <cellStyle name="_Q-Sadovky-výkaz-2003-07-01_1_SO 05 střecha propočet_SO 200" xfId="649"/>
    <cellStyle name="_Q-Sadovky-výkaz-2003-07-01_1_SO 05 střecha propočet_Soupis prací_SO400 xls" xfId="650"/>
    <cellStyle name="_Q-Sadovky-výkaz-2003-07-01_1_SO 05 vzduchové sanační úpravy propočet" xfId="651"/>
    <cellStyle name="_Q-Sadovky-výkaz-2003-07-01_1_SO 05 vzduchové sanační úpravy propočet 2" xfId="652"/>
    <cellStyle name="_Q-Sadovky-výkaz-2003-07-01_1_SO 05 vzduchové sanační úpravy propočet_6052_Úpravy v terminálu T3_RO_130124" xfId="653"/>
    <cellStyle name="_Q-Sadovky-výkaz-2003-07-01_1_SO 05 vzduchové sanační úpravy propočet_rozpočet_" xfId="654"/>
    <cellStyle name="_Q-Sadovky-výkaz-2003-07-01_1_SO 05 vzduchové sanační úpravy propočet_SO 100 kom_Soupis prací" xfId="655"/>
    <cellStyle name="_Q-Sadovky-výkaz-2003-07-01_1_SO 05 vzduchové sanační úpravy propočet_SO 101 provizorní DZ" xfId="656"/>
    <cellStyle name="_Q-Sadovky-výkaz-2003-07-01_1_SO 05 vzduchové sanační úpravy propočet_SO 200" xfId="657"/>
    <cellStyle name="_Q-Sadovky-výkaz-2003-07-01_1_SO 05 vzduchové sanační úpravy propočet_Soupis prací_SO400 xls" xfId="658"/>
    <cellStyle name="_Q-Sadovky-výkaz-2003-07-01_1_SO 100 kom_Soupis prací" xfId="659"/>
    <cellStyle name="_Q-Sadovky-výkaz-2003-07-01_1_SO 100-199" xfId="660"/>
    <cellStyle name="_Q-Sadovky-výkaz-2003-07-01_1_SO 101 provizorní DZ" xfId="661"/>
    <cellStyle name="_Q-Sadovky-výkaz-2003-07-01_1_SO 20_stavba" xfId="662"/>
    <cellStyle name="_Q-Sadovky-výkaz-2003-07-01_1_SO 200" xfId="663"/>
    <cellStyle name="_Q-Sadovky-výkaz-2003-07-01_1_SO 200-220" xfId="664"/>
    <cellStyle name="_Q-Sadovky-výkaz-2003-07-01_1_SO 260-270" xfId="665"/>
    <cellStyle name="_Q-Sadovky-výkaz-2003-07-01_1_SO 300-330" xfId="666"/>
    <cellStyle name="_Q-Sadovky-výkaz-2003-07-01_1_SO 350-365" xfId="667"/>
    <cellStyle name="_Q-Sadovky-výkaz-2003-07-01_1_SO 370" xfId="668"/>
    <cellStyle name="_Q-Sadovky-výkaz-2003-07-01_1_SO 440-449" xfId="669"/>
    <cellStyle name="_Q-Sadovky-výkaz-2003-07-01_1_SO 460-469" xfId="670"/>
    <cellStyle name="_Q-Sadovky-výkaz-2003-07-01_1_SO 520-536" xfId="671"/>
    <cellStyle name="_Q-Sadovky-výkaz-2003-07-01_1_SO 800-809" xfId="672"/>
    <cellStyle name="_Q-Sadovky-výkaz-2003-07-01_1_Soupis prací_SO400 xls" xfId="673"/>
    <cellStyle name="_Q-Sadovky-výkaz-2003-07-01_2" xfId="674"/>
    <cellStyle name="_Q-Sadovky-výkaz-2003-07-01_2_002_08_4914_002_01_09_17_002Technicka_specifikace_2etapa" xfId="675"/>
    <cellStyle name="_Q-Sadovky-výkaz-2003-07-01_2_002_08_4914_002_01_09_17_002Technicka_specifikace_2etapa 2" xfId="676"/>
    <cellStyle name="_Q-Sadovky-výkaz-2003-07-01_2_002_08_4914_002_01_09_17_002Technicka_specifikace_2etapa_5724_DVZ_SO_10-02_oceneny_VV" xfId="677"/>
    <cellStyle name="_Q-Sadovky-výkaz-2003-07-01_2_002_08_4914_002_01_09_17_002Technicka_specifikace_2etapa_5724_DVZ_SO_10-03_oceneny_VV (2)" xfId="678"/>
    <cellStyle name="_Q-Sadovky-výkaz-2003-07-01_2_002_08_4914_002_01_09_17_002Technicka_specifikace_2etapa_5806_Mustek_Ražby_RO" xfId="679"/>
    <cellStyle name="_Q-Sadovky-výkaz-2003-07-01_2_002_08_4914_002_01_09_17_002Technicka_specifikace_2etapa_6052_Úpravy v terminálu T3_RO_130124" xfId="680"/>
    <cellStyle name="_Q-Sadovky-výkaz-2003-07-01_2_002_08_4914_002_01_09_17_002Technicka_specifikace_2etapa_PS94_strojni zarizeni_NR" xfId="681"/>
    <cellStyle name="_Q-Sadovky-výkaz-2003-07-01_2_002_08_4914_002_01_09_17_002Technicka_specifikace_2etapa_rozpočet_" xfId="682"/>
    <cellStyle name="_Q-Sadovky-výkaz-2003-07-01_2_002_08_4914_002_01_09_17_002Technicka_specifikace_2etapa_rozpočet_ 2" xfId="683"/>
    <cellStyle name="_Q-Sadovky-výkaz-2003-07-01_2_002_08_4914_002_01_09_17_002Technicka_specifikace_2etapa_rozpočet__PS94_strojni zarizeni_NR" xfId="684"/>
    <cellStyle name="_Q-Sadovky-výkaz-2003-07-01_2_002_08_4914_002_01_09_17_002Technicka_specifikace_2etapa_SO 100 kom_Soupis prací" xfId="685"/>
    <cellStyle name="_Q-Sadovky-výkaz-2003-07-01_2_002_08_4914_002_01_09_17_002Technicka_specifikace_2etapa_SO 100 kom_Soupis prací 2" xfId="686"/>
    <cellStyle name="_Q-Sadovky-výkaz-2003-07-01_2_002_08_4914_002_01_09_17_002Technicka_specifikace_2etapa_SO 100 kom_Soupis prací_PS94_strojni zarizeni_NR" xfId="687"/>
    <cellStyle name="_Q-Sadovky-výkaz-2003-07-01_2_002_08_4914_002_01_09_17_002Technicka_specifikace_2etapa_SO 101 provizorní DZ" xfId="688"/>
    <cellStyle name="_Q-Sadovky-výkaz-2003-07-01_2_002_08_4914_002_01_09_17_002Technicka_specifikace_2etapa_SO 101 provizorní DZ 2" xfId="689"/>
    <cellStyle name="_Q-Sadovky-výkaz-2003-07-01_2_002_08_4914_002_01_09_17_002Technicka_specifikace_2etapa_SO 101 provizorní DZ_PS94_strojni zarizeni_NR" xfId="690"/>
    <cellStyle name="_Q-Sadovky-výkaz-2003-07-01_2_002_08_4914_002_01_09_17_002Technicka_specifikace_2etapa_SO 200" xfId="691"/>
    <cellStyle name="_Q-Sadovky-výkaz-2003-07-01_2_002_08_4914_002_01_09_17_002Technicka_specifikace_2etapa_SO 200 2" xfId="692"/>
    <cellStyle name="_Q-Sadovky-výkaz-2003-07-01_2_002_08_4914_002_01_09_17_002Technicka_specifikace_2etapa_SO 200_PS94_strojni zarizeni_NR" xfId="693"/>
    <cellStyle name="_Q-Sadovky-výkaz-2003-07-01_2_002_08_4914_002_01_09_17_002Technicka_specifikace_2etapa_Soupis prací_SO400 xls" xfId="694"/>
    <cellStyle name="_Q-Sadovky-výkaz-2003-07-01_2_002_08_4914_002_01_09_17_002Technicka_specifikace_2etapa_Soupis prací_SO400 xls 2" xfId="695"/>
    <cellStyle name="_Q-Sadovky-výkaz-2003-07-01_2_002_08_4914_002_01_09_17_002Technicka_specifikace_2etapa_Soupis prací_SO400 xls_PS94_strojni zarizeni_NR" xfId="696"/>
    <cellStyle name="_Q-Sadovky-výkaz-2003-07-01_2_09_bur_kanali" xfId="697"/>
    <cellStyle name="_Q-Sadovky-výkaz-2003-07-01_2_09_bur_kanali_rozpočet_" xfId="698"/>
    <cellStyle name="_Q-Sadovky-výkaz-2003-07-01_2_09_bur_kanali_SO 100 kom_Soupis prací" xfId="699"/>
    <cellStyle name="_Q-Sadovky-výkaz-2003-07-01_2_09_bur_kanali_SO 101 provizorní DZ" xfId="700"/>
    <cellStyle name="_Q-Sadovky-výkaz-2003-07-01_2_09_bur_kanali_SO 200" xfId="701"/>
    <cellStyle name="_Q-Sadovky-výkaz-2003-07-01_2_09_bur_kanali_Soupis prací_SO400 xls" xfId="702"/>
    <cellStyle name="_Q-Sadovky-výkaz-2003-07-01_2_09_bur_podlažní_vestavby" xfId="703"/>
    <cellStyle name="_Q-Sadovky-výkaz-2003-07-01_2_09_bur_podlažní_vestavby_rozpočet_" xfId="704"/>
    <cellStyle name="_Q-Sadovky-výkaz-2003-07-01_2_09_bur_podlažní_vestavby_SO 100 kom_Soupis prací" xfId="705"/>
    <cellStyle name="_Q-Sadovky-výkaz-2003-07-01_2_09_bur_podlažní_vestavby_SO 101 provizorní DZ" xfId="706"/>
    <cellStyle name="_Q-Sadovky-výkaz-2003-07-01_2_09_bur_podlažní_vestavby_SO 200" xfId="707"/>
    <cellStyle name="_Q-Sadovky-výkaz-2003-07-01_2_09_bur_podlažní_vestavby_Soupis prací_SO400 xls" xfId="708"/>
    <cellStyle name="_Q-Sadovky-výkaz-2003-07-01_2_09_buri_malby" xfId="709"/>
    <cellStyle name="_Q-Sadovky-výkaz-2003-07-01_2_09_buri_malby_rozpočet_" xfId="710"/>
    <cellStyle name="_Q-Sadovky-výkaz-2003-07-01_2_09_buri_malby_SO 100 kom_Soupis prací" xfId="711"/>
    <cellStyle name="_Q-Sadovky-výkaz-2003-07-01_2_09_buri_malby_SO 101 provizorní DZ" xfId="712"/>
    <cellStyle name="_Q-Sadovky-výkaz-2003-07-01_2_09_buri_malby_SO 200" xfId="713"/>
    <cellStyle name="_Q-Sadovky-výkaz-2003-07-01_2_09_buri_malby_Soupis prací_SO400 xls" xfId="714"/>
    <cellStyle name="_Q-Sadovky-výkaz-2003-07-01_2_09_buri_regaly" xfId="715"/>
    <cellStyle name="_Q-Sadovky-výkaz-2003-07-01_2_09_buri_regaly_rozpočet_" xfId="716"/>
    <cellStyle name="_Q-Sadovky-výkaz-2003-07-01_2_09_buri_regaly_SO 100 kom_Soupis prací" xfId="717"/>
    <cellStyle name="_Q-Sadovky-výkaz-2003-07-01_2_09_buri_regaly_SO 101 provizorní DZ" xfId="718"/>
    <cellStyle name="_Q-Sadovky-výkaz-2003-07-01_2_09_buri_regaly_SO 200" xfId="719"/>
    <cellStyle name="_Q-Sadovky-výkaz-2003-07-01_2_09_buri_regaly_Soupis prací_SO400 xls" xfId="720"/>
    <cellStyle name="_Q-Sadovky-výkaz-2003-07-01_2_09-13-zbytek" xfId="721"/>
    <cellStyle name="_Q-Sadovky-výkaz-2003-07-01_2_09-13-zbytek 2" xfId="722"/>
    <cellStyle name="_Q-Sadovky-výkaz-2003-07-01_2_09-13-zbytek_5724_DVZ_SO_10-02_oceneny_VV" xfId="723"/>
    <cellStyle name="_Q-Sadovky-výkaz-2003-07-01_2_09-13-zbytek_5724_DVZ_SO_10-03_oceneny_VV (2)" xfId="724"/>
    <cellStyle name="_Q-Sadovky-výkaz-2003-07-01_2_09-13-zbytek_5806_Mustek_Ražby_RO" xfId="725"/>
    <cellStyle name="_Q-Sadovky-výkaz-2003-07-01_2_09-13-zbytek_6052_Úpravy v terminálu T3_RO_130124" xfId="726"/>
    <cellStyle name="_Q-Sadovky-výkaz-2003-07-01_2_09-13-zbytek_PS94_strojni zarizeni_NR" xfId="727"/>
    <cellStyle name="_Q-Sadovky-výkaz-2003-07-01_2_09-13-zbytek_rozpočet_" xfId="728"/>
    <cellStyle name="_Q-Sadovky-výkaz-2003-07-01_2_09-13-zbytek_rozpočet_ 2" xfId="729"/>
    <cellStyle name="_Q-Sadovky-výkaz-2003-07-01_2_09-13-zbytek_rozpočet__PS94_strojni zarizeni_NR" xfId="730"/>
    <cellStyle name="_Q-Sadovky-výkaz-2003-07-01_2_09-13-zbytek_SO 100 kom_Soupis prací" xfId="731"/>
    <cellStyle name="_Q-Sadovky-výkaz-2003-07-01_2_09-13-zbytek_SO 100 kom_Soupis prací 2" xfId="732"/>
    <cellStyle name="_Q-Sadovky-výkaz-2003-07-01_2_09-13-zbytek_SO 100 kom_Soupis prací_PS94_strojni zarizeni_NR" xfId="733"/>
    <cellStyle name="_Q-Sadovky-výkaz-2003-07-01_2_09-13-zbytek_SO 101 provizorní DZ" xfId="734"/>
    <cellStyle name="_Q-Sadovky-výkaz-2003-07-01_2_09-13-zbytek_SO 101 provizorní DZ 2" xfId="735"/>
    <cellStyle name="_Q-Sadovky-výkaz-2003-07-01_2_09-13-zbytek_SO 101 provizorní DZ_PS94_strojni zarizeni_NR" xfId="736"/>
    <cellStyle name="_Q-Sadovky-výkaz-2003-07-01_2_09-13-zbytek_SO 200" xfId="737"/>
    <cellStyle name="_Q-Sadovky-výkaz-2003-07-01_2_09-13-zbytek_SO 200 2" xfId="738"/>
    <cellStyle name="_Q-Sadovky-výkaz-2003-07-01_2_09-13-zbytek_SO 200_PS94_strojni zarizeni_NR" xfId="739"/>
    <cellStyle name="_Q-Sadovky-výkaz-2003-07-01_2_09-13-zbytek_Soupis prací_SO400 xls" xfId="740"/>
    <cellStyle name="_Q-Sadovky-výkaz-2003-07-01_2_09-13-zbytek_Soupis prací_SO400 xls 2" xfId="741"/>
    <cellStyle name="_Q-Sadovky-výkaz-2003-07-01_2_09-13-zbytek_Soupis prací_SO400 xls_PS94_strojni zarizeni_NR" xfId="742"/>
    <cellStyle name="_Q-Sadovky-výkaz-2003-07-01_2_09-17" xfId="743"/>
    <cellStyle name="_Q-Sadovky-výkaz-2003-07-01_2_09-17 2" xfId="744"/>
    <cellStyle name="_Q-Sadovky-výkaz-2003-07-01_2_09-17_5724_DVZ_SO_10-02_oceneny_VV" xfId="745"/>
    <cellStyle name="_Q-Sadovky-výkaz-2003-07-01_2_09-17_5724_DVZ_SO_10-03_oceneny_VV (2)" xfId="746"/>
    <cellStyle name="_Q-Sadovky-výkaz-2003-07-01_2_09-17_5806_Mustek_Ražby_RO" xfId="747"/>
    <cellStyle name="_Q-Sadovky-výkaz-2003-07-01_2_09-17_6052_Úpravy v terminálu T3_RO_130124" xfId="748"/>
    <cellStyle name="_Q-Sadovky-výkaz-2003-07-01_2_09-17_PS94_strojni zarizeni_NR" xfId="749"/>
    <cellStyle name="_Q-Sadovky-výkaz-2003-07-01_2_09-17_rozpočet_" xfId="750"/>
    <cellStyle name="_Q-Sadovky-výkaz-2003-07-01_2_09-17_rozpočet_ 2" xfId="751"/>
    <cellStyle name="_Q-Sadovky-výkaz-2003-07-01_2_09-17_rozpočet__PS94_strojni zarizeni_NR" xfId="752"/>
    <cellStyle name="_Q-Sadovky-výkaz-2003-07-01_2_09-17_SO 100 kom_Soupis prací" xfId="753"/>
    <cellStyle name="_Q-Sadovky-výkaz-2003-07-01_2_09-17_SO 100 kom_Soupis prací 2" xfId="754"/>
    <cellStyle name="_Q-Sadovky-výkaz-2003-07-01_2_09-17_SO 100 kom_Soupis prací_PS94_strojni zarizeni_NR" xfId="755"/>
    <cellStyle name="_Q-Sadovky-výkaz-2003-07-01_2_09-17_SO 101 provizorní DZ" xfId="756"/>
    <cellStyle name="_Q-Sadovky-výkaz-2003-07-01_2_09-17_SO 101 provizorní DZ 2" xfId="757"/>
    <cellStyle name="_Q-Sadovky-výkaz-2003-07-01_2_09-17_SO 101 provizorní DZ_PS94_strojni zarizeni_NR" xfId="758"/>
    <cellStyle name="_Q-Sadovky-výkaz-2003-07-01_2_09-17_SO 200" xfId="759"/>
    <cellStyle name="_Q-Sadovky-výkaz-2003-07-01_2_09-17_SO 200 2" xfId="760"/>
    <cellStyle name="_Q-Sadovky-výkaz-2003-07-01_2_09-17_SO 200_PS94_strojni zarizeni_NR" xfId="761"/>
    <cellStyle name="_Q-Sadovky-výkaz-2003-07-01_2_09-17_Soupis prací_SO400 xls" xfId="762"/>
    <cellStyle name="_Q-Sadovky-výkaz-2003-07-01_2_09-17_Soupis prací_SO400 xls 2" xfId="763"/>
    <cellStyle name="_Q-Sadovky-výkaz-2003-07-01_2_09-17_Soupis prací_SO400 xls_PS94_strojni zarizeni_NR" xfId="764"/>
    <cellStyle name="_Q-Sadovky-výkaz-2003-07-01_2_09-20" xfId="765"/>
    <cellStyle name="_Q-Sadovky-výkaz-2003-07-01_2_09-20_rozpočet_" xfId="766"/>
    <cellStyle name="_Q-Sadovky-výkaz-2003-07-01_2_09-20_SO 100 kom_Soupis prací" xfId="767"/>
    <cellStyle name="_Q-Sadovky-výkaz-2003-07-01_2_09-20_SO 101 provizorní DZ" xfId="768"/>
    <cellStyle name="_Q-Sadovky-výkaz-2003-07-01_2_09-20_SO 200" xfId="769"/>
    <cellStyle name="_Q-Sadovky-výkaz-2003-07-01_2_09-20_Soupis prací_SO400 xls" xfId="770"/>
    <cellStyle name="_Q-Sadovky-výkaz-2003-07-01_2_Rekapitulace SmCB" xfId="771"/>
    <cellStyle name="_Q-Sadovky-výkaz-2003-07-01_2_rozpočet_" xfId="772"/>
    <cellStyle name="_Q-Sadovky-výkaz-2003-07-01_2_SO 000 Pozadavky investora" xfId="773"/>
    <cellStyle name="_Q-Sadovky-výkaz-2003-07-01_2_SO 000-002" xfId="774"/>
    <cellStyle name="_Q-Sadovky-výkaz-2003-07-01_2_SO 05 interiér propočet" xfId="775"/>
    <cellStyle name="_Q-Sadovky-výkaz-2003-07-01_2_SO 05 interiér propočet 2" xfId="776"/>
    <cellStyle name="_Q-Sadovky-výkaz-2003-07-01_2_SO 05 interiér propočet_5724_DVZ_SO_10-02_oceneny_VV" xfId="777"/>
    <cellStyle name="_Q-Sadovky-výkaz-2003-07-01_2_SO 05 interiér propočet_5724_DVZ_SO_10-03_oceneny_VV (2)" xfId="778"/>
    <cellStyle name="_Q-Sadovky-výkaz-2003-07-01_2_SO 05 interiér propočet_5806_Mustek_Ražby_RO" xfId="779"/>
    <cellStyle name="_Q-Sadovky-výkaz-2003-07-01_2_SO 05 interiér propočet_6052_Úpravy v terminálu T3_RO_130124" xfId="780"/>
    <cellStyle name="_Q-Sadovky-výkaz-2003-07-01_2_SO 05 interiér propočet_PS94_strojni zarizeni_NR" xfId="781"/>
    <cellStyle name="_Q-Sadovky-výkaz-2003-07-01_2_SO 05 interiér propočet_rozpočet_" xfId="782"/>
    <cellStyle name="_Q-Sadovky-výkaz-2003-07-01_2_SO 05 interiér propočet_rozpočet_ 2" xfId="783"/>
    <cellStyle name="_Q-Sadovky-výkaz-2003-07-01_2_SO 05 interiér propočet_rozpočet__PS94_strojni zarizeni_NR" xfId="784"/>
    <cellStyle name="_Q-Sadovky-výkaz-2003-07-01_2_SO 05 interiér propočet_SO 100 kom_Soupis prací" xfId="785"/>
    <cellStyle name="_Q-Sadovky-výkaz-2003-07-01_2_SO 05 interiér propočet_SO 100 kom_Soupis prací 2" xfId="786"/>
    <cellStyle name="_Q-Sadovky-výkaz-2003-07-01_2_SO 05 interiér propočet_SO 100 kom_Soupis prací_PS94_strojni zarizeni_NR" xfId="787"/>
    <cellStyle name="_Q-Sadovky-výkaz-2003-07-01_2_SO 05 interiér propočet_SO 101 provizorní DZ" xfId="788"/>
    <cellStyle name="_Q-Sadovky-výkaz-2003-07-01_2_SO 05 interiér propočet_SO 101 provizorní DZ 2" xfId="789"/>
    <cellStyle name="_Q-Sadovky-výkaz-2003-07-01_2_SO 05 interiér propočet_SO 101 provizorní DZ_PS94_strojni zarizeni_NR" xfId="790"/>
    <cellStyle name="_Q-Sadovky-výkaz-2003-07-01_2_SO 05 interiér propočet_SO 200" xfId="791"/>
    <cellStyle name="_Q-Sadovky-výkaz-2003-07-01_2_SO 05 interiér propočet_SO 200 2" xfId="792"/>
    <cellStyle name="_Q-Sadovky-výkaz-2003-07-01_2_SO 05 interiér propočet_SO 200_PS94_strojni zarizeni_NR" xfId="793"/>
    <cellStyle name="_Q-Sadovky-výkaz-2003-07-01_2_SO 05 interiér propočet_Soupis prací_SO400 xls" xfId="794"/>
    <cellStyle name="_Q-Sadovky-výkaz-2003-07-01_2_SO 05 interiér propočet_Soupis prací_SO400 xls 2" xfId="795"/>
    <cellStyle name="_Q-Sadovky-výkaz-2003-07-01_2_SO 05 interiér propočet_Soupis prací_SO400 xls_PS94_strojni zarizeni_NR" xfId="796"/>
    <cellStyle name="_Q-Sadovky-výkaz-2003-07-01_2_SO 05 střecha propočet" xfId="797"/>
    <cellStyle name="_Q-Sadovky-výkaz-2003-07-01_2_SO 05 střecha propočet 2" xfId="798"/>
    <cellStyle name="_Q-Sadovky-výkaz-2003-07-01_2_SO 05 střecha propočet_5724_DVZ_SO_10-02_oceneny_VV" xfId="799"/>
    <cellStyle name="_Q-Sadovky-výkaz-2003-07-01_2_SO 05 střecha propočet_5724_DVZ_SO_10-03_oceneny_VV (2)" xfId="800"/>
    <cellStyle name="_Q-Sadovky-výkaz-2003-07-01_2_SO 05 střecha propočet_5806_Mustek_Ražby_RO" xfId="801"/>
    <cellStyle name="_Q-Sadovky-výkaz-2003-07-01_2_SO 05 střecha propočet_6052_Úpravy v terminálu T3_RO_130124" xfId="802"/>
    <cellStyle name="_Q-Sadovky-výkaz-2003-07-01_2_SO 05 střecha propočet_PS94_strojni zarizeni_NR" xfId="803"/>
    <cellStyle name="_Q-Sadovky-výkaz-2003-07-01_2_SO 05 střecha propočet_rozpočet_" xfId="804"/>
    <cellStyle name="_Q-Sadovky-výkaz-2003-07-01_2_SO 05 střecha propočet_rozpočet_ 2" xfId="805"/>
    <cellStyle name="_Q-Sadovky-výkaz-2003-07-01_2_SO 05 střecha propočet_rozpočet__PS94_strojni zarizeni_NR" xfId="806"/>
    <cellStyle name="_Q-Sadovky-výkaz-2003-07-01_2_SO 05 střecha propočet_SO 100 kom_Soupis prací" xfId="807"/>
    <cellStyle name="_Q-Sadovky-výkaz-2003-07-01_2_SO 05 střecha propočet_SO 100 kom_Soupis prací 2" xfId="808"/>
    <cellStyle name="_Q-Sadovky-výkaz-2003-07-01_2_SO 05 střecha propočet_SO 100 kom_Soupis prací_PS94_strojni zarizeni_NR" xfId="809"/>
    <cellStyle name="_Q-Sadovky-výkaz-2003-07-01_2_SO 05 střecha propočet_SO 101 provizorní DZ" xfId="810"/>
    <cellStyle name="_Q-Sadovky-výkaz-2003-07-01_2_SO 05 střecha propočet_SO 101 provizorní DZ 2" xfId="811"/>
    <cellStyle name="_Q-Sadovky-výkaz-2003-07-01_2_SO 05 střecha propočet_SO 101 provizorní DZ_PS94_strojni zarizeni_NR" xfId="812"/>
    <cellStyle name="_Q-Sadovky-výkaz-2003-07-01_2_SO 05 střecha propočet_SO 200" xfId="813"/>
    <cellStyle name="_Q-Sadovky-výkaz-2003-07-01_2_SO 05 střecha propočet_SO 200 2" xfId="814"/>
    <cellStyle name="_Q-Sadovky-výkaz-2003-07-01_2_SO 05 střecha propočet_SO 200_PS94_strojni zarizeni_NR" xfId="815"/>
    <cellStyle name="_Q-Sadovky-výkaz-2003-07-01_2_SO 05 střecha propočet_Soupis prací_SO400 xls" xfId="816"/>
    <cellStyle name="_Q-Sadovky-výkaz-2003-07-01_2_SO 05 střecha propočet_Soupis prací_SO400 xls 2" xfId="817"/>
    <cellStyle name="_Q-Sadovky-výkaz-2003-07-01_2_SO 05 střecha propočet_Soupis prací_SO400 xls_PS94_strojni zarizeni_NR" xfId="818"/>
    <cellStyle name="_Q-Sadovky-výkaz-2003-07-01_2_SO 05 vzduchové sanační úpravy propočet" xfId="819"/>
    <cellStyle name="_Q-Sadovky-výkaz-2003-07-01_2_SO 05 vzduchové sanační úpravy propočet 2" xfId="820"/>
    <cellStyle name="_Q-Sadovky-výkaz-2003-07-01_2_SO 05 vzduchové sanační úpravy propočet_5724_DVZ_SO_10-02_oceneny_VV" xfId="821"/>
    <cellStyle name="_Q-Sadovky-výkaz-2003-07-01_2_SO 05 vzduchové sanační úpravy propočet_5724_DVZ_SO_10-03_oceneny_VV (2)" xfId="822"/>
    <cellStyle name="_Q-Sadovky-výkaz-2003-07-01_2_SO 05 vzduchové sanační úpravy propočet_5806_Mustek_Ražby_RO" xfId="823"/>
    <cellStyle name="_Q-Sadovky-výkaz-2003-07-01_2_SO 05 vzduchové sanační úpravy propočet_6052_Úpravy v terminálu T3_RO_130124" xfId="824"/>
    <cellStyle name="_Q-Sadovky-výkaz-2003-07-01_2_SO 05 vzduchové sanační úpravy propočet_PS94_strojni zarizeni_NR" xfId="825"/>
    <cellStyle name="_Q-Sadovky-výkaz-2003-07-01_2_SO 05 vzduchové sanační úpravy propočet_rozpočet_" xfId="826"/>
    <cellStyle name="_Q-Sadovky-výkaz-2003-07-01_2_SO 05 vzduchové sanační úpravy propočet_rozpočet_ 2" xfId="827"/>
    <cellStyle name="_Q-Sadovky-výkaz-2003-07-01_2_SO 05 vzduchové sanační úpravy propočet_rozpočet__PS94_strojni zarizeni_NR" xfId="828"/>
    <cellStyle name="_Q-Sadovky-výkaz-2003-07-01_2_SO 05 vzduchové sanační úpravy propočet_SO 100 kom_Soupis prací" xfId="829"/>
    <cellStyle name="_Q-Sadovky-výkaz-2003-07-01_2_SO 05 vzduchové sanační úpravy propočet_SO 100 kom_Soupis prací 2" xfId="830"/>
    <cellStyle name="_Q-Sadovky-výkaz-2003-07-01_2_SO 05 vzduchové sanační úpravy propočet_SO 100 kom_Soupis prací_PS94_strojni zarizeni_NR" xfId="831"/>
    <cellStyle name="_Q-Sadovky-výkaz-2003-07-01_2_SO 05 vzduchové sanační úpravy propočet_SO 101 provizorní DZ" xfId="832"/>
    <cellStyle name="_Q-Sadovky-výkaz-2003-07-01_2_SO 05 vzduchové sanační úpravy propočet_SO 101 provizorní DZ 2" xfId="833"/>
    <cellStyle name="_Q-Sadovky-výkaz-2003-07-01_2_SO 05 vzduchové sanační úpravy propočet_SO 101 provizorní DZ_PS94_strojni zarizeni_NR" xfId="834"/>
    <cellStyle name="_Q-Sadovky-výkaz-2003-07-01_2_SO 05 vzduchové sanační úpravy propočet_SO 200" xfId="835"/>
    <cellStyle name="_Q-Sadovky-výkaz-2003-07-01_2_SO 05 vzduchové sanační úpravy propočet_SO 200 2" xfId="836"/>
    <cellStyle name="_Q-Sadovky-výkaz-2003-07-01_2_SO 05 vzduchové sanační úpravy propočet_SO 200_PS94_strojni zarizeni_NR" xfId="837"/>
    <cellStyle name="_Q-Sadovky-výkaz-2003-07-01_2_SO 05 vzduchové sanační úpravy propočet_Soupis prací_SO400 xls" xfId="838"/>
    <cellStyle name="_Q-Sadovky-výkaz-2003-07-01_2_SO 05 vzduchové sanační úpravy propočet_Soupis prací_SO400 xls 2" xfId="839"/>
    <cellStyle name="_Q-Sadovky-výkaz-2003-07-01_2_SO 05 vzduchové sanační úpravy propočet_Soupis prací_SO400 xls_PS94_strojni zarizeni_NR" xfId="840"/>
    <cellStyle name="_Q-Sadovky-výkaz-2003-07-01_2_SO 100 kom_Soupis prací" xfId="841"/>
    <cellStyle name="_Q-Sadovky-výkaz-2003-07-01_2_SO 100-199" xfId="842"/>
    <cellStyle name="_Q-Sadovky-výkaz-2003-07-01_2_SO 101 provizorní DZ" xfId="843"/>
    <cellStyle name="_Q-Sadovky-výkaz-2003-07-01_2_SO 20_stavba" xfId="844"/>
    <cellStyle name="_Q-Sadovky-výkaz-2003-07-01_2_SO 200" xfId="845"/>
    <cellStyle name="_Q-Sadovky-výkaz-2003-07-01_2_SO 200-220" xfId="846"/>
    <cellStyle name="_Q-Sadovky-výkaz-2003-07-01_2_SO 260-270" xfId="847"/>
    <cellStyle name="_Q-Sadovky-výkaz-2003-07-01_2_SO 300-330" xfId="848"/>
    <cellStyle name="_Q-Sadovky-výkaz-2003-07-01_2_SO 350-365" xfId="849"/>
    <cellStyle name="_Q-Sadovky-výkaz-2003-07-01_2_SO 370" xfId="850"/>
    <cellStyle name="_Q-Sadovky-výkaz-2003-07-01_2_SO 440-449" xfId="851"/>
    <cellStyle name="_Q-Sadovky-výkaz-2003-07-01_2_SO 460-469" xfId="852"/>
    <cellStyle name="_Q-Sadovky-výkaz-2003-07-01_2_SO 520-536" xfId="853"/>
    <cellStyle name="_Q-Sadovky-výkaz-2003-07-01_2_SO 800-809" xfId="854"/>
    <cellStyle name="_Q-Sadovky-výkaz-2003-07-01_2_Soupis prací_SO400 xls" xfId="855"/>
    <cellStyle name="_Q-Sadovky-výkaz-2003-07-01_3" xfId="856"/>
    <cellStyle name="_Q-Sadovky-výkaz-2003-07-01_3_002_08_4914_002_01_09_17_002Technicka_specifikace_2etapa" xfId="857"/>
    <cellStyle name="_Q-Sadovky-výkaz-2003-07-01_3_002_08_4914_002_01_09_17_002Technicka_specifikace_2etapa 2" xfId="858"/>
    <cellStyle name="_Q-Sadovky-výkaz-2003-07-01_3_002_08_4914_002_01_09_17_002Technicka_specifikace_2etapa_6052_Úpravy v terminálu T3_RO_130124" xfId="859"/>
    <cellStyle name="_Q-Sadovky-výkaz-2003-07-01_3_002_08_4914_002_01_09_17_002Technicka_specifikace_2etapa_rozpočet_" xfId="860"/>
    <cellStyle name="_Q-Sadovky-výkaz-2003-07-01_3_002_08_4914_002_01_09_17_002Technicka_specifikace_2etapa_SO 100 kom_Soupis prací" xfId="861"/>
    <cellStyle name="_Q-Sadovky-výkaz-2003-07-01_3_002_08_4914_002_01_09_17_002Technicka_specifikace_2etapa_SO 101 provizorní DZ" xfId="862"/>
    <cellStyle name="_Q-Sadovky-výkaz-2003-07-01_3_002_08_4914_002_01_09_17_002Technicka_specifikace_2etapa_SO 200" xfId="863"/>
    <cellStyle name="_Q-Sadovky-výkaz-2003-07-01_3_002_08_4914_002_01_09_17_002Technicka_specifikace_2etapa_Soupis prací_SO400 xls" xfId="864"/>
    <cellStyle name="_Q-Sadovky-výkaz-2003-07-01_3_09_bur_kanali" xfId="865"/>
    <cellStyle name="_Q-Sadovky-výkaz-2003-07-01_3_09_bur_kanali_rozpočet_" xfId="866"/>
    <cellStyle name="_Q-Sadovky-výkaz-2003-07-01_3_09_bur_kanali_SO 100 kom_Soupis prací" xfId="867"/>
    <cellStyle name="_Q-Sadovky-výkaz-2003-07-01_3_09_bur_kanali_SO 101 provizorní DZ" xfId="868"/>
    <cellStyle name="_Q-Sadovky-výkaz-2003-07-01_3_09_bur_kanali_SO 200" xfId="869"/>
    <cellStyle name="_Q-Sadovky-výkaz-2003-07-01_3_09_bur_kanali_Soupis prací_SO400 xls" xfId="870"/>
    <cellStyle name="_Q-Sadovky-výkaz-2003-07-01_3_09_bur_podlažní_vestavby" xfId="871"/>
    <cellStyle name="_Q-Sadovky-výkaz-2003-07-01_3_09_bur_podlažní_vestavby_rozpočet_" xfId="872"/>
    <cellStyle name="_Q-Sadovky-výkaz-2003-07-01_3_09_bur_podlažní_vestavby_SO 100 kom_Soupis prací" xfId="873"/>
    <cellStyle name="_Q-Sadovky-výkaz-2003-07-01_3_09_bur_podlažní_vestavby_SO 101 provizorní DZ" xfId="874"/>
    <cellStyle name="_Q-Sadovky-výkaz-2003-07-01_3_09_bur_podlažní_vestavby_SO 200" xfId="875"/>
    <cellStyle name="_Q-Sadovky-výkaz-2003-07-01_3_09_bur_podlažní_vestavby_Soupis prací_SO400 xls" xfId="876"/>
    <cellStyle name="_Q-Sadovky-výkaz-2003-07-01_3_09_buri_malby" xfId="877"/>
    <cellStyle name="_Q-Sadovky-výkaz-2003-07-01_3_09_buri_malby_rozpočet_" xfId="878"/>
    <cellStyle name="_Q-Sadovky-výkaz-2003-07-01_3_09_buri_malby_SO 100 kom_Soupis prací" xfId="879"/>
    <cellStyle name="_Q-Sadovky-výkaz-2003-07-01_3_09_buri_malby_SO 101 provizorní DZ" xfId="880"/>
    <cellStyle name="_Q-Sadovky-výkaz-2003-07-01_3_09_buri_malby_SO 200" xfId="881"/>
    <cellStyle name="_Q-Sadovky-výkaz-2003-07-01_3_09_buri_malby_Soupis prací_SO400 xls" xfId="882"/>
    <cellStyle name="_Q-Sadovky-výkaz-2003-07-01_3_09_buri_regaly" xfId="883"/>
    <cellStyle name="_Q-Sadovky-výkaz-2003-07-01_3_09_buri_regaly_rozpočet_" xfId="884"/>
    <cellStyle name="_Q-Sadovky-výkaz-2003-07-01_3_09_buri_regaly_SO 100 kom_Soupis prací" xfId="885"/>
    <cellStyle name="_Q-Sadovky-výkaz-2003-07-01_3_09_buri_regaly_SO 101 provizorní DZ" xfId="886"/>
    <cellStyle name="_Q-Sadovky-výkaz-2003-07-01_3_09_buri_regaly_SO 200" xfId="887"/>
    <cellStyle name="_Q-Sadovky-výkaz-2003-07-01_3_09_buri_regaly_Soupis prací_SO400 xls" xfId="888"/>
    <cellStyle name="_Q-Sadovky-výkaz-2003-07-01_3_09-13-zbytek" xfId="889"/>
    <cellStyle name="_Q-Sadovky-výkaz-2003-07-01_3_09-13-zbytek 2" xfId="890"/>
    <cellStyle name="_Q-Sadovky-výkaz-2003-07-01_3_09-13-zbytek_6052_Úpravy v terminálu T3_RO_130124" xfId="891"/>
    <cellStyle name="_Q-Sadovky-výkaz-2003-07-01_3_09-13-zbytek_rozpočet_" xfId="892"/>
    <cellStyle name="_Q-Sadovky-výkaz-2003-07-01_3_09-13-zbytek_SO 100 kom_Soupis prací" xfId="893"/>
    <cellStyle name="_Q-Sadovky-výkaz-2003-07-01_3_09-13-zbytek_SO 101 provizorní DZ" xfId="894"/>
    <cellStyle name="_Q-Sadovky-výkaz-2003-07-01_3_09-13-zbytek_SO 200" xfId="895"/>
    <cellStyle name="_Q-Sadovky-výkaz-2003-07-01_3_09-13-zbytek_Soupis prací_SO400 xls" xfId="896"/>
    <cellStyle name="_Q-Sadovky-výkaz-2003-07-01_3_09-17" xfId="897"/>
    <cellStyle name="_Q-Sadovky-výkaz-2003-07-01_3_09-17 2" xfId="898"/>
    <cellStyle name="_Q-Sadovky-výkaz-2003-07-01_3_09-17_6052_Úpravy v terminálu T3_RO_130124" xfId="899"/>
    <cellStyle name="_Q-Sadovky-výkaz-2003-07-01_3_09-17_rozpočet_" xfId="900"/>
    <cellStyle name="_Q-Sadovky-výkaz-2003-07-01_3_09-17_SO 100 kom_Soupis prací" xfId="901"/>
    <cellStyle name="_Q-Sadovky-výkaz-2003-07-01_3_09-17_SO 101 provizorní DZ" xfId="902"/>
    <cellStyle name="_Q-Sadovky-výkaz-2003-07-01_3_09-17_SO 200" xfId="903"/>
    <cellStyle name="_Q-Sadovky-výkaz-2003-07-01_3_09-17_Soupis prací_SO400 xls" xfId="904"/>
    <cellStyle name="_Q-Sadovky-výkaz-2003-07-01_3_09-20" xfId="905"/>
    <cellStyle name="_Q-Sadovky-výkaz-2003-07-01_3_09-20_rozpočet_" xfId="906"/>
    <cellStyle name="_Q-Sadovky-výkaz-2003-07-01_3_09-20_SO 100 kom_Soupis prací" xfId="907"/>
    <cellStyle name="_Q-Sadovky-výkaz-2003-07-01_3_09-20_SO 101 provizorní DZ" xfId="908"/>
    <cellStyle name="_Q-Sadovky-výkaz-2003-07-01_3_09-20_SO 200" xfId="909"/>
    <cellStyle name="_Q-Sadovky-výkaz-2003-07-01_3_09-20_Soupis prací_SO400 xls" xfId="910"/>
    <cellStyle name="_Q-Sadovky-výkaz-2003-07-01_3_Rekapitulace SmCB" xfId="911"/>
    <cellStyle name="_Q-Sadovky-výkaz-2003-07-01_3_rozpočet_" xfId="912"/>
    <cellStyle name="_Q-Sadovky-výkaz-2003-07-01_3_SO 000 Pozadavky investora" xfId="913"/>
    <cellStyle name="_Q-Sadovky-výkaz-2003-07-01_3_SO 000-002" xfId="914"/>
    <cellStyle name="_Q-Sadovky-výkaz-2003-07-01_3_SO 05 interiér propočet" xfId="915"/>
    <cellStyle name="_Q-Sadovky-výkaz-2003-07-01_3_SO 05 interiér propočet 2" xfId="916"/>
    <cellStyle name="_Q-Sadovky-výkaz-2003-07-01_3_SO 05 interiér propočet_6052_Úpravy v terminálu T3_RO_130124" xfId="917"/>
    <cellStyle name="_Q-Sadovky-výkaz-2003-07-01_3_SO 05 interiér propočet_rozpočet_" xfId="918"/>
    <cellStyle name="_Q-Sadovky-výkaz-2003-07-01_3_SO 05 interiér propočet_SO 100 kom_Soupis prací" xfId="919"/>
    <cellStyle name="_Q-Sadovky-výkaz-2003-07-01_3_SO 05 interiér propočet_SO 101 provizorní DZ" xfId="920"/>
    <cellStyle name="_Q-Sadovky-výkaz-2003-07-01_3_SO 05 interiér propočet_SO 200" xfId="921"/>
    <cellStyle name="_Q-Sadovky-výkaz-2003-07-01_3_SO 05 interiér propočet_Soupis prací_SO400 xls" xfId="922"/>
    <cellStyle name="_Q-Sadovky-výkaz-2003-07-01_3_SO 05 střecha propočet" xfId="923"/>
    <cellStyle name="_Q-Sadovky-výkaz-2003-07-01_3_SO 05 střecha propočet 2" xfId="924"/>
    <cellStyle name="_Q-Sadovky-výkaz-2003-07-01_3_SO 05 střecha propočet_6052_Úpravy v terminálu T3_RO_130124" xfId="925"/>
    <cellStyle name="_Q-Sadovky-výkaz-2003-07-01_3_SO 05 střecha propočet_rozpočet_" xfId="926"/>
    <cellStyle name="_Q-Sadovky-výkaz-2003-07-01_3_SO 05 střecha propočet_SO 100 kom_Soupis prací" xfId="927"/>
    <cellStyle name="_Q-Sadovky-výkaz-2003-07-01_3_SO 05 střecha propočet_SO 101 provizorní DZ" xfId="928"/>
    <cellStyle name="_Q-Sadovky-výkaz-2003-07-01_3_SO 05 střecha propočet_SO 200" xfId="929"/>
    <cellStyle name="_Q-Sadovky-výkaz-2003-07-01_3_SO 05 střecha propočet_Soupis prací_SO400 xls" xfId="930"/>
    <cellStyle name="_Q-Sadovky-výkaz-2003-07-01_3_SO 05 vzduchové sanační úpravy propočet" xfId="931"/>
    <cellStyle name="_Q-Sadovky-výkaz-2003-07-01_3_SO 05 vzduchové sanační úpravy propočet 2" xfId="932"/>
    <cellStyle name="_Q-Sadovky-výkaz-2003-07-01_3_SO 05 vzduchové sanační úpravy propočet_6052_Úpravy v terminálu T3_RO_130124" xfId="933"/>
    <cellStyle name="_Q-Sadovky-výkaz-2003-07-01_3_SO 05 vzduchové sanační úpravy propočet_rozpočet_" xfId="934"/>
    <cellStyle name="_Q-Sadovky-výkaz-2003-07-01_3_SO 05 vzduchové sanační úpravy propočet_SO 100 kom_Soupis prací" xfId="935"/>
    <cellStyle name="_Q-Sadovky-výkaz-2003-07-01_3_SO 05 vzduchové sanační úpravy propočet_SO 101 provizorní DZ" xfId="936"/>
    <cellStyle name="_Q-Sadovky-výkaz-2003-07-01_3_SO 05 vzduchové sanační úpravy propočet_SO 200" xfId="937"/>
    <cellStyle name="_Q-Sadovky-výkaz-2003-07-01_3_SO 05 vzduchové sanační úpravy propočet_Soupis prací_SO400 xls" xfId="938"/>
    <cellStyle name="_Q-Sadovky-výkaz-2003-07-01_3_SO 100 kom_Soupis prací" xfId="939"/>
    <cellStyle name="_Q-Sadovky-výkaz-2003-07-01_3_SO 100-199" xfId="940"/>
    <cellStyle name="_Q-Sadovky-výkaz-2003-07-01_3_SO 101 provizorní DZ" xfId="941"/>
    <cellStyle name="_Q-Sadovky-výkaz-2003-07-01_3_SO 20_stavba" xfId="942"/>
    <cellStyle name="_Q-Sadovky-výkaz-2003-07-01_3_SO 200" xfId="943"/>
    <cellStyle name="_Q-Sadovky-výkaz-2003-07-01_3_SO 200-220" xfId="944"/>
    <cellStyle name="_Q-Sadovky-výkaz-2003-07-01_3_SO 260-270" xfId="945"/>
    <cellStyle name="_Q-Sadovky-výkaz-2003-07-01_3_SO 300-330" xfId="946"/>
    <cellStyle name="_Q-Sadovky-výkaz-2003-07-01_3_SO 350-365" xfId="947"/>
    <cellStyle name="_Q-Sadovky-výkaz-2003-07-01_3_SO 370" xfId="948"/>
    <cellStyle name="_Q-Sadovky-výkaz-2003-07-01_3_SO 440-449" xfId="949"/>
    <cellStyle name="_Q-Sadovky-výkaz-2003-07-01_3_SO 460-469" xfId="950"/>
    <cellStyle name="_Q-Sadovky-výkaz-2003-07-01_3_SO 520-536" xfId="951"/>
    <cellStyle name="_Q-Sadovky-výkaz-2003-07-01_3_SO 800-809" xfId="952"/>
    <cellStyle name="_Q-Sadovky-výkaz-2003-07-01_3_Soupis prací_SO400 xls" xfId="953"/>
    <cellStyle name="_Q-Sadovky-výkaz-2003-07-01_6052_Úpravy v terminálu T3_RO_130124" xfId="954"/>
    <cellStyle name="_Q-Sadovky-výkaz-2003-07-01_rozpočet_" xfId="955"/>
    <cellStyle name="_Q-Sadovky-výkaz-2003-07-01_SO 05 interiér propočet" xfId="956"/>
    <cellStyle name="_Q-Sadovky-výkaz-2003-07-01_SO 05 interiér propočet_6052_Úpravy v terminálu T3_RO_130124" xfId="957"/>
    <cellStyle name="_Q-Sadovky-výkaz-2003-07-01_SO 05 interiér propočet_rozpočet_" xfId="958"/>
    <cellStyle name="_Q-Sadovky-výkaz-2003-07-01_SO 05 interiér propočet_SO 100 kom_Soupis prací" xfId="959"/>
    <cellStyle name="_Q-Sadovky-výkaz-2003-07-01_SO 05 interiér propočet_SO 101 provizorní DZ" xfId="960"/>
    <cellStyle name="_Q-Sadovky-výkaz-2003-07-01_SO 05 interiér propočet_SO 200" xfId="961"/>
    <cellStyle name="_Q-Sadovky-výkaz-2003-07-01_SO 05 interiér propočet_Soupis prací_SO400 xls" xfId="962"/>
    <cellStyle name="_Q-Sadovky-výkaz-2003-07-01_SO 05 střecha propočet" xfId="963"/>
    <cellStyle name="_Q-Sadovky-výkaz-2003-07-01_SO 05 střecha propočet_6052_Úpravy v terminálu T3_RO_130124" xfId="964"/>
    <cellStyle name="_Q-Sadovky-výkaz-2003-07-01_SO 05 střecha propočet_rozpočet_" xfId="965"/>
    <cellStyle name="_Q-Sadovky-výkaz-2003-07-01_SO 05 střecha propočet_SO 100 kom_Soupis prací" xfId="966"/>
    <cellStyle name="_Q-Sadovky-výkaz-2003-07-01_SO 05 střecha propočet_SO 101 provizorní DZ" xfId="967"/>
    <cellStyle name="_Q-Sadovky-výkaz-2003-07-01_SO 05 střecha propočet_SO 200" xfId="968"/>
    <cellStyle name="_Q-Sadovky-výkaz-2003-07-01_SO 05 střecha propočet_Soupis prací_SO400 xls" xfId="969"/>
    <cellStyle name="_Q-Sadovky-výkaz-2003-07-01_SO 05 vzduchové sanační úpravy propočet" xfId="970"/>
    <cellStyle name="_Q-Sadovky-výkaz-2003-07-01_SO 05 vzduchové sanační úpravy propočet_6052_Úpravy v terminálu T3_RO_130124" xfId="971"/>
    <cellStyle name="_Q-Sadovky-výkaz-2003-07-01_SO 05 vzduchové sanační úpravy propočet_rozpočet_" xfId="972"/>
    <cellStyle name="_Q-Sadovky-výkaz-2003-07-01_SO 05 vzduchové sanační úpravy propočet_SO 100 kom_Soupis prací" xfId="973"/>
    <cellStyle name="_Q-Sadovky-výkaz-2003-07-01_SO 05 vzduchové sanační úpravy propočet_SO 101 provizorní DZ" xfId="974"/>
    <cellStyle name="_Q-Sadovky-výkaz-2003-07-01_SO 05 vzduchové sanační úpravy propočet_SO 200" xfId="975"/>
    <cellStyle name="_Q-Sadovky-výkaz-2003-07-01_SO 05 vzduchové sanační úpravy propočet_Soupis prací_SO400 xls" xfId="976"/>
    <cellStyle name="_Q-Sadovky-výkaz-2003-07-01_SO 100 kom_Soupis prací" xfId="977"/>
    <cellStyle name="_Q-Sadovky-výkaz-2003-07-01_SO 101 provizorní DZ" xfId="978"/>
    <cellStyle name="_Q-Sadovky-výkaz-2003-07-01_SO 200" xfId="979"/>
    <cellStyle name="_Q-Sadovky-výkaz-2003-07-01_Soupis prací_SO400 xls" xfId="980"/>
    <cellStyle name="_Rekonstrukce rozvaděčů I P Pavlova_RO" xfId="981"/>
    <cellStyle name="_Rekonstrukce rozvaděčů I P Pavlova_RO_6052_Úpravy v terminálu T3_RO_130124" xfId="982"/>
    <cellStyle name="_Rekonstrukce rozvaděčů I P Pavlova_RO_rozpočet_" xfId="983"/>
    <cellStyle name="_Rekonstrukce rozvaděčů I P Pavlova_RO_SO 100 kom_Soupis prací" xfId="984"/>
    <cellStyle name="_Rekonstrukce rozvaděčů I P Pavlova_RO_SO 101 provizorní DZ" xfId="985"/>
    <cellStyle name="_Rekonstrukce rozvaděčů I P Pavlova_RO_SO 200" xfId="986"/>
    <cellStyle name="_Rekonstrukce rozvaděčů I P Pavlova_RO_Soupis prací_SO400 xls" xfId="987"/>
    <cellStyle name="_Soupis_prací_kácení" xfId="988"/>
    <cellStyle name="_Soupis_prací_sadovky" xfId="989"/>
    <cellStyle name="_SROV Nám Míru - HOFA" xfId="990"/>
    <cellStyle name="_SROV Nám Míru - HOFA_6052_Úpravy v terminálu T3_RO_130124" xfId="991"/>
    <cellStyle name="_SROV Nám Míru - HOFA_rozpočet_" xfId="992"/>
    <cellStyle name="_SROV Nám Míru - HOFA_SO 100 kom_Soupis prací" xfId="993"/>
    <cellStyle name="_SROV Nám Míru - HOFA_SO 101 provizorní DZ" xfId="994"/>
    <cellStyle name="_SROV Nám Míru - HOFA_SO 200" xfId="995"/>
    <cellStyle name="_SROV Nám Míru - HOFA_Soupis prací_SO400 xls" xfId="996"/>
    <cellStyle name="_Summary bill of rates COOLINGL" xfId="997"/>
    <cellStyle name="_Summary bill of rates COOLINGL_1" xfId="998"/>
    <cellStyle name="_Summary bill of rates COOLINGL_2" xfId="999"/>
    <cellStyle name="_Summary bill of rates COOLINGL_3" xfId="1000"/>
    <cellStyle name="_Summary bill of rates VENTILATIONL" xfId="1001"/>
    <cellStyle name="_Summary bill of rates VENTILATIONL_1" xfId="1002"/>
    <cellStyle name="_Summary bill of rates VENTILATIONL_2" xfId="1003"/>
    <cellStyle name="_Summary bill of rates VENTILATIONL_3" xfId="1004"/>
    <cellStyle name="_Titulní list" xfId="1005"/>
    <cellStyle name="_Titulní list_002_08_4914_002_01_09_17_002Technicka_specifikace_2etapa" xfId="1006"/>
    <cellStyle name="_Titulní list_002_08_4914_002_01_09_17_002Technicka_specifikace_2etapa_6052_Úpravy v terminálu T3_RO_130124" xfId="1007"/>
    <cellStyle name="_Titulní list_002_08_4914_002_01_09_17_002Technicka_specifikace_2etapa_rozpočet_" xfId="1008"/>
    <cellStyle name="_Titulní list_002_08_4914_002_01_09_17_002Technicka_specifikace_2etapa_SO 100 kom_Soupis prací" xfId="1009"/>
    <cellStyle name="_Titulní list_002_08_4914_002_01_09_17_002Technicka_specifikace_2etapa_SO 101 provizorní DZ" xfId="1010"/>
    <cellStyle name="_Titulní list_002_08_4914_002_01_09_17_002Technicka_specifikace_2etapa_SO 200" xfId="1011"/>
    <cellStyle name="_Titulní list_002_08_4914_002_01_09_17_002Technicka_specifikace_2etapa_Soupis prací_SO400 xls" xfId="1012"/>
    <cellStyle name="_Titulní list_09_bur_kanali" xfId="1013"/>
    <cellStyle name="_Titulní list_09_bur_kanali_rozpočet_" xfId="1014"/>
    <cellStyle name="_Titulní list_09_bur_kanali_SO 100 kom_Soupis prací" xfId="1015"/>
    <cellStyle name="_Titulní list_09_bur_kanali_SO 101 provizorní DZ" xfId="1016"/>
    <cellStyle name="_Titulní list_09_bur_kanali_SO 200" xfId="1017"/>
    <cellStyle name="_Titulní list_09_bur_kanali_Soupis prací_SO400 xls" xfId="1018"/>
    <cellStyle name="_Titulní list_09_bur_podlažní_vestavby" xfId="1019"/>
    <cellStyle name="_Titulní list_09_bur_podlažní_vestavby_rozpočet_" xfId="1020"/>
    <cellStyle name="_Titulní list_09_bur_podlažní_vestavby_SO 100 kom_Soupis prací" xfId="1021"/>
    <cellStyle name="_Titulní list_09_bur_podlažní_vestavby_SO 101 provizorní DZ" xfId="1022"/>
    <cellStyle name="_Titulní list_09_bur_podlažní_vestavby_SO 200" xfId="1023"/>
    <cellStyle name="_Titulní list_09_bur_podlažní_vestavby_Soupis prací_SO400 xls" xfId="1024"/>
    <cellStyle name="_Titulní list_09_buri_malby" xfId="1025"/>
    <cellStyle name="_Titulní list_09_buri_malby_rozpočet_" xfId="1026"/>
    <cellStyle name="_Titulní list_09_buri_malby_SO 100 kom_Soupis prací" xfId="1027"/>
    <cellStyle name="_Titulní list_09_buri_malby_SO 101 provizorní DZ" xfId="1028"/>
    <cellStyle name="_Titulní list_09_buri_malby_SO 200" xfId="1029"/>
    <cellStyle name="_Titulní list_09_buri_malby_Soupis prací_SO400 xls" xfId="1030"/>
    <cellStyle name="_Titulní list_09_buri_regaly" xfId="1031"/>
    <cellStyle name="_Titulní list_09_buri_regaly_rozpočet_" xfId="1032"/>
    <cellStyle name="_Titulní list_09_buri_regaly_SO 100 kom_Soupis prací" xfId="1033"/>
    <cellStyle name="_Titulní list_09_buri_regaly_SO 101 provizorní DZ" xfId="1034"/>
    <cellStyle name="_Titulní list_09_buri_regaly_SO 200" xfId="1035"/>
    <cellStyle name="_Titulní list_09_buri_regaly_Soupis prací_SO400 xls" xfId="1036"/>
    <cellStyle name="_Titulní list_09-13-zbytek" xfId="1037"/>
    <cellStyle name="_Titulní list_09-13-zbytek_6052_Úpravy v terminálu T3_RO_130124" xfId="1038"/>
    <cellStyle name="_Titulní list_09-13-zbytek_rozpočet_" xfId="1039"/>
    <cellStyle name="_Titulní list_09-13-zbytek_SO 100 kom_Soupis prací" xfId="1040"/>
    <cellStyle name="_Titulní list_09-13-zbytek_SO 101 provizorní DZ" xfId="1041"/>
    <cellStyle name="_Titulní list_09-13-zbytek_SO 200" xfId="1042"/>
    <cellStyle name="_Titulní list_09-13-zbytek_Soupis prací_SO400 xls" xfId="1043"/>
    <cellStyle name="_Titulní list_09-17" xfId="1044"/>
    <cellStyle name="_Titulní list_09-17_6052_Úpravy v terminálu T3_RO_130124" xfId="1045"/>
    <cellStyle name="_Titulní list_09-17_rozpočet_" xfId="1046"/>
    <cellStyle name="_Titulní list_09-17_SO 100 kom_Soupis prací" xfId="1047"/>
    <cellStyle name="_Titulní list_09-17_SO 101 provizorní DZ" xfId="1048"/>
    <cellStyle name="_Titulní list_09-17_SO 200" xfId="1049"/>
    <cellStyle name="_Titulní list_09-17_Soupis prací_SO400 xls" xfId="1050"/>
    <cellStyle name="_Titulní list_09-20" xfId="1051"/>
    <cellStyle name="_Titulní list_09-20_rozpočet_" xfId="1052"/>
    <cellStyle name="_Titulní list_09-20_SO 100 kom_Soupis prací" xfId="1053"/>
    <cellStyle name="_Titulní list_09-20_SO 101 provizorní DZ" xfId="1054"/>
    <cellStyle name="_Titulní list_09-20_SO 200" xfId="1055"/>
    <cellStyle name="_Titulní list_09-20_Soupis prací_SO400 xls" xfId="1056"/>
    <cellStyle name="_Titulní list_Rekapitulace SmCB" xfId="1057"/>
    <cellStyle name="_Titulní list_rozpočet_" xfId="1058"/>
    <cellStyle name="_Titulní list_SO 000 Pozadavky investora" xfId="1059"/>
    <cellStyle name="_Titulní list_SO 000-002" xfId="1060"/>
    <cellStyle name="_Titulní list_SO 05 interiér propočet" xfId="1061"/>
    <cellStyle name="_Titulní list_SO 05 interiér propočet_6052_Úpravy v terminálu T3_RO_130124" xfId="1062"/>
    <cellStyle name="_Titulní list_SO 05 interiér propočet_rozpočet_" xfId="1063"/>
    <cellStyle name="_Titulní list_SO 05 interiér propočet_SO 100 kom_Soupis prací" xfId="1064"/>
    <cellStyle name="_Titulní list_SO 05 interiér propočet_SO 101 provizorní DZ" xfId="1065"/>
    <cellStyle name="_Titulní list_SO 05 interiér propočet_SO 200" xfId="1066"/>
    <cellStyle name="_Titulní list_SO 05 interiér propočet_Soupis prací_SO400 xls" xfId="1067"/>
    <cellStyle name="_Titulní list_SO 05 střecha propočet" xfId="1068"/>
    <cellStyle name="_Titulní list_SO 05 střecha propočet_6052_Úpravy v terminálu T3_RO_130124" xfId="1069"/>
    <cellStyle name="_Titulní list_SO 05 střecha propočet_rozpočet_" xfId="1070"/>
    <cellStyle name="_Titulní list_SO 05 střecha propočet_SO 100 kom_Soupis prací" xfId="1071"/>
    <cellStyle name="_Titulní list_SO 05 střecha propočet_SO 101 provizorní DZ" xfId="1072"/>
    <cellStyle name="_Titulní list_SO 05 střecha propočet_SO 200" xfId="1073"/>
    <cellStyle name="_Titulní list_SO 05 střecha propočet_Soupis prací_SO400 xls" xfId="1074"/>
    <cellStyle name="_Titulní list_SO 05 vzduchové sanační úpravy propočet" xfId="1075"/>
    <cellStyle name="_Titulní list_SO 05 vzduchové sanační úpravy propočet_6052_Úpravy v terminálu T3_RO_130124" xfId="1076"/>
    <cellStyle name="_Titulní list_SO 05 vzduchové sanační úpravy propočet_rozpočet_" xfId="1077"/>
    <cellStyle name="_Titulní list_SO 05 vzduchové sanační úpravy propočet_SO 100 kom_Soupis prací" xfId="1078"/>
    <cellStyle name="_Titulní list_SO 05 vzduchové sanační úpravy propočet_SO 101 provizorní DZ" xfId="1079"/>
    <cellStyle name="_Titulní list_SO 05 vzduchové sanační úpravy propočet_SO 200" xfId="1080"/>
    <cellStyle name="_Titulní list_SO 05 vzduchové sanační úpravy propočet_Soupis prací_SO400 xls" xfId="1081"/>
    <cellStyle name="_Titulní list_SO 100 kom_Soupis prací" xfId="1082"/>
    <cellStyle name="_Titulní list_SO 100-199" xfId="1083"/>
    <cellStyle name="_Titulní list_SO 101 provizorní DZ" xfId="1084"/>
    <cellStyle name="_Titulní list_SO 20_stavba" xfId="1085"/>
    <cellStyle name="_Titulní list_SO 200" xfId="1086"/>
    <cellStyle name="_Titulní list_SO 200-220" xfId="1087"/>
    <cellStyle name="_Titulní list_SO 260-270" xfId="1088"/>
    <cellStyle name="_Titulní list_SO 300-330" xfId="1089"/>
    <cellStyle name="_Titulní list_SO 350-365" xfId="1090"/>
    <cellStyle name="_Titulní list_SO 370" xfId="1091"/>
    <cellStyle name="_Titulní list_SO 440-449" xfId="1092"/>
    <cellStyle name="_Titulní list_SO 460-469" xfId="1093"/>
    <cellStyle name="_Titulní list_SO 520-536" xfId="1094"/>
    <cellStyle name="_Titulní list_SO 800-809" xfId="1095"/>
    <cellStyle name="_Titulní list_Soupis prací_SO400 xls" xfId="1096"/>
    <cellStyle name="_Úprava" xfId="1097"/>
    <cellStyle name="_ZTI_rozpočet" xfId="1098"/>
    <cellStyle name="_ZTI_rozpočet_002_08_4914_002_01_09_17_002Technicka_specifikace_2etapa" xfId="1099"/>
    <cellStyle name="_ZTI_rozpočet_002_08_4914_002_01_09_17_002Technicka_specifikace_2etapa 2" xfId="1100"/>
    <cellStyle name="_ZTI_rozpočet_002_08_4914_002_01_09_17_002Technicka_specifikace_2etapa_6052_Úpravy v terminálu T3_RO_130124" xfId="1101"/>
    <cellStyle name="_ZTI_rozpočet_002_08_4914_002_01_09_17_002Technicka_specifikace_2etapa_rozpočet_" xfId="1102"/>
    <cellStyle name="_ZTI_rozpočet_002_08_4914_002_01_09_17_002Technicka_specifikace_2etapa_rozpočet_ 2" xfId="1103"/>
    <cellStyle name="_ZTI_rozpočet_002_08_4914_002_01_09_17_002Technicka_specifikace_2etapa_SO 100 kom_Soupis prací" xfId="1104"/>
    <cellStyle name="_ZTI_rozpočet_002_08_4914_002_01_09_17_002Technicka_specifikace_2etapa_SO 100 kom_Soupis prací 2" xfId="1105"/>
    <cellStyle name="_ZTI_rozpočet_002_08_4914_002_01_09_17_002Technicka_specifikace_2etapa_SO 101 provizorní DZ" xfId="1106"/>
    <cellStyle name="_ZTI_rozpočet_002_08_4914_002_01_09_17_002Technicka_specifikace_2etapa_SO 101 provizorní DZ 2" xfId="1107"/>
    <cellStyle name="_ZTI_rozpočet_002_08_4914_002_01_09_17_002Technicka_specifikace_2etapa_SO 200" xfId="1108"/>
    <cellStyle name="_ZTI_rozpočet_002_08_4914_002_01_09_17_002Technicka_specifikace_2etapa_SO 200 2" xfId="1109"/>
    <cellStyle name="_ZTI_rozpočet_002_08_4914_002_01_09_17_002Technicka_specifikace_2etapa_Soupis prací_SO400 xls" xfId="1110"/>
    <cellStyle name="_ZTI_rozpočet_002_08_4914_002_01_09_17_002Technicka_specifikace_2etapa_Soupis prací_SO400 xls 2" xfId="1111"/>
    <cellStyle name="_ZTI_rozpočet_09-13-zbytek" xfId="1112"/>
    <cellStyle name="_ZTI_rozpočet_09-13-zbytek 2" xfId="1113"/>
    <cellStyle name="_ZTI_rozpočet_09-13-zbytek_6052_Úpravy v terminálu T3_RO_130124" xfId="1114"/>
    <cellStyle name="_ZTI_rozpočet_09-13-zbytek_rozpočet_" xfId="1115"/>
    <cellStyle name="_ZTI_rozpočet_09-13-zbytek_rozpočet_ 2" xfId="1116"/>
    <cellStyle name="_ZTI_rozpočet_09-13-zbytek_SO 100 kom_Soupis prací" xfId="1117"/>
    <cellStyle name="_ZTI_rozpočet_09-13-zbytek_SO 100 kom_Soupis prací 2" xfId="1118"/>
    <cellStyle name="_ZTI_rozpočet_09-13-zbytek_SO 101 provizorní DZ" xfId="1119"/>
    <cellStyle name="_ZTI_rozpočet_09-13-zbytek_SO 101 provizorní DZ 2" xfId="1120"/>
    <cellStyle name="_ZTI_rozpočet_09-13-zbytek_SO 200" xfId="1121"/>
    <cellStyle name="_ZTI_rozpočet_09-13-zbytek_SO 200 2" xfId="1122"/>
    <cellStyle name="_ZTI_rozpočet_09-13-zbytek_Soupis prací_SO400 xls" xfId="1123"/>
    <cellStyle name="_ZTI_rozpočet_09-13-zbytek_Soupis prací_SO400 xls 2" xfId="1124"/>
    <cellStyle name="_ZTI_rozpočet_09-17" xfId="1125"/>
    <cellStyle name="_ZTI_rozpočet_09-17 2" xfId="1126"/>
    <cellStyle name="_ZTI_rozpočet_09-17_6052_Úpravy v terminálu T3_RO_130124" xfId="1127"/>
    <cellStyle name="_ZTI_rozpočet_09-17_rozpočet_" xfId="1128"/>
    <cellStyle name="_ZTI_rozpočet_09-17_rozpočet_ 2" xfId="1129"/>
    <cellStyle name="_ZTI_rozpočet_09-17_SO 100 kom_Soupis prací" xfId="1130"/>
    <cellStyle name="_ZTI_rozpočet_09-17_SO 100 kom_Soupis prací 2" xfId="1131"/>
    <cellStyle name="_ZTI_rozpočet_09-17_SO 101 provizorní DZ" xfId="1132"/>
    <cellStyle name="_ZTI_rozpočet_09-17_SO 101 provizorní DZ 2" xfId="1133"/>
    <cellStyle name="_ZTI_rozpočet_09-17_SO 200" xfId="1134"/>
    <cellStyle name="_ZTI_rozpočet_09-17_SO 200 2" xfId="1135"/>
    <cellStyle name="_ZTI_rozpočet_09-17_Soupis prací_SO400 xls" xfId="1136"/>
    <cellStyle name="_ZTI_rozpočet_09-17_Soupis prací_SO400 xls 2" xfId="1137"/>
    <cellStyle name="_ZTI_rozpočet_SO 05 interiér propočet" xfId="1138"/>
    <cellStyle name="_ZTI_rozpočet_SO 05 interiér propočet 2" xfId="1139"/>
    <cellStyle name="_ZTI_rozpočet_SO 05 interiér propočet_6052_Úpravy v terminálu T3_RO_130124" xfId="1140"/>
    <cellStyle name="_ZTI_rozpočet_SO 05 interiér propočet_rozpočet_" xfId="1141"/>
    <cellStyle name="_ZTI_rozpočet_SO 05 interiér propočet_rozpočet_ 2" xfId="1142"/>
    <cellStyle name="_ZTI_rozpočet_SO 05 interiér propočet_SO 100 kom_Soupis prací" xfId="1143"/>
    <cellStyle name="_ZTI_rozpočet_SO 05 interiér propočet_SO 100 kom_Soupis prací 2" xfId="1144"/>
    <cellStyle name="_ZTI_rozpočet_SO 05 interiér propočet_SO 101 provizorní DZ" xfId="1145"/>
    <cellStyle name="_ZTI_rozpočet_SO 05 interiér propočet_SO 101 provizorní DZ 2" xfId="1146"/>
    <cellStyle name="_ZTI_rozpočet_SO 05 interiér propočet_SO 200" xfId="1147"/>
    <cellStyle name="_ZTI_rozpočet_SO 05 interiér propočet_SO 200 2" xfId="1148"/>
    <cellStyle name="_ZTI_rozpočet_SO 05 interiér propočet_Soupis prací_SO400 xls" xfId="1149"/>
    <cellStyle name="_ZTI_rozpočet_SO 05 interiér propočet_Soupis prací_SO400 xls 2" xfId="1150"/>
    <cellStyle name="_ZTI_rozpočet_SO 05 střecha propočet" xfId="1151"/>
    <cellStyle name="_ZTI_rozpočet_SO 05 střecha propočet 2" xfId="1152"/>
    <cellStyle name="_ZTI_rozpočet_SO 05 střecha propočet_6052_Úpravy v terminálu T3_RO_130124" xfId="1153"/>
    <cellStyle name="_ZTI_rozpočet_SO 05 střecha propočet_rozpočet_" xfId="1154"/>
    <cellStyle name="_ZTI_rozpočet_SO 05 střecha propočet_rozpočet_ 2" xfId="1155"/>
    <cellStyle name="_ZTI_rozpočet_SO 05 střecha propočet_SO 100 kom_Soupis prací" xfId="1156"/>
    <cellStyle name="_ZTI_rozpočet_SO 05 střecha propočet_SO 100 kom_Soupis prací 2" xfId="1157"/>
    <cellStyle name="_ZTI_rozpočet_SO 05 střecha propočet_SO 101 provizorní DZ" xfId="1158"/>
    <cellStyle name="_ZTI_rozpočet_SO 05 střecha propočet_SO 101 provizorní DZ 2" xfId="1159"/>
    <cellStyle name="_ZTI_rozpočet_SO 05 střecha propočet_SO 200" xfId="1160"/>
    <cellStyle name="_ZTI_rozpočet_SO 05 střecha propočet_SO 200 2" xfId="1161"/>
    <cellStyle name="_ZTI_rozpočet_SO 05 střecha propočet_Soupis prací_SO400 xls" xfId="1162"/>
    <cellStyle name="_ZTI_rozpočet_SO 05 střecha propočet_Soupis prací_SO400 xls 2" xfId="1163"/>
    <cellStyle name="_ZTI_rozpočet_SO 05 vzduchové sanační úpravy propočet" xfId="1164"/>
    <cellStyle name="_ZTI_rozpočet_SO 05 vzduchové sanační úpravy propočet 2" xfId="1165"/>
    <cellStyle name="_ZTI_rozpočet_SO 05 vzduchové sanační úpravy propočet_6052_Úpravy v terminálu T3_RO_130124" xfId="1166"/>
    <cellStyle name="_ZTI_rozpočet_SO 05 vzduchové sanační úpravy propočet_rozpočet_" xfId="1167"/>
    <cellStyle name="_ZTI_rozpočet_SO 05 vzduchové sanační úpravy propočet_rozpočet_ 2" xfId="1168"/>
    <cellStyle name="_ZTI_rozpočet_SO 05 vzduchové sanační úpravy propočet_SO 100 kom_Soupis prací" xfId="1169"/>
    <cellStyle name="_ZTI_rozpočet_SO 05 vzduchové sanační úpravy propočet_SO 100 kom_Soupis prací 2" xfId="1170"/>
    <cellStyle name="_ZTI_rozpočet_SO 05 vzduchové sanační úpravy propočet_SO 101 provizorní DZ" xfId="1171"/>
    <cellStyle name="_ZTI_rozpočet_SO 05 vzduchové sanační úpravy propočet_SO 101 provizorní DZ 2" xfId="1172"/>
    <cellStyle name="_ZTI_rozpočet_SO 05 vzduchové sanační úpravy propočet_SO 200" xfId="1173"/>
    <cellStyle name="_ZTI_rozpočet_SO 05 vzduchové sanační úpravy propočet_SO 200 2" xfId="1174"/>
    <cellStyle name="_ZTI_rozpočet_SO 05 vzduchové sanační úpravy propočet_Soupis prací_SO400 xls" xfId="1175"/>
    <cellStyle name="_ZTI_rozpočet_SO 05 vzduchové sanační úpravy propočet_Soupis prací_SO400 xls 2" xfId="1176"/>
    <cellStyle name="1" xfId="1177"/>
    <cellStyle name="1 000 Kč_ELEKTRO doplněné K PŘEDÁNÍ-  MŠ Přímětická" xfId="1178"/>
    <cellStyle name="1_002_08_4914_002_01_09_17_002Technicka_specifikace_2etapa" xfId="1179"/>
    <cellStyle name="1_002_08_4914_002_01_09_17_002Technicka_specifikace_2etapa 2" xfId="1180"/>
    <cellStyle name="1_002_08_4914_002_01_09_17_002Technicka_specifikace_2etapa_6052_Úpravy v terminálu T3_RO_130124" xfId="1181"/>
    <cellStyle name="1_002_08_4914_002_01_09_17_002Technicka_specifikace_2etapa_rozpočet_" xfId="1182"/>
    <cellStyle name="1_002_08_4914_002_01_09_17_002Technicka_specifikace_2etapa_rozpočet_ 2" xfId="1183"/>
    <cellStyle name="1_002_08_4914_002_01_09_17_002Technicka_specifikace_2etapa_SO 100 kom_Soupis prací" xfId="1184"/>
    <cellStyle name="1_002_08_4914_002_01_09_17_002Technicka_specifikace_2etapa_SO 100 kom_Soupis prací 2" xfId="1185"/>
    <cellStyle name="1_002_08_4914_002_01_09_17_002Technicka_specifikace_2etapa_SO 101 provizorní DZ" xfId="1186"/>
    <cellStyle name="1_002_08_4914_002_01_09_17_002Technicka_specifikace_2etapa_SO 101 provizorní DZ 2" xfId="1187"/>
    <cellStyle name="1_002_08_4914_002_01_09_17_002Technicka_specifikace_2etapa_SO 200" xfId="1188"/>
    <cellStyle name="1_002_08_4914_002_01_09_17_002Technicka_specifikace_2etapa_SO 200 2" xfId="1189"/>
    <cellStyle name="1_002_08_4914_002_01_09_17_002Technicka_specifikace_2etapa_Soupis prací_SO400 xls" xfId="1190"/>
    <cellStyle name="1_002_08_4914_002_01_09_17_002Technicka_specifikace_2etapa_Soupis prací_SO400 xls 2" xfId="1191"/>
    <cellStyle name="1_09-13-zbytek" xfId="1192"/>
    <cellStyle name="1_09-13-zbytek 2" xfId="1193"/>
    <cellStyle name="1_09-13-zbytek_6052_Úpravy v terminálu T3_RO_130124" xfId="1194"/>
    <cellStyle name="1_09-13-zbytek_rozpočet_" xfId="1195"/>
    <cellStyle name="1_09-13-zbytek_rozpočet_ 2" xfId="1196"/>
    <cellStyle name="1_09-13-zbytek_SO 100 kom_Soupis prací" xfId="1197"/>
    <cellStyle name="1_09-13-zbytek_SO 100 kom_Soupis prací 2" xfId="1198"/>
    <cellStyle name="1_09-13-zbytek_SO 101 provizorní DZ" xfId="1199"/>
    <cellStyle name="1_09-13-zbytek_SO 101 provizorní DZ 2" xfId="1200"/>
    <cellStyle name="1_09-13-zbytek_SO 200" xfId="1201"/>
    <cellStyle name="1_09-13-zbytek_SO 200 2" xfId="1202"/>
    <cellStyle name="1_09-13-zbytek_Soupis prací_SO400 xls" xfId="1203"/>
    <cellStyle name="1_09-13-zbytek_Soupis prací_SO400 xls 2" xfId="1204"/>
    <cellStyle name="1_09-17" xfId="1205"/>
    <cellStyle name="1_09-17 2" xfId="1206"/>
    <cellStyle name="1_09-17_6052_Úpravy v terminálu T3_RO_130124" xfId="1207"/>
    <cellStyle name="1_09-17_rozpočet_" xfId="1208"/>
    <cellStyle name="1_09-17_rozpočet_ 2" xfId="1209"/>
    <cellStyle name="1_09-17_SO 100 kom_Soupis prací" xfId="1210"/>
    <cellStyle name="1_09-17_SO 100 kom_Soupis prací 2" xfId="1211"/>
    <cellStyle name="1_09-17_SO 101 provizorní DZ" xfId="1212"/>
    <cellStyle name="1_09-17_SO 101 provizorní DZ 2" xfId="1213"/>
    <cellStyle name="1_09-17_SO 200" xfId="1214"/>
    <cellStyle name="1_09-17_SO 200 2" xfId="1215"/>
    <cellStyle name="1_09-17_Soupis prací_SO400 xls" xfId="1216"/>
    <cellStyle name="1_09-17_Soupis prací_SO400 xls 2" xfId="1217"/>
    <cellStyle name="1_SO 05 interiér propočet" xfId="1218"/>
    <cellStyle name="1_SO 05 interiér propočet 2" xfId="1219"/>
    <cellStyle name="1_SO 05 interiér propočet_6052_Úpravy v terminálu T3_RO_130124" xfId="1220"/>
    <cellStyle name="1_SO 05 interiér propočet_rozpočet_" xfId="1221"/>
    <cellStyle name="1_SO 05 interiér propočet_rozpočet_ 2" xfId="1222"/>
    <cellStyle name="1_SO 05 interiér propočet_SO 100 kom_Soupis prací" xfId="1223"/>
    <cellStyle name="1_SO 05 interiér propočet_SO 100 kom_Soupis prací 2" xfId="1224"/>
    <cellStyle name="1_SO 05 interiér propočet_SO 101 provizorní DZ" xfId="1225"/>
    <cellStyle name="1_SO 05 interiér propočet_SO 101 provizorní DZ 2" xfId="1226"/>
    <cellStyle name="1_SO 05 interiér propočet_SO 200" xfId="1227"/>
    <cellStyle name="1_SO 05 interiér propočet_SO 200 2" xfId="1228"/>
    <cellStyle name="1_SO 05 interiér propočet_Soupis prací_SO400 xls" xfId="1229"/>
    <cellStyle name="1_SO 05 interiér propočet_Soupis prací_SO400 xls 2" xfId="1230"/>
    <cellStyle name="1_SO 05 střecha propočet" xfId="1231"/>
    <cellStyle name="1_SO 05 střecha propočet 2" xfId="1232"/>
    <cellStyle name="1_SO 05 střecha propočet_6052_Úpravy v terminálu T3_RO_130124" xfId="1233"/>
    <cellStyle name="1_SO 05 střecha propočet_rozpočet_" xfId="1234"/>
    <cellStyle name="1_SO 05 střecha propočet_rozpočet_ 2" xfId="1235"/>
    <cellStyle name="1_SO 05 střecha propočet_SO 100 kom_Soupis prací" xfId="1236"/>
    <cellStyle name="1_SO 05 střecha propočet_SO 100 kom_Soupis prací 2" xfId="1237"/>
    <cellStyle name="1_SO 05 střecha propočet_SO 101 provizorní DZ" xfId="1238"/>
    <cellStyle name="1_SO 05 střecha propočet_SO 101 provizorní DZ 2" xfId="1239"/>
    <cellStyle name="1_SO 05 střecha propočet_SO 200" xfId="1240"/>
    <cellStyle name="1_SO 05 střecha propočet_SO 200 2" xfId="1241"/>
    <cellStyle name="1_SO 05 střecha propočet_Soupis prací_SO400 xls" xfId="1242"/>
    <cellStyle name="1_SO 05 střecha propočet_Soupis prací_SO400 xls 2" xfId="1243"/>
    <cellStyle name="1_SO 05 vzduchové sanační úpravy propočet" xfId="1244"/>
    <cellStyle name="1_SO 05 vzduchové sanační úpravy propočet 2" xfId="1245"/>
    <cellStyle name="1_SO 05 vzduchové sanační úpravy propočet_6052_Úpravy v terminálu T3_RO_130124" xfId="1246"/>
    <cellStyle name="1_SO 05 vzduchové sanační úpravy propočet_rozpočet_" xfId="1247"/>
    <cellStyle name="1_SO 05 vzduchové sanační úpravy propočet_rozpočet_ 2" xfId="1248"/>
    <cellStyle name="1_SO 05 vzduchové sanační úpravy propočet_SO 100 kom_Soupis prací" xfId="1249"/>
    <cellStyle name="1_SO 05 vzduchové sanační úpravy propočet_SO 100 kom_Soupis prací 2" xfId="1250"/>
    <cellStyle name="1_SO 05 vzduchové sanační úpravy propočet_SO 101 provizorní DZ" xfId="1251"/>
    <cellStyle name="1_SO 05 vzduchové sanační úpravy propočet_SO 101 provizorní DZ 2" xfId="1252"/>
    <cellStyle name="1_SO 05 vzduchové sanační úpravy propočet_SO 200" xfId="1253"/>
    <cellStyle name="1_SO 05 vzduchové sanační úpravy propočet_SO 200 2" xfId="1254"/>
    <cellStyle name="1_SO 05 vzduchové sanační úpravy propočet_Soupis prací_SO400 xls" xfId="1255"/>
    <cellStyle name="1_SO 05 vzduchové sanační úpravy propočet_Soupis prací_SO400 xls 2" xfId="1256"/>
    <cellStyle name="20 % – Zvýraznění1" xfId="1257"/>
    <cellStyle name="20 % – Zvýraznění1 2" xfId="1258"/>
    <cellStyle name="20 % – Zvýraznění1 2 2" xfId="1259"/>
    <cellStyle name="20 % – Zvýraznění2" xfId="1260"/>
    <cellStyle name="20 % – Zvýraznění2 2" xfId="1261"/>
    <cellStyle name="20 % – Zvýraznění2 2 2" xfId="1262"/>
    <cellStyle name="20 % – Zvýraznění3" xfId="1263"/>
    <cellStyle name="20 % – Zvýraznění3 2" xfId="1264"/>
    <cellStyle name="20 % – Zvýraznění3 2 2" xfId="1265"/>
    <cellStyle name="20 % – Zvýraznění4" xfId="1266"/>
    <cellStyle name="20 % – Zvýraznění4 2" xfId="1267"/>
    <cellStyle name="20 % – Zvýraznění4 2 2" xfId="1268"/>
    <cellStyle name="20 % – Zvýraznění5" xfId="1269"/>
    <cellStyle name="20 % – Zvýraznění5 2" xfId="1270"/>
    <cellStyle name="20 % – Zvýraznění5 2 2" xfId="1271"/>
    <cellStyle name="20 % – Zvýraznění6" xfId="1272"/>
    <cellStyle name="20 % – Zvýraznění6 2" xfId="1273"/>
    <cellStyle name="20 % – Zvýraznění6 2 2" xfId="1274"/>
    <cellStyle name="40 % – Zvýraznění1" xfId="1275"/>
    <cellStyle name="40 % – Zvýraznění1 2" xfId="1276"/>
    <cellStyle name="40 % – Zvýraznění1 2 2" xfId="1277"/>
    <cellStyle name="40 % – Zvýraznění2" xfId="1278"/>
    <cellStyle name="40 % – Zvýraznění2 2" xfId="1279"/>
    <cellStyle name="40 % – Zvýraznění2 2 2" xfId="1280"/>
    <cellStyle name="40 % – Zvýraznění3" xfId="1281"/>
    <cellStyle name="40 % – Zvýraznění3 2" xfId="1282"/>
    <cellStyle name="40 % – Zvýraznění3 2 2" xfId="1283"/>
    <cellStyle name="40 % – Zvýraznění4" xfId="1284"/>
    <cellStyle name="40 % – Zvýraznění4 2" xfId="1285"/>
    <cellStyle name="40 % – Zvýraznění4 2 2" xfId="1286"/>
    <cellStyle name="40 % – Zvýraznění5" xfId="1287"/>
    <cellStyle name="40 % – Zvýraznění5 2" xfId="1288"/>
    <cellStyle name="40 % – Zvýraznění5 2 2" xfId="1289"/>
    <cellStyle name="40 % – Zvýraznění6" xfId="1290"/>
    <cellStyle name="40 % – Zvýraznění6 2" xfId="1291"/>
    <cellStyle name="40 % – Zvýraznění6 2 2" xfId="1292"/>
    <cellStyle name="40 % – Zvýraznění6 3" xfId="1293"/>
    <cellStyle name="60 % – Zvýraznění1" xfId="1294"/>
    <cellStyle name="60 % – Zvýraznění1 2" xfId="1295"/>
    <cellStyle name="60 % – Zvýraznění1 2 2" xfId="1296"/>
    <cellStyle name="60 % – Zvýraznění2" xfId="1297"/>
    <cellStyle name="60 % – Zvýraznění2 2" xfId="1298"/>
    <cellStyle name="60 % – Zvýraznění2 2 2" xfId="1299"/>
    <cellStyle name="60 % – Zvýraznění3" xfId="1300"/>
    <cellStyle name="60 % – Zvýraznění3 2" xfId="1301"/>
    <cellStyle name="60 % – Zvýraznění3 2 2" xfId="1302"/>
    <cellStyle name="60 % – Zvýraznění4" xfId="1303"/>
    <cellStyle name="60 % – Zvýraznění4 2" xfId="1304"/>
    <cellStyle name="60 % – Zvýraznění4 2 2" xfId="1305"/>
    <cellStyle name="60 % – Zvýraznění5" xfId="1306"/>
    <cellStyle name="60 % – Zvýraznění5 2" xfId="1307"/>
    <cellStyle name="60 % – Zvýraznění5 2 2" xfId="1308"/>
    <cellStyle name="60 % – Zvýraznění6" xfId="1309"/>
    <cellStyle name="60 % – Zvýraznění6 2" xfId="1310"/>
    <cellStyle name="60 % – Zvýraznění6 2 2" xfId="1311"/>
    <cellStyle name="Accent1" xfId="1312"/>
    <cellStyle name="Accent1 - 20%" xfId="1313"/>
    <cellStyle name="Accent1 - 40%" xfId="1314"/>
    <cellStyle name="Accent1 - 60%" xfId="1315"/>
    <cellStyle name="Accent2" xfId="1316"/>
    <cellStyle name="Accent2 - 20%" xfId="1317"/>
    <cellStyle name="Accent2 - 40%" xfId="1318"/>
    <cellStyle name="Accent2 - 60%" xfId="1319"/>
    <cellStyle name="Accent3" xfId="1320"/>
    <cellStyle name="Accent3 - 20%" xfId="1321"/>
    <cellStyle name="Accent3 - 40%" xfId="1322"/>
    <cellStyle name="Accent3 - 60%" xfId="1323"/>
    <cellStyle name="Accent4" xfId="1324"/>
    <cellStyle name="Accent4 - 20%" xfId="1325"/>
    <cellStyle name="Accent4 - 40%" xfId="1326"/>
    <cellStyle name="Accent4 - 60%" xfId="1327"/>
    <cellStyle name="Accent5" xfId="1328"/>
    <cellStyle name="Accent5 - 20%" xfId="1329"/>
    <cellStyle name="Accent5 - 40%" xfId="1330"/>
    <cellStyle name="Accent5 - 60%" xfId="1331"/>
    <cellStyle name="Accent6" xfId="1332"/>
    <cellStyle name="Accent6 - 20%" xfId="1333"/>
    <cellStyle name="Accent6 - 40%" xfId="1334"/>
    <cellStyle name="Accent6 - 60%" xfId="1335"/>
    <cellStyle name="Bad" xfId="1336"/>
    <cellStyle name="Calculation" xfId="1337"/>
    <cellStyle name="cárkyd" xfId="1338"/>
    <cellStyle name="cary" xfId="1339"/>
    <cellStyle name="Celkem" xfId="1340"/>
    <cellStyle name="Celkem 2" xfId="1341"/>
    <cellStyle name="Celkem 2 2" xfId="1342"/>
    <cellStyle name="Comma [0]_Cenik (2)" xfId="1343"/>
    <cellStyle name="Comma_laroux" xfId="1344"/>
    <cellStyle name="Currency [0]_Analogové přístroje Euroset 8xx" xfId="1345"/>
    <cellStyle name="Currency_Analogové přístroje Euroset 8xx" xfId="1346"/>
    <cellStyle name="Čárka 2" xfId="1347"/>
    <cellStyle name="čárky [0]_15sin;18sit" xfId="1348"/>
    <cellStyle name="čárky 2" xfId="1349"/>
    <cellStyle name="číslo" xfId="1350"/>
    <cellStyle name="Dezimal [0]_--&gt;2-1" xfId="1351"/>
    <cellStyle name="Dezimal_--&gt;2-1" xfId="1352"/>
    <cellStyle name="Dziesiętny [0]_laroux" xfId="1353"/>
    <cellStyle name="Dziesiętny_laroux" xfId="1354"/>
    <cellStyle name="Emphasis 1" xfId="1355"/>
    <cellStyle name="Emphasis 2" xfId="1356"/>
    <cellStyle name="Emphasis 3" xfId="1357"/>
    <cellStyle name="Firma" xfId="1358"/>
    <cellStyle name="Good" xfId="1359"/>
    <cellStyle name="Heading 1" xfId="1360"/>
    <cellStyle name="Heading 2" xfId="1361"/>
    <cellStyle name="Heading 3" xfId="1362"/>
    <cellStyle name="Heading 4" xfId="1363"/>
    <cellStyle name="Hlavní nadpis" xfId="1364"/>
    <cellStyle name="Hypertextový odkaz 2" xfId="1365"/>
    <cellStyle name="Check Cell" xfId="1366"/>
    <cellStyle name="Chybně" xfId="1367"/>
    <cellStyle name="Chybně 2" xfId="1368"/>
    <cellStyle name="Chybně 2 2" xfId="1369"/>
    <cellStyle name="Input" xfId="1370"/>
    <cellStyle name="Jednotka" xfId="1371"/>
    <cellStyle name="Kontrolní buňka" xfId="1372"/>
    <cellStyle name="Kontrolní buňka 2" xfId="1373"/>
    <cellStyle name="Kontrolní buňka 2 2" xfId="1374"/>
    <cellStyle name="lehký dolní okraj" xfId="1375"/>
    <cellStyle name="Linked Cell" xfId="1376"/>
    <cellStyle name="měny 2" xfId="1377"/>
    <cellStyle name="množství" xfId="1378"/>
    <cellStyle name="Nadpis 1" xfId="1379"/>
    <cellStyle name="Nadpis 1 2" xfId="1380"/>
    <cellStyle name="Nadpis 1 2 2" xfId="1381"/>
    <cellStyle name="Nadpis 2" xfId="1382"/>
    <cellStyle name="Nadpis 2 2" xfId="1383"/>
    <cellStyle name="Nadpis 2 2 2" xfId="1384"/>
    <cellStyle name="Nadpis 3" xfId="1385"/>
    <cellStyle name="Nadpis 3 2" xfId="1386"/>
    <cellStyle name="Nadpis 3 2 2" xfId="1387"/>
    <cellStyle name="Nadpis 4" xfId="1388"/>
    <cellStyle name="Nadpis 4 2" xfId="1389"/>
    <cellStyle name="Nadpis 4 2 2" xfId="1390"/>
    <cellStyle name="Nadpis1" xfId="1391"/>
    <cellStyle name="Nadpis1 1" xfId="1392"/>
    <cellStyle name="Nadpis1 2" xfId="1393"/>
    <cellStyle name="Naklady" xfId="1394"/>
    <cellStyle name="Název" xfId="1395"/>
    <cellStyle name="Název 2" xfId="1396"/>
    <cellStyle name="Název 2 2" xfId="1397"/>
    <cellStyle name="Neutral" xfId="1398"/>
    <cellStyle name="Neutrální" xfId="1399"/>
    <cellStyle name="Neutrální 2" xfId="1400"/>
    <cellStyle name="Neutrální 2 2" xfId="1401"/>
    <cellStyle name="normal" xfId="1402"/>
    <cellStyle name="Normální 10" xfId="1403"/>
    <cellStyle name="Normální 11" xfId="1404"/>
    <cellStyle name="normální 2" xfId="1405"/>
    <cellStyle name="Normální 2 2" xfId="1406"/>
    <cellStyle name="normální 2 2 2" xfId="1407"/>
    <cellStyle name="normální 2 2_5903_G5_002_Oceneny soupis praci_rev1" xfId="1408"/>
    <cellStyle name="Normální 2 3" xfId="1409"/>
    <cellStyle name="normální 2_10_soupis_praci" xfId="1410"/>
    <cellStyle name="Normální 3" xfId="1411"/>
    <cellStyle name="normální 3 2" xfId="1412"/>
    <cellStyle name="normální 3 3" xfId="1413"/>
    <cellStyle name="normální 3 3 2" xfId="1414"/>
    <cellStyle name="Normální 3_10_soupis_praci" xfId="1415"/>
    <cellStyle name="normální 39" xfId="1416"/>
    <cellStyle name="Normální 4" xfId="1417"/>
    <cellStyle name="Normální 5" xfId="1418"/>
    <cellStyle name="Normální 6" xfId="1419"/>
    <cellStyle name="Normální 7" xfId="1420"/>
    <cellStyle name="Normální 8" xfId="1421"/>
    <cellStyle name="Normální 9" xfId="1422"/>
    <cellStyle name="normální_dz_SZDC_2010" xfId="1423"/>
    <cellStyle name="normální_Klementinum 2.etapa rozpočet_2010-05" xfId="1424"/>
    <cellStyle name="normální_Mobil_502Roz" xfId="1425"/>
    <cellStyle name="normální_Mobil_502Roz 2" xfId="1426"/>
    <cellStyle name="normální_Oceneny_soupis_praci_SN_20140211" xfId="1427"/>
    <cellStyle name="normální_SO 05 fasáda propočet" xfId="1428"/>
    <cellStyle name="normální_SROV Nám Míru - HOFA" xfId="1429"/>
    <cellStyle name="normální_Troja" xfId="1430"/>
    <cellStyle name="Normalny_Ceny jedn" xfId="1431"/>
    <cellStyle name="Note" xfId="1432"/>
    <cellStyle name="Output" xfId="1433"/>
    <cellStyle name="Podnadpis" xfId="1434"/>
    <cellStyle name="Položka" xfId="1435"/>
    <cellStyle name="Poznámka" xfId="1436"/>
    <cellStyle name="Poznámka 2" xfId="1437"/>
    <cellStyle name="procent 2" xfId="1438"/>
    <cellStyle name="Procenta 2" xfId="1439"/>
    <cellStyle name="Propojená buňka" xfId="1440"/>
    <cellStyle name="Propojená buňka 2" xfId="1441"/>
    <cellStyle name="Propojená buňka 2 2" xfId="1442"/>
    <cellStyle name="Sheet Title" xfId="1443"/>
    <cellStyle name="Specifikace" xfId="1444"/>
    <cellStyle name="Správně" xfId="1445"/>
    <cellStyle name="Správně 2" xfId="1446"/>
    <cellStyle name="Správně 2 2" xfId="1447"/>
    <cellStyle name="Standard_--&gt;2-1" xfId="1448"/>
    <cellStyle name="Stín+tučně" xfId="1449"/>
    <cellStyle name="Stín+tučně+velké písmo" xfId="1450"/>
    <cellStyle name="Styl 1" xfId="1451"/>
    <cellStyle name="Styl 1 11" xfId="1452"/>
    <cellStyle name="Styl 1 14" xfId="1453"/>
    <cellStyle name="Styl 1 2" xfId="1454"/>
    <cellStyle name="Styl 1 23" xfId="1455"/>
    <cellStyle name="Styl 1 24" xfId="1456"/>
    <cellStyle name="Styl 1 25" xfId="1457"/>
    <cellStyle name="Styl 1 26" xfId="1458"/>
    <cellStyle name="Styl 1 27" xfId="1459"/>
    <cellStyle name="Styl 1 28" xfId="1460"/>
    <cellStyle name="Styl 1 3" xfId="1461"/>
    <cellStyle name="Styl 1_10_soupis_praci" xfId="1462"/>
    <cellStyle name="Suma" xfId="1463"/>
    <cellStyle name="Text upozornění" xfId="1464"/>
    <cellStyle name="Text upozornění 2" xfId="1465"/>
    <cellStyle name="Text upozornění 2 2" xfId="1466"/>
    <cellStyle name="textový" xfId="1467"/>
    <cellStyle name="Total" xfId="1468"/>
    <cellStyle name="Tučně" xfId="1469"/>
    <cellStyle name="TYP ŘÁDKU_2" xfId="1470"/>
    <cellStyle name="Vstup" xfId="1471"/>
    <cellStyle name="Vstup 2" xfId="1472"/>
    <cellStyle name="Vstup 2 2" xfId="1473"/>
    <cellStyle name="Výpočet" xfId="1474"/>
    <cellStyle name="Výpočet 2" xfId="1475"/>
    <cellStyle name="Výpočet 2 2" xfId="1476"/>
    <cellStyle name="Výstup" xfId="1477"/>
    <cellStyle name="Výstup 2" xfId="1478"/>
    <cellStyle name="Výstup 2 2" xfId="1479"/>
    <cellStyle name="Vysvětlující text" xfId="1480"/>
    <cellStyle name="Vysvětlující text 2" xfId="1481"/>
    <cellStyle name="Vysvětlující text 2 2" xfId="1482"/>
    <cellStyle name="Währung [0]_--&gt;2-1" xfId="1483"/>
    <cellStyle name="Währung_--&gt;2-1" xfId="1484"/>
    <cellStyle name="Walutowy [0]_laroux" xfId="1485"/>
    <cellStyle name="Walutowy_laroux" xfId="1486"/>
    <cellStyle name="Warning Text" xfId="1487"/>
    <cellStyle name="Wהhrung [0]_--&gt;2-1" xfId="1488"/>
    <cellStyle name="Wהhrung_--&gt;2-1" xfId="1489"/>
    <cellStyle name="základní" xfId="1490"/>
    <cellStyle name="Zvýraznění 1" xfId="1491"/>
    <cellStyle name="Zvýraznění 1 2" xfId="1492"/>
    <cellStyle name="Zvýraznění 1 2 2" xfId="1493"/>
    <cellStyle name="Zvýraznění 2" xfId="1494"/>
    <cellStyle name="Zvýraznění 2 2" xfId="1495"/>
    <cellStyle name="Zvýraznění 2 2 2" xfId="1496"/>
    <cellStyle name="Zvýraznění 3" xfId="1497"/>
    <cellStyle name="Zvýraznění 3 2" xfId="1498"/>
    <cellStyle name="Zvýraznění 3 2 2" xfId="1499"/>
    <cellStyle name="Zvýraznění 4" xfId="1500"/>
    <cellStyle name="Zvýraznění 4 2" xfId="1501"/>
    <cellStyle name="Zvýraznění 4 2 2" xfId="1502"/>
    <cellStyle name="Zvýraznění 5" xfId="1503"/>
    <cellStyle name="Zvýraznění 5 2" xfId="1504"/>
    <cellStyle name="Zvýraznění 5 2 2" xfId="1505"/>
    <cellStyle name="Zvýraznění 6" xfId="1506"/>
    <cellStyle name="Zvýraznění 6 2" xfId="1507"/>
    <cellStyle name="Zvýraznění 6 2 2" xfId="1508"/>
    <cellStyle name="Zvýrazni" xfId="15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5989_HZ_REPY_ROZPOCET\12_001\PODKLADY\HZ_Repy_RO_fina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_Akce\3130_Jedli&#269;k&#367;v%20&#250;stav\V&#253;stupy_2\RO_Dostavba%20Jedli&#269;kova%20&#250;stavu%20a%20&#353;kol%20-%20II.etap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la\c\My%20Documents\jola\OFERENCI\14%20Ilbau\10.12.99%20Ilbau.%20Summary%20bill%20of%20quantiti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&#269;.%2041%20Zelen&#253;%20ostrov%20roz.%20rozpo&#269;tu%20na%20DC%20(bez%20list.%20v&#253;stupu)\Rozpo&#269;et%20stavby%20dle%20DC\sa_SO51_4_vv_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26\jola\WINDOWS\TEMP\Oferta%20-%20za&#322;.%2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la\c\My%20Documents\jola\OFERENCI\11%20Exbud\13.12.99.%20Exbud.%20List%20of%20unit%20rates.%20nr%209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Všeobecné podmínky"/>
      <sheetName val="Rekapitulace"/>
      <sheetName val="SO 00 - Všeobecné práce"/>
      <sheetName val="SO 01 - Objekt HZ"/>
      <sheetName val="SO 01 - ZTI"/>
      <sheetName val="SO 01 - Vytápění"/>
      <sheetName val="SO 01 - VZT"/>
      <sheetName val="SO 01 - Stlačený vzduch"/>
      <sheetName val="SO 01 - Silnoproud"/>
      <sheetName val="SO 01 - Slaboproud"/>
      <sheetName val="SO 02 - Oplocení"/>
      <sheetName val="IO 100 - Areálové komunikace"/>
      <sheetName val="IO 300, 410, 420, 510 a IO 520"/>
      <sheetName val="IO 430, IO 440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  <sheetName val="SO_11_1A_Výkaz_výměr"/>
      <sheetName val="SO_11_1B_Výkaz_výměr"/>
      <sheetName val="SO_11_1ST_Výkaz_výměr"/>
      <sheetName val="SO_11_1B_Kniha_specifikací"/>
      <sheetName val="SO_11_1ST_Kniha_specifikací"/>
      <sheetName val="SO_11_1A_Výkaz_výměr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44">
          <cell r="C44" t="str">
            <v>EGT347F101</v>
          </cell>
        </row>
        <row r="45">
          <cell r="C45" t="str">
            <v>0368839000</v>
          </cell>
        </row>
        <row r="46">
          <cell r="C46" t="str">
            <v>EGT311F101</v>
          </cell>
        </row>
        <row r="47">
          <cell r="C47" t="str">
            <v>TFL201F601</v>
          </cell>
        </row>
        <row r="48">
          <cell r="C48" t="str">
            <v>KS300 /1C2F001</v>
          </cell>
        </row>
        <row r="49">
          <cell r="C49" t="str">
            <v>KS600C2F001</v>
          </cell>
        </row>
        <row r="50">
          <cell r="C50" t="str">
            <v>HSC120F001</v>
          </cell>
        </row>
        <row r="51">
          <cell r="C51" t="str">
            <v>0362225001</v>
          </cell>
        </row>
        <row r="52">
          <cell r="C52" t="str">
            <v>BXN015F210</v>
          </cell>
        </row>
        <row r="53">
          <cell r="C53" t="str">
            <v>AVM114SF132</v>
          </cell>
        </row>
        <row r="54">
          <cell r="C54" t="str">
            <v>0370560016</v>
          </cell>
        </row>
        <row r="55">
          <cell r="C55" t="str">
            <v>ASF122F120</v>
          </cell>
        </row>
        <row r="57">
          <cell r="C57" t="str">
            <v>EGT347F101</v>
          </cell>
        </row>
        <row r="58">
          <cell r="C58" t="str">
            <v>0368839000</v>
          </cell>
        </row>
        <row r="59">
          <cell r="C59" t="str">
            <v>EGT311F101</v>
          </cell>
        </row>
        <row r="60">
          <cell r="C60" t="str">
            <v>TFL201F601</v>
          </cell>
        </row>
        <row r="61">
          <cell r="C61" t="str">
            <v>KS300 /1C2F001</v>
          </cell>
        </row>
        <row r="62">
          <cell r="C62" t="str">
            <v>KS600C2F001</v>
          </cell>
        </row>
        <row r="63">
          <cell r="C63" t="str">
            <v>BXN020F200</v>
          </cell>
        </row>
        <row r="64">
          <cell r="C64" t="str">
            <v>AVM114SF132</v>
          </cell>
        </row>
        <row r="65">
          <cell r="C65" t="str">
            <v>0370560016</v>
          </cell>
        </row>
        <row r="66">
          <cell r="C66" t="str">
            <v>ASF122F120</v>
          </cell>
        </row>
        <row r="69">
          <cell r="C69" t="str">
            <v>EGT301F101</v>
          </cell>
        </row>
        <row r="70">
          <cell r="C70" t="str">
            <v>0370560011</v>
          </cell>
        </row>
        <row r="72">
          <cell r="C72" t="str">
            <v>EGT301F101</v>
          </cell>
        </row>
        <row r="73">
          <cell r="C73" t="str">
            <v>0370560011</v>
          </cell>
        </row>
        <row r="75">
          <cell r="C75" t="str">
            <v>ASM114SF132</v>
          </cell>
        </row>
        <row r="78">
          <cell r="C78" t="str">
            <v>ASM114SF132</v>
          </cell>
        </row>
        <row r="80">
          <cell r="C80" t="str">
            <v>EGT301F101</v>
          </cell>
        </row>
        <row r="81">
          <cell r="C81" t="str">
            <v>0370560011</v>
          </cell>
        </row>
        <row r="85">
          <cell r="C85" t="str">
            <v>EGT346F101</v>
          </cell>
        </row>
        <row r="86">
          <cell r="C86" t="str">
            <v>0226807120</v>
          </cell>
        </row>
        <row r="87">
          <cell r="C87" t="str">
            <v>0368840000</v>
          </cell>
        </row>
        <row r="88">
          <cell r="C88" t="str">
            <v>TSO670F001</v>
          </cell>
        </row>
        <row r="89">
          <cell r="C89" t="str">
            <v>KS600C2F001</v>
          </cell>
        </row>
        <row r="90">
          <cell r="C90" t="str">
            <v>SE 22/F</v>
          </cell>
        </row>
        <row r="91">
          <cell r="C91" t="str">
            <v>T6</v>
          </cell>
        </row>
        <row r="93">
          <cell r="C93" t="str">
            <v>EGT301F101</v>
          </cell>
        </row>
        <row r="94">
          <cell r="C94" t="str">
            <v>0370560011</v>
          </cell>
        </row>
        <row r="95">
          <cell r="C95" t="str">
            <v>EGT311F101</v>
          </cell>
        </row>
        <row r="96">
          <cell r="C96" t="str">
            <v>EGT346F101</v>
          </cell>
        </row>
        <row r="97">
          <cell r="C97" t="str">
            <v>0226807120</v>
          </cell>
        </row>
        <row r="98">
          <cell r="C98" t="str">
            <v>0368840000</v>
          </cell>
        </row>
        <row r="99">
          <cell r="C99" t="str">
            <v>RAK82.4/3728M</v>
          </cell>
        </row>
        <row r="100">
          <cell r="C100" t="str">
            <v>0226807120</v>
          </cell>
        </row>
        <row r="101">
          <cell r="C101" t="str">
            <v>0364142000</v>
          </cell>
        </row>
        <row r="102">
          <cell r="C102" t="str">
            <v>RAK82.4/3728M</v>
          </cell>
        </row>
        <row r="103">
          <cell r="C103" t="str">
            <v>RHV01+SZ1</v>
          </cell>
        </row>
        <row r="104">
          <cell r="C104" t="str">
            <v>T6</v>
          </cell>
        </row>
        <row r="105">
          <cell r="C105" t="str">
            <v>BXN025F200</v>
          </cell>
        </row>
        <row r="106">
          <cell r="C106" t="str">
            <v>AVM114SF132</v>
          </cell>
        </row>
        <row r="107">
          <cell r="C107" t="str">
            <v>0370560016</v>
          </cell>
        </row>
        <row r="108">
          <cell r="C108" t="str">
            <v>BXN020F200</v>
          </cell>
        </row>
        <row r="109">
          <cell r="C109" t="str">
            <v>AVM114SF132</v>
          </cell>
        </row>
        <row r="110">
          <cell r="C110" t="str">
            <v>0370560016</v>
          </cell>
        </row>
        <row r="111">
          <cell r="C111" t="str">
            <v>BXN032F200</v>
          </cell>
        </row>
        <row r="112">
          <cell r="C112" t="str">
            <v>AVM114SF132</v>
          </cell>
        </row>
        <row r="113">
          <cell r="C113" t="str">
            <v>0370560016</v>
          </cell>
        </row>
        <row r="115">
          <cell r="C115" t="str">
            <v>EGT346F101</v>
          </cell>
        </row>
        <row r="116">
          <cell r="C116" t="str">
            <v>0226807120</v>
          </cell>
        </row>
        <row r="117">
          <cell r="C117" t="str">
            <v>0368840000</v>
          </cell>
        </row>
        <row r="118">
          <cell r="C118" t="str">
            <v>TSO670F001</v>
          </cell>
        </row>
        <row r="119">
          <cell r="C119" t="str">
            <v>KS600C2F001</v>
          </cell>
        </row>
        <row r="120">
          <cell r="C120" t="str">
            <v>GTE CO</v>
          </cell>
        </row>
        <row r="121">
          <cell r="C121" t="str">
            <v>SE 22/F</v>
          </cell>
        </row>
        <row r="123">
          <cell r="C123" t="str">
            <v>EGT301F101</v>
          </cell>
        </row>
        <row r="124">
          <cell r="C124" t="str">
            <v>0370560011</v>
          </cell>
        </row>
        <row r="125">
          <cell r="C125" t="str">
            <v>EGT311F101</v>
          </cell>
        </row>
        <row r="126">
          <cell r="C126" t="str">
            <v>EGT346F101</v>
          </cell>
        </row>
        <row r="127">
          <cell r="C127" t="str">
            <v>0226807120</v>
          </cell>
        </row>
        <row r="128">
          <cell r="C128" t="str">
            <v>0368840000</v>
          </cell>
        </row>
        <row r="129">
          <cell r="C129" t="str">
            <v>RAK82.4/3728M</v>
          </cell>
        </row>
        <row r="130">
          <cell r="C130" t="str">
            <v>0226807120</v>
          </cell>
        </row>
        <row r="131">
          <cell r="C131" t="str">
            <v>0364142000</v>
          </cell>
        </row>
        <row r="132">
          <cell r="C132" t="str">
            <v>RAK82.4/3728M</v>
          </cell>
        </row>
        <row r="133">
          <cell r="C133" t="str">
            <v>RHV01+SZ1</v>
          </cell>
        </row>
        <row r="134">
          <cell r="C134" t="str">
            <v>T6</v>
          </cell>
        </row>
        <row r="135">
          <cell r="C135" t="str">
            <v>BXN015F210</v>
          </cell>
        </row>
        <row r="136">
          <cell r="C136" t="str">
            <v>AVM114SF132</v>
          </cell>
        </row>
        <row r="137">
          <cell r="C137" t="str">
            <v>0370560016</v>
          </cell>
        </row>
        <row r="138">
          <cell r="C138" t="str">
            <v>BXN032F200</v>
          </cell>
        </row>
        <row r="139">
          <cell r="C139" t="str">
            <v>AVM114SF132</v>
          </cell>
        </row>
        <row r="140">
          <cell r="C140" t="str">
            <v>0370560016</v>
          </cell>
        </row>
        <row r="141">
          <cell r="C141" t="str">
            <v>BXN015F200</v>
          </cell>
        </row>
        <row r="142">
          <cell r="C142" t="str">
            <v>AVM114SF132</v>
          </cell>
        </row>
        <row r="143">
          <cell r="C143" t="str">
            <v>0370560016</v>
          </cell>
        </row>
        <row r="151">
          <cell r="C151" t="str">
            <v>EYR203F001</v>
          </cell>
        </row>
        <row r="152">
          <cell r="C152" t="str">
            <v>0374413001</v>
          </cell>
        </row>
        <row r="153">
          <cell r="C153" t="str">
            <v>EYL220F001</v>
          </cell>
        </row>
        <row r="154">
          <cell r="C154" t="str">
            <v>EYR203F001</v>
          </cell>
        </row>
        <row r="155">
          <cell r="C155" t="str">
            <v>0374413001</v>
          </cell>
        </row>
        <row r="156">
          <cell r="C156" t="str">
            <v>EYR203F001</v>
          </cell>
        </row>
        <row r="157">
          <cell r="C157" t="str">
            <v>0374413001</v>
          </cell>
        </row>
        <row r="158">
          <cell r="C158" t="str">
            <v>EYR203F001</v>
          </cell>
        </row>
        <row r="159">
          <cell r="C159" t="str">
            <v>0374413001</v>
          </cell>
        </row>
        <row r="160">
          <cell r="C160" t="str">
            <v>EYT240F001</v>
          </cell>
        </row>
        <row r="161">
          <cell r="C161" t="str">
            <v>0367842002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pp_6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  <sheetName val="SO 51_4 Výkaz výměr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ob. elektr."/>
      <sheetName val="Rob. zewn. i budowl."/>
      <sheetName val="Instalacje sanitarne, ppoż."/>
      <sheetName val="Sieci zewn."/>
      <sheetName val="Inst. energetyczne"/>
      <sheetName val="Rob_ elektr_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oboty sanitarne"/>
      <sheetName val="Roboty budowlane"/>
      <sheetName val="Roboty elektryczn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72"/>
  <sheetViews>
    <sheetView showGridLines="0" view="pageBreakPreview" zoomScaleSheetLayoutView="100" workbookViewId="0" topLeftCell="A1">
      <selection activeCell="I15" sqref="I15"/>
    </sheetView>
  </sheetViews>
  <sheetFormatPr defaultColWidth="9.140625" defaultRowHeight="12.75"/>
  <cols>
    <col min="1" max="1" width="3.421875" style="66" customWidth="1"/>
    <col min="2" max="2" width="2.28125" style="69" customWidth="1"/>
    <col min="3" max="3" width="4.8515625" style="67" bestFit="1" customWidth="1"/>
    <col min="4" max="4" width="14.7109375" style="67" customWidth="1"/>
    <col min="5" max="5" width="27.28125" style="67" customWidth="1"/>
    <col min="6" max="6" width="5.57421875" style="67" customWidth="1"/>
    <col min="7" max="7" width="8.7109375" style="67" customWidth="1"/>
    <col min="8" max="8" width="11.00390625" style="68" customWidth="1"/>
    <col min="9" max="9" width="19.7109375" style="67" customWidth="1"/>
    <col min="10" max="10" width="2.28125" style="66" hidden="1" customWidth="1"/>
    <col min="11" max="11" width="0.71875" style="66" customWidth="1"/>
    <col min="12" max="12" width="2.8515625" style="66" customWidth="1"/>
    <col min="13" max="13" width="9.7109375" style="66" bestFit="1" customWidth="1"/>
    <col min="14" max="16384" width="9.140625" style="66" customWidth="1"/>
  </cols>
  <sheetData>
    <row r="1" spans="2:7" ht="26.1" customHeight="1">
      <c r="B1" s="159"/>
      <c r="E1" s="157" t="s">
        <v>291</v>
      </c>
      <c r="F1" s="153"/>
      <c r="G1" s="153"/>
    </row>
    <row r="2" spans="2:7" ht="26.1" customHeight="1">
      <c r="B2" s="158"/>
      <c r="E2" s="155" t="s">
        <v>292</v>
      </c>
      <c r="F2" s="153"/>
      <c r="G2" s="153"/>
    </row>
    <row r="3" spans="2:7" ht="21" customHeight="1">
      <c r="B3" s="156"/>
      <c r="D3" s="154"/>
      <c r="E3" s="153"/>
      <c r="F3" s="153"/>
      <c r="G3" s="153"/>
    </row>
    <row r="4" spans="2:9" ht="20.1" customHeight="1">
      <c r="B4" s="152" t="s">
        <v>133</v>
      </c>
      <c r="G4" s="151"/>
      <c r="I4" s="150"/>
    </row>
    <row r="5" spans="3:9" ht="9.75" customHeight="1" thickBot="1">
      <c r="C5" s="69"/>
      <c r="D5" s="69"/>
      <c r="E5" s="69"/>
      <c r="F5" s="69"/>
      <c r="G5" s="69"/>
      <c r="H5" s="72"/>
      <c r="I5" s="69"/>
    </row>
    <row r="6" spans="2:9" s="70" customFormat="1" ht="17.1" customHeight="1" thickBot="1">
      <c r="B6" s="149"/>
      <c r="C6" s="148"/>
      <c r="D6" s="147" t="s">
        <v>132</v>
      </c>
      <c r="E6" s="146"/>
      <c r="F6" s="145"/>
      <c r="G6" s="144"/>
      <c r="H6" s="143"/>
      <c r="I6" s="142" t="s">
        <v>131</v>
      </c>
    </row>
    <row r="7" spans="2:9" s="77" customFormat="1" ht="12.75" customHeight="1" thickTop="1">
      <c r="B7" s="141"/>
      <c r="C7" s="140"/>
      <c r="D7" s="139"/>
      <c r="E7" s="82"/>
      <c r="F7" s="81"/>
      <c r="G7" s="116"/>
      <c r="H7" s="116"/>
      <c r="I7" s="138"/>
    </row>
    <row r="8" spans="2:9" s="70" customFormat="1" ht="16.5" customHeight="1">
      <c r="B8" s="137"/>
      <c r="C8" s="69"/>
      <c r="D8" s="136" t="s">
        <v>130</v>
      </c>
      <c r="E8" s="74"/>
      <c r="F8" s="135"/>
      <c r="G8" s="116"/>
      <c r="H8" s="134"/>
      <c r="I8" s="133"/>
    </row>
    <row r="9" spans="2:9" s="77" customFormat="1" ht="14.25" customHeight="1">
      <c r="B9" s="105"/>
      <c r="C9" s="104"/>
      <c r="D9" s="103" t="s">
        <v>287</v>
      </c>
      <c r="E9" s="82"/>
      <c r="F9" s="81"/>
      <c r="G9" s="102"/>
      <c r="H9" s="132">
        <f>'SO 101'!G68</f>
        <v>0</v>
      </c>
      <c r="I9" s="131"/>
    </row>
    <row r="10" spans="2:9" s="77" customFormat="1" ht="14.25" customHeight="1">
      <c r="B10" s="105"/>
      <c r="C10" s="104"/>
      <c r="D10" s="103" t="s">
        <v>288</v>
      </c>
      <c r="E10" s="82"/>
      <c r="F10" s="81"/>
      <c r="G10" s="102"/>
      <c r="H10" s="132">
        <f>'SO 201'!G68</f>
        <v>0</v>
      </c>
      <c r="I10" s="131"/>
    </row>
    <row r="11" spans="2:9" s="77" customFormat="1" ht="14.25" customHeight="1">
      <c r="B11" s="105"/>
      <c r="C11" s="104"/>
      <c r="D11" s="103" t="s">
        <v>289</v>
      </c>
      <c r="E11" s="82"/>
      <c r="F11" s="81"/>
      <c r="G11" s="102"/>
      <c r="H11" s="132">
        <f>'SO 401'!G57</f>
        <v>0</v>
      </c>
      <c r="I11" s="131"/>
    </row>
    <row r="12" spans="2:9" s="77" customFormat="1" ht="14.25" customHeight="1">
      <c r="B12" s="105"/>
      <c r="C12" s="104"/>
      <c r="D12" s="103" t="s">
        <v>290</v>
      </c>
      <c r="E12" s="82"/>
      <c r="F12" s="81"/>
      <c r="G12" s="102"/>
      <c r="H12" s="132">
        <f>'SO 801'!G14</f>
        <v>0</v>
      </c>
      <c r="I12" s="131"/>
    </row>
    <row r="13" spans="2:9" s="77" customFormat="1" ht="14.25" customHeight="1">
      <c r="B13" s="105"/>
      <c r="C13" s="104"/>
      <c r="D13" s="103" t="s">
        <v>118</v>
      </c>
      <c r="E13" s="82"/>
      <c r="F13" s="81"/>
      <c r="G13" s="102"/>
      <c r="H13" s="132">
        <f>DIO!G22</f>
        <v>0</v>
      </c>
      <c r="I13" s="131"/>
    </row>
    <row r="14" spans="2:9" s="77" customFormat="1" ht="14.25" customHeight="1">
      <c r="B14" s="105"/>
      <c r="C14" s="104"/>
      <c r="D14" s="103"/>
      <c r="E14" s="82"/>
      <c r="F14" s="81"/>
      <c r="G14" s="102"/>
      <c r="H14" s="130"/>
      <c r="I14" s="129"/>
    </row>
    <row r="15" spans="2:9" s="77" customFormat="1" ht="19.5" customHeight="1">
      <c r="B15" s="128"/>
      <c r="C15" s="127"/>
      <c r="D15" s="126" t="s">
        <v>129</v>
      </c>
      <c r="E15" s="125"/>
      <c r="F15" s="124"/>
      <c r="G15" s="123"/>
      <c r="H15" s="122"/>
      <c r="I15" s="121">
        <f>SUM(H9:H14)</f>
        <v>0</v>
      </c>
    </row>
    <row r="16" spans="2:9" s="70" customFormat="1" ht="16.5" customHeight="1">
      <c r="B16" s="137"/>
      <c r="C16" s="69"/>
      <c r="D16" s="136" t="s">
        <v>391</v>
      </c>
      <c r="E16" s="74"/>
      <c r="F16" s="135"/>
      <c r="G16" s="116"/>
      <c r="H16" s="134"/>
      <c r="I16" s="133"/>
    </row>
    <row r="17" spans="2:9" s="77" customFormat="1" ht="14.25" customHeight="1">
      <c r="B17" s="105"/>
      <c r="C17" s="104"/>
      <c r="D17" s="103" t="s">
        <v>392</v>
      </c>
      <c r="E17" s="82"/>
      <c r="F17" s="81"/>
      <c r="G17" s="102"/>
      <c r="H17" s="132">
        <f>VON!G24</f>
        <v>0</v>
      </c>
      <c r="I17" s="131"/>
    </row>
    <row r="18" spans="2:9" s="77" customFormat="1" ht="14.25" customHeight="1">
      <c r="B18" s="105"/>
      <c r="C18" s="104"/>
      <c r="D18" s="103"/>
      <c r="E18" s="82"/>
      <c r="F18" s="81"/>
      <c r="G18" s="102"/>
      <c r="H18" s="130"/>
      <c r="I18" s="129"/>
    </row>
    <row r="19" spans="2:9" s="77" customFormat="1" ht="19.5" customHeight="1">
      <c r="B19" s="128"/>
      <c r="C19" s="127"/>
      <c r="D19" s="126" t="s">
        <v>393</v>
      </c>
      <c r="E19" s="125"/>
      <c r="F19" s="124"/>
      <c r="G19" s="123"/>
      <c r="H19" s="122"/>
      <c r="I19" s="121">
        <f>SUM(H17:H18)</f>
        <v>0</v>
      </c>
    </row>
    <row r="20" spans="2:9" s="77" customFormat="1" ht="15" customHeight="1" thickBot="1">
      <c r="B20" s="120"/>
      <c r="C20" s="118"/>
      <c r="D20" s="119"/>
      <c r="E20" s="118"/>
      <c r="F20" s="117"/>
      <c r="G20" s="116"/>
      <c r="H20" s="115"/>
      <c r="I20" s="114"/>
    </row>
    <row r="21" spans="2:9" s="77" customFormat="1" ht="29.25" customHeight="1" thickBot="1">
      <c r="B21" s="113"/>
      <c r="C21" s="112"/>
      <c r="D21" s="111" t="s">
        <v>128</v>
      </c>
      <c r="E21" s="110"/>
      <c r="F21" s="109"/>
      <c r="G21" s="108"/>
      <c r="H21" s="107"/>
      <c r="I21" s="106">
        <f>SUM(I15:I20)</f>
        <v>0</v>
      </c>
    </row>
    <row r="22" spans="2:9" s="77" customFormat="1" ht="15" customHeight="1">
      <c r="B22" s="105"/>
      <c r="C22" s="104"/>
      <c r="D22" s="103" t="s">
        <v>127</v>
      </c>
      <c r="E22" s="82"/>
      <c r="F22" s="81"/>
      <c r="G22" s="102"/>
      <c r="H22" s="101">
        <f>I21*0.21</f>
        <v>0</v>
      </c>
      <c r="I22" s="100"/>
    </row>
    <row r="23" spans="2:9" s="77" customFormat="1" ht="15" customHeight="1" thickBot="1">
      <c r="B23" s="99"/>
      <c r="C23" s="98"/>
      <c r="D23" s="97"/>
      <c r="E23" s="96"/>
      <c r="F23" s="95"/>
      <c r="G23" s="94"/>
      <c r="H23" s="93"/>
      <c r="I23" s="92"/>
    </row>
    <row r="24" spans="2:9" s="77" customFormat="1" ht="29.25" customHeight="1" thickBot="1">
      <c r="B24" s="91"/>
      <c r="C24" s="90"/>
      <c r="D24" s="89" t="s">
        <v>126</v>
      </c>
      <c r="E24" s="88"/>
      <c r="F24" s="87"/>
      <c r="G24" s="86"/>
      <c r="H24" s="85"/>
      <c r="I24" s="84">
        <f>I21+H22</f>
        <v>0</v>
      </c>
    </row>
    <row r="25" spans="2:9" s="77" customFormat="1" ht="17.45" customHeight="1" thickBot="1">
      <c r="B25" s="83"/>
      <c r="C25" s="82"/>
      <c r="D25" s="82"/>
      <c r="E25" s="82"/>
      <c r="F25" s="81"/>
      <c r="G25" s="80"/>
      <c r="H25" s="79"/>
      <c r="I25" s="78"/>
    </row>
    <row r="26" spans="2:9" s="77" customFormat="1" ht="17.45" customHeight="1">
      <c r="B26" s="229" t="s">
        <v>125</v>
      </c>
      <c r="C26" s="230"/>
      <c r="D26" s="230"/>
      <c r="E26" s="230"/>
      <c r="F26" s="230"/>
      <c r="G26" s="230"/>
      <c r="H26" s="230"/>
      <c r="I26" s="231"/>
    </row>
    <row r="27" spans="2:9" s="77" customFormat="1" ht="17.45" customHeight="1">
      <c r="B27" s="232"/>
      <c r="C27" s="233"/>
      <c r="D27" s="233"/>
      <c r="E27" s="233"/>
      <c r="F27" s="233"/>
      <c r="G27" s="233"/>
      <c r="H27" s="233"/>
      <c r="I27" s="234"/>
    </row>
    <row r="28" spans="2:9" s="77" customFormat="1" ht="28.5" customHeight="1">
      <c r="B28" s="235" t="s">
        <v>134</v>
      </c>
      <c r="C28" s="224"/>
      <c r="D28" s="224"/>
      <c r="E28" s="224"/>
      <c r="F28" s="224"/>
      <c r="G28" s="224"/>
      <c r="H28" s="224"/>
      <c r="I28" s="225"/>
    </row>
    <row r="29" spans="2:9" s="77" customFormat="1" ht="40.5" customHeight="1">
      <c r="B29" s="223" t="s">
        <v>124</v>
      </c>
      <c r="C29" s="224"/>
      <c r="D29" s="224"/>
      <c r="E29" s="224"/>
      <c r="F29" s="224"/>
      <c r="G29" s="224"/>
      <c r="H29" s="224"/>
      <c r="I29" s="225"/>
    </row>
    <row r="30" spans="2:9" s="77" customFormat="1" ht="54.75" customHeight="1">
      <c r="B30" s="223" t="s">
        <v>123</v>
      </c>
      <c r="C30" s="224"/>
      <c r="D30" s="224"/>
      <c r="E30" s="224"/>
      <c r="F30" s="224"/>
      <c r="G30" s="224"/>
      <c r="H30" s="224"/>
      <c r="I30" s="225"/>
    </row>
    <row r="31" spans="2:9" s="77" customFormat="1" ht="29.25" customHeight="1">
      <c r="B31" s="223" t="s">
        <v>122</v>
      </c>
      <c r="C31" s="224"/>
      <c r="D31" s="224"/>
      <c r="E31" s="224"/>
      <c r="F31" s="224"/>
      <c r="G31" s="224"/>
      <c r="H31" s="224"/>
      <c r="I31" s="225"/>
    </row>
    <row r="32" spans="2:9" s="77" customFormat="1" ht="44.25" customHeight="1">
      <c r="B32" s="223" t="s">
        <v>121</v>
      </c>
      <c r="C32" s="224"/>
      <c r="D32" s="224"/>
      <c r="E32" s="224"/>
      <c r="F32" s="224"/>
      <c r="G32" s="224"/>
      <c r="H32" s="224"/>
      <c r="I32" s="225"/>
    </row>
    <row r="33" spans="2:9" s="70" customFormat="1" ht="30.75" customHeight="1">
      <c r="B33" s="223" t="s">
        <v>120</v>
      </c>
      <c r="C33" s="224"/>
      <c r="D33" s="224"/>
      <c r="E33" s="224"/>
      <c r="F33" s="224"/>
      <c r="G33" s="224"/>
      <c r="H33" s="224"/>
      <c r="I33" s="225"/>
    </row>
    <row r="34" spans="2:9" s="70" customFormat="1" ht="63" customHeight="1" thickBot="1">
      <c r="B34" s="226" t="s">
        <v>135</v>
      </c>
      <c r="C34" s="227"/>
      <c r="D34" s="227"/>
      <c r="E34" s="227"/>
      <c r="F34" s="227"/>
      <c r="G34" s="227"/>
      <c r="H34" s="227"/>
      <c r="I34" s="228"/>
    </row>
    <row r="35" spans="2:9" s="70" customFormat="1" ht="17.45" customHeight="1">
      <c r="B35" s="75"/>
      <c r="C35" s="69"/>
      <c r="D35" s="69"/>
      <c r="E35" s="69"/>
      <c r="F35" s="74"/>
      <c r="G35" s="73"/>
      <c r="H35" s="72"/>
      <c r="I35" s="71"/>
    </row>
    <row r="36" spans="2:9" s="70" customFormat="1" ht="17.45" customHeight="1">
      <c r="B36" s="75"/>
      <c r="C36" s="69"/>
      <c r="D36" s="69"/>
      <c r="E36" s="69"/>
      <c r="F36" s="74"/>
      <c r="G36" s="73"/>
      <c r="H36" s="72"/>
      <c r="I36" s="71"/>
    </row>
    <row r="37" spans="2:9" s="70" customFormat="1" ht="17.45" customHeight="1">
      <c r="B37" s="75"/>
      <c r="C37" s="69"/>
      <c r="D37" s="69"/>
      <c r="E37" s="69"/>
      <c r="F37" s="74"/>
      <c r="G37" s="73"/>
      <c r="H37" s="72"/>
      <c r="I37" s="71"/>
    </row>
    <row r="38" spans="2:9" s="70" customFormat="1" ht="17.45" customHeight="1">
      <c r="B38" s="75"/>
      <c r="C38" s="69"/>
      <c r="D38" s="69"/>
      <c r="E38" s="69"/>
      <c r="F38" s="74"/>
      <c r="G38" s="73"/>
      <c r="H38" s="72"/>
      <c r="I38" s="71"/>
    </row>
    <row r="39" spans="2:9" s="70" customFormat="1" ht="17.45" customHeight="1">
      <c r="B39" s="75"/>
      <c r="C39" s="69"/>
      <c r="D39" s="69"/>
      <c r="E39" s="69"/>
      <c r="F39" s="74"/>
      <c r="G39" s="73"/>
      <c r="H39" s="72"/>
      <c r="I39" s="71"/>
    </row>
    <row r="40" spans="2:9" s="70" customFormat="1" ht="17.45" customHeight="1">
      <c r="B40" s="75"/>
      <c r="C40" s="69"/>
      <c r="D40" s="69"/>
      <c r="E40" s="69"/>
      <c r="F40" s="74"/>
      <c r="G40" s="73"/>
      <c r="H40" s="72"/>
      <c r="I40" s="71"/>
    </row>
    <row r="41" spans="2:9" s="70" customFormat="1" ht="17.45" customHeight="1">
      <c r="B41" s="75"/>
      <c r="C41" s="69"/>
      <c r="D41" s="69"/>
      <c r="E41" s="69"/>
      <c r="F41" s="74"/>
      <c r="G41" s="73"/>
      <c r="H41" s="72"/>
      <c r="I41" s="71"/>
    </row>
    <row r="42" spans="2:9" s="70" customFormat="1" ht="17.45" customHeight="1">
      <c r="B42" s="75"/>
      <c r="C42" s="69"/>
      <c r="D42" s="69"/>
      <c r="E42" s="69"/>
      <c r="F42" s="74"/>
      <c r="G42" s="73"/>
      <c r="H42" s="72"/>
      <c r="I42" s="71"/>
    </row>
    <row r="43" spans="2:9" s="70" customFormat="1" ht="17.45" customHeight="1">
      <c r="B43" s="75"/>
      <c r="C43" s="69"/>
      <c r="D43" s="69"/>
      <c r="E43" s="69"/>
      <c r="F43" s="74"/>
      <c r="G43" s="73"/>
      <c r="H43" s="72"/>
      <c r="I43" s="71"/>
    </row>
    <row r="44" spans="2:9" s="70" customFormat="1" ht="17.45" customHeight="1">
      <c r="B44" s="75"/>
      <c r="C44" s="69"/>
      <c r="D44" s="69"/>
      <c r="E44" s="69"/>
      <c r="F44" s="74"/>
      <c r="G44" s="73"/>
      <c r="H44" s="72"/>
      <c r="I44" s="71"/>
    </row>
    <row r="45" spans="2:9" s="70" customFormat="1" ht="17.45" customHeight="1">
      <c r="B45" s="75"/>
      <c r="C45" s="69"/>
      <c r="D45" s="69"/>
      <c r="E45" s="69"/>
      <c r="F45" s="74"/>
      <c r="G45" s="73"/>
      <c r="H45" s="72"/>
      <c r="I45" s="71"/>
    </row>
    <row r="46" spans="2:9" s="70" customFormat="1" ht="17.45" customHeight="1">
      <c r="B46" s="76"/>
      <c r="C46" s="76"/>
      <c r="D46" s="69"/>
      <c r="E46" s="69"/>
      <c r="F46" s="74"/>
      <c r="G46" s="73"/>
      <c r="H46" s="72"/>
      <c r="I46" s="71"/>
    </row>
    <row r="47" spans="2:9" s="70" customFormat="1" ht="17.45" customHeight="1">
      <c r="B47" s="75"/>
      <c r="C47" s="69"/>
      <c r="D47" s="69"/>
      <c r="E47" s="69"/>
      <c r="F47" s="74"/>
      <c r="G47" s="73"/>
      <c r="H47" s="72"/>
      <c r="I47" s="71"/>
    </row>
    <row r="48" spans="2:9" s="70" customFormat="1" ht="17.45" customHeight="1">
      <c r="B48" s="75"/>
      <c r="C48" s="69"/>
      <c r="D48" s="69"/>
      <c r="E48" s="69"/>
      <c r="F48" s="74"/>
      <c r="G48" s="73"/>
      <c r="H48" s="72"/>
      <c r="I48" s="71"/>
    </row>
    <row r="49" spans="2:9" s="70" customFormat="1" ht="17.45" customHeight="1">
      <c r="B49" s="75"/>
      <c r="C49" s="69"/>
      <c r="D49" s="69"/>
      <c r="E49" s="69"/>
      <c r="F49" s="74"/>
      <c r="G49" s="73"/>
      <c r="H49" s="72"/>
      <c r="I49" s="71"/>
    </row>
    <row r="50" spans="2:9" s="70" customFormat="1" ht="17.45" customHeight="1">
      <c r="B50" s="76"/>
      <c r="C50" s="76"/>
      <c r="D50" s="69"/>
      <c r="E50" s="69"/>
      <c r="F50" s="74"/>
      <c r="G50" s="73"/>
      <c r="H50" s="72"/>
      <c r="I50" s="71"/>
    </row>
    <row r="51" spans="2:9" s="70" customFormat="1" ht="17.45" customHeight="1">
      <c r="B51" s="75"/>
      <c r="C51" s="69"/>
      <c r="D51" s="69"/>
      <c r="E51" s="69"/>
      <c r="F51" s="74"/>
      <c r="G51" s="73"/>
      <c r="H51" s="72"/>
      <c r="I51" s="71"/>
    </row>
    <row r="52" spans="2:9" s="70" customFormat="1" ht="17.45" customHeight="1">
      <c r="B52" s="75"/>
      <c r="C52" s="69"/>
      <c r="D52" s="69"/>
      <c r="E52" s="69"/>
      <c r="F52" s="74"/>
      <c r="G52" s="73"/>
      <c r="H52" s="72"/>
      <c r="I52" s="71"/>
    </row>
    <row r="53" spans="2:9" s="70" customFormat="1" ht="17.45" customHeight="1">
      <c r="B53" s="76"/>
      <c r="C53" s="76"/>
      <c r="D53" s="69"/>
      <c r="E53" s="69"/>
      <c r="F53" s="74"/>
      <c r="G53" s="73"/>
      <c r="H53" s="72"/>
      <c r="I53" s="71"/>
    </row>
    <row r="54" spans="2:9" s="70" customFormat="1" ht="17.45" customHeight="1">
      <c r="B54" s="75"/>
      <c r="C54" s="69"/>
      <c r="D54" s="69"/>
      <c r="E54" s="69"/>
      <c r="F54" s="74"/>
      <c r="G54" s="73"/>
      <c r="H54" s="72"/>
      <c r="I54" s="71"/>
    </row>
    <row r="55" spans="2:9" s="70" customFormat="1" ht="17.45" customHeight="1">
      <c r="B55" s="76"/>
      <c r="C55" s="76"/>
      <c r="D55" s="69"/>
      <c r="E55" s="69"/>
      <c r="F55" s="74"/>
      <c r="G55" s="73"/>
      <c r="H55" s="72"/>
      <c r="I55" s="71"/>
    </row>
    <row r="56" spans="2:9" s="70" customFormat="1" ht="17.45" customHeight="1">
      <c r="B56" s="75"/>
      <c r="C56" s="69"/>
      <c r="D56" s="69"/>
      <c r="E56" s="69"/>
      <c r="F56" s="74"/>
      <c r="G56" s="73"/>
      <c r="H56" s="72"/>
      <c r="I56" s="71"/>
    </row>
    <row r="57" spans="2:9" s="70" customFormat="1" ht="17.45" customHeight="1">
      <c r="B57" s="75"/>
      <c r="C57" s="69"/>
      <c r="D57" s="69"/>
      <c r="E57" s="69"/>
      <c r="F57" s="74"/>
      <c r="G57" s="73"/>
      <c r="H57" s="72"/>
      <c r="I57" s="71"/>
    </row>
    <row r="58" spans="2:9" s="70" customFormat="1" ht="18" customHeight="1">
      <c r="B58" s="75"/>
      <c r="C58" s="69"/>
      <c r="D58" s="69"/>
      <c r="E58" s="69"/>
      <c r="F58" s="74"/>
      <c r="G58" s="73"/>
      <c r="H58" s="72"/>
      <c r="I58" s="71"/>
    </row>
    <row r="59" spans="2:9" s="70" customFormat="1" ht="18" customHeight="1">
      <c r="B59" s="75"/>
      <c r="C59" s="69"/>
      <c r="D59" s="69"/>
      <c r="E59" s="69"/>
      <c r="F59" s="74"/>
      <c r="G59" s="73"/>
      <c r="H59" s="72"/>
      <c r="I59" s="71"/>
    </row>
    <row r="60" spans="2:9" s="70" customFormat="1" ht="18" customHeight="1">
      <c r="B60" s="75"/>
      <c r="C60" s="69"/>
      <c r="D60" s="69"/>
      <c r="E60" s="69"/>
      <c r="F60" s="74"/>
      <c r="G60" s="73"/>
      <c r="H60" s="72"/>
      <c r="I60" s="71"/>
    </row>
    <row r="61" spans="2:9" s="70" customFormat="1" ht="18" customHeight="1">
      <c r="B61" s="76"/>
      <c r="C61" s="76"/>
      <c r="D61" s="69"/>
      <c r="E61" s="69"/>
      <c r="F61" s="74"/>
      <c r="G61" s="73"/>
      <c r="H61" s="72"/>
      <c r="I61" s="71"/>
    </row>
    <row r="62" spans="2:9" s="70" customFormat="1" ht="18" customHeight="1">
      <c r="B62" s="75"/>
      <c r="C62" s="69"/>
      <c r="D62" s="69"/>
      <c r="E62" s="69"/>
      <c r="F62" s="74"/>
      <c r="G62" s="73"/>
      <c r="H62" s="72"/>
      <c r="I62" s="71"/>
    </row>
    <row r="63" spans="2:9" s="70" customFormat="1" ht="18" customHeight="1">
      <c r="B63" s="75"/>
      <c r="C63" s="69"/>
      <c r="D63" s="69"/>
      <c r="E63" s="69"/>
      <c r="F63" s="74"/>
      <c r="G63" s="73"/>
      <c r="H63" s="72"/>
      <c r="I63" s="71"/>
    </row>
    <row r="64" spans="2:9" s="70" customFormat="1" ht="18" customHeight="1">
      <c r="B64" s="75"/>
      <c r="C64" s="69"/>
      <c r="D64" s="69"/>
      <c r="E64" s="69"/>
      <c r="F64" s="74"/>
      <c r="G64" s="73"/>
      <c r="H64" s="72"/>
      <c r="I64" s="71"/>
    </row>
    <row r="65" spans="2:9" s="70" customFormat="1" ht="18" customHeight="1">
      <c r="B65" s="75"/>
      <c r="C65" s="69"/>
      <c r="D65" s="69"/>
      <c r="E65" s="69"/>
      <c r="F65" s="74"/>
      <c r="G65" s="73"/>
      <c r="H65" s="72"/>
      <c r="I65" s="71"/>
    </row>
    <row r="66" spans="2:9" s="70" customFormat="1" ht="18" customHeight="1">
      <c r="B66" s="75"/>
      <c r="C66" s="69"/>
      <c r="D66" s="69"/>
      <c r="E66" s="69"/>
      <c r="F66" s="74"/>
      <c r="G66" s="73"/>
      <c r="H66" s="72"/>
      <c r="I66" s="71"/>
    </row>
    <row r="67" spans="2:9" s="70" customFormat="1" ht="18" customHeight="1">
      <c r="B67" s="75"/>
      <c r="C67" s="69"/>
      <c r="D67" s="69"/>
      <c r="E67" s="69"/>
      <c r="F67" s="74"/>
      <c r="G67" s="73"/>
      <c r="H67" s="72"/>
      <c r="I67" s="71"/>
    </row>
    <row r="68" spans="2:9" s="70" customFormat="1" ht="18" customHeight="1">
      <c r="B68" s="75"/>
      <c r="C68" s="69"/>
      <c r="D68" s="69"/>
      <c r="E68" s="69"/>
      <c r="F68" s="74"/>
      <c r="G68" s="73"/>
      <c r="H68" s="72"/>
      <c r="I68" s="71"/>
    </row>
    <row r="69" spans="2:9" s="70" customFormat="1" ht="18" customHeight="1">
      <c r="B69" s="75"/>
      <c r="C69" s="69"/>
      <c r="D69" s="69"/>
      <c r="E69" s="69"/>
      <c r="F69" s="74"/>
      <c r="G69" s="73"/>
      <c r="H69" s="72"/>
      <c r="I69" s="71"/>
    </row>
    <row r="70" spans="2:9" s="70" customFormat="1" ht="18" customHeight="1">
      <c r="B70" s="75"/>
      <c r="C70" s="69"/>
      <c r="D70" s="69"/>
      <c r="E70" s="69"/>
      <c r="F70" s="74"/>
      <c r="G70" s="73"/>
      <c r="H70" s="72"/>
      <c r="I70" s="71"/>
    </row>
    <row r="71" spans="2:9" s="70" customFormat="1" ht="18" customHeight="1">
      <c r="B71" s="75"/>
      <c r="C71" s="69"/>
      <c r="D71" s="69"/>
      <c r="E71" s="69"/>
      <c r="F71" s="74"/>
      <c r="G71" s="73"/>
      <c r="H71" s="72"/>
      <c r="I71" s="71"/>
    </row>
    <row r="72" spans="2:9" s="70" customFormat="1" ht="18" customHeight="1">
      <c r="B72" s="75"/>
      <c r="C72" s="69"/>
      <c r="D72" s="69"/>
      <c r="E72" s="69"/>
      <c r="F72" s="74"/>
      <c r="G72" s="73"/>
      <c r="H72" s="72"/>
      <c r="I72" s="71"/>
    </row>
  </sheetData>
  <mergeCells count="9">
    <mergeCell ref="B32:I32"/>
    <mergeCell ref="B33:I33"/>
    <mergeCell ref="B34:I34"/>
    <mergeCell ref="B26:I26"/>
    <mergeCell ref="B27:I27"/>
    <mergeCell ref="B28:I28"/>
    <mergeCell ref="B29:I29"/>
    <mergeCell ref="B30:I30"/>
    <mergeCell ref="B31:I31"/>
  </mergeCells>
  <printOptions/>
  <pageMargins left="0.7874015748031497" right="0.7874015748031497" top="0.7874015748031497" bottom="0.8661417322834646" header="0.5118110236220472" footer="0.5118110236220472"/>
  <pageSetup fitToHeight="1" fitToWidth="1" horizontalDpi="600" verticalDpi="600" orientation="portrait" paperSize="9" scale="91" r:id="rId1"/>
  <headerFooter alignWithMargins="0">
    <oddHeader>&amp;C
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showGridLines="0" view="pageBreakPreview" zoomScaleSheetLayoutView="100" workbookViewId="0" topLeftCell="A1">
      <pane ySplit="8" topLeftCell="A9" activePane="bottomLeft" state="frozen"/>
      <selection pane="topLeft" activeCell="I15" sqref="I15"/>
      <selection pane="bottomLeft" activeCell="A2" sqref="A2"/>
    </sheetView>
  </sheetViews>
  <sheetFormatPr defaultColWidth="9.140625" defaultRowHeight="12.75"/>
  <cols>
    <col min="1" max="1" width="6.28125" style="17" customWidth="1"/>
    <col min="2" max="2" width="9.421875" style="64" bestFit="1" customWidth="1"/>
    <col min="3" max="3" width="48.28125" style="17" customWidth="1"/>
    <col min="4" max="4" width="7.421875" style="17" customWidth="1"/>
    <col min="5" max="5" width="9.421875" style="17" bestFit="1" customWidth="1"/>
    <col min="6" max="6" width="10.57421875" style="18" customWidth="1"/>
    <col min="7" max="7" width="10.7109375" style="18" customWidth="1"/>
    <col min="8" max="8" width="50.421875" style="17" customWidth="1"/>
    <col min="9" max="9" width="9.7109375" style="18" bestFit="1" customWidth="1"/>
    <col min="10" max="16384" width="9.140625" style="17" customWidth="1"/>
  </cols>
  <sheetData>
    <row r="1" spans="1:9" s="4" customFormat="1" ht="21" customHeight="1">
      <c r="A1" s="1" t="s">
        <v>452</v>
      </c>
      <c r="B1" s="56"/>
      <c r="C1" s="2"/>
      <c r="D1" s="3"/>
      <c r="E1" s="2"/>
      <c r="F1" s="2"/>
      <c r="G1" s="2"/>
      <c r="H1" s="52"/>
      <c r="I1" s="2"/>
    </row>
    <row r="2" spans="1:9" s="4" customFormat="1" ht="14.25" customHeight="1">
      <c r="A2" s="5" t="s">
        <v>0</v>
      </c>
      <c r="B2" s="57" t="s">
        <v>296</v>
      </c>
      <c r="C2" s="6"/>
      <c r="D2" s="7"/>
      <c r="E2" s="6" t="s">
        <v>1</v>
      </c>
      <c r="F2" s="2"/>
      <c r="G2" s="2"/>
      <c r="H2" s="6"/>
      <c r="I2" s="2"/>
    </row>
    <row r="3" spans="1:9" s="4" customFormat="1" ht="14.25" customHeight="1">
      <c r="A3" s="16" t="s">
        <v>97</v>
      </c>
      <c r="B3" s="57" t="s">
        <v>287</v>
      </c>
      <c r="C3" s="50"/>
      <c r="D3" s="7"/>
      <c r="E3" s="6" t="s">
        <v>18</v>
      </c>
      <c r="F3" s="2"/>
      <c r="G3" s="2"/>
      <c r="H3" s="6"/>
      <c r="I3" s="2"/>
    </row>
    <row r="4" spans="1:9" s="4" customFormat="1" ht="12" customHeight="1">
      <c r="A4" s="51" t="s">
        <v>2</v>
      </c>
      <c r="B4" s="57"/>
      <c r="C4" s="6"/>
      <c r="D4" s="7"/>
      <c r="E4" s="6" t="s">
        <v>3</v>
      </c>
      <c r="F4" s="8">
        <v>42724</v>
      </c>
      <c r="G4" s="2"/>
      <c r="H4" s="2"/>
      <c r="I4" s="8"/>
    </row>
    <row r="5" spans="1:9" s="4" customFormat="1" ht="7.5" customHeight="1" thickBot="1">
      <c r="A5" s="2"/>
      <c r="B5" s="56"/>
      <c r="C5" s="2"/>
      <c r="D5" s="3"/>
      <c r="E5" s="2"/>
      <c r="F5" s="2"/>
      <c r="G5" s="2"/>
      <c r="H5" s="2"/>
      <c r="I5" s="2"/>
    </row>
    <row r="6" spans="1:9" s="4" customFormat="1" ht="24.75" customHeight="1" thickBot="1">
      <c r="A6" s="49" t="s">
        <v>4</v>
      </c>
      <c r="B6" s="58" t="s">
        <v>17</v>
      </c>
      <c r="C6" s="47" t="s">
        <v>5</v>
      </c>
      <c r="D6" s="47" t="s">
        <v>6</v>
      </c>
      <c r="E6" s="47" t="s">
        <v>7</v>
      </c>
      <c r="F6" s="47" t="s">
        <v>16</v>
      </c>
      <c r="G6" s="48" t="s">
        <v>15</v>
      </c>
      <c r="H6" s="9" t="s">
        <v>14</v>
      </c>
      <c r="I6" s="47" t="s">
        <v>402</v>
      </c>
    </row>
    <row r="7" spans="1:9" s="4" customFormat="1" ht="12.75" customHeight="1" thickBot="1">
      <c r="A7" s="46" t="s">
        <v>8</v>
      </c>
      <c r="B7" s="59" t="s">
        <v>34</v>
      </c>
      <c r="C7" s="9">
        <v>3</v>
      </c>
      <c r="D7" s="9">
        <v>4</v>
      </c>
      <c r="E7" s="9">
        <v>5</v>
      </c>
      <c r="F7" s="9">
        <v>6</v>
      </c>
      <c r="G7" s="45">
        <v>7</v>
      </c>
      <c r="H7" s="9">
        <v>8</v>
      </c>
      <c r="I7" s="9">
        <v>9</v>
      </c>
    </row>
    <row r="8" spans="1:9" s="39" customFormat="1" ht="6.75" customHeight="1">
      <c r="A8" s="43"/>
      <c r="B8" s="60"/>
      <c r="C8" s="43"/>
      <c r="D8" s="44"/>
      <c r="E8" s="43"/>
      <c r="F8" s="43"/>
      <c r="G8" s="43"/>
      <c r="H8" s="43"/>
      <c r="I8" s="43"/>
    </row>
    <row r="9" spans="1:9" s="39" customFormat="1" ht="21" customHeight="1">
      <c r="A9" s="40"/>
      <c r="B9" s="54" t="s">
        <v>23</v>
      </c>
      <c r="C9" s="42" t="s">
        <v>147</v>
      </c>
      <c r="D9" s="53"/>
      <c r="E9" s="53"/>
      <c r="F9" s="40"/>
      <c r="G9" s="65">
        <f>SUBTOTAL(9,G10:G11)</f>
        <v>0</v>
      </c>
      <c r="H9" s="41"/>
      <c r="I9" s="40"/>
    </row>
    <row r="10" spans="1:9" s="14" customFormat="1" ht="22.5">
      <c r="A10" s="38">
        <v>1</v>
      </c>
      <c r="B10" s="55" t="s">
        <v>148</v>
      </c>
      <c r="C10" s="10" t="s">
        <v>149</v>
      </c>
      <c r="D10" s="11" t="s">
        <v>26</v>
      </c>
      <c r="E10" s="12">
        <v>293.434</v>
      </c>
      <c r="F10" s="13"/>
      <c r="G10" s="15">
        <f>E10*F10</f>
        <v>0</v>
      </c>
      <c r="H10" s="173" t="s">
        <v>240</v>
      </c>
      <c r="I10" s="174" t="s">
        <v>403</v>
      </c>
    </row>
    <row r="11" spans="1:9" s="14" customFormat="1" ht="22.5">
      <c r="A11" s="38">
        <f>MAX(A7:A10)+1</f>
        <v>2</v>
      </c>
      <c r="B11" s="55" t="s">
        <v>150</v>
      </c>
      <c r="C11" s="10" t="s">
        <v>151</v>
      </c>
      <c r="D11" s="11" t="s">
        <v>26</v>
      </c>
      <c r="E11" s="12">
        <v>466.29</v>
      </c>
      <c r="F11" s="13"/>
      <c r="G11" s="15">
        <f>E11*F11</f>
        <v>0</v>
      </c>
      <c r="H11" s="173" t="s">
        <v>241</v>
      </c>
      <c r="I11" s="174" t="s">
        <v>403</v>
      </c>
    </row>
    <row r="12" spans="1:9" s="39" customFormat="1" ht="21" customHeight="1">
      <c r="A12" s="40"/>
      <c r="B12" s="54" t="s">
        <v>8</v>
      </c>
      <c r="C12" s="42" t="s">
        <v>152</v>
      </c>
      <c r="D12" s="53"/>
      <c r="E12" s="53"/>
      <c r="F12" s="40"/>
      <c r="G12" s="65">
        <f>SUBTOTAL(9,G13:G30)</f>
        <v>0</v>
      </c>
      <c r="H12" s="41"/>
      <c r="I12" s="40"/>
    </row>
    <row r="13" spans="1:9" s="14" customFormat="1" ht="22.5">
      <c r="A13" s="38">
        <f aca="true" t="shared" si="0" ref="A13:A30">MAX(A9:A12)+1</f>
        <v>3</v>
      </c>
      <c r="B13" s="55" t="s">
        <v>108</v>
      </c>
      <c r="C13" s="10" t="s">
        <v>109</v>
      </c>
      <c r="D13" s="11" t="s">
        <v>35</v>
      </c>
      <c r="E13" s="12">
        <v>33</v>
      </c>
      <c r="F13" s="13"/>
      <c r="G13" s="15">
        <f aca="true" t="shared" si="1" ref="G13:G18">E13*F13</f>
        <v>0</v>
      </c>
      <c r="H13" s="173" t="s">
        <v>248</v>
      </c>
      <c r="I13" s="174" t="s">
        <v>403</v>
      </c>
    </row>
    <row r="14" spans="1:9" s="14" customFormat="1" ht="22.5">
      <c r="A14" s="38">
        <f t="shared" si="0"/>
        <v>4</v>
      </c>
      <c r="B14" s="55" t="s">
        <v>153</v>
      </c>
      <c r="C14" s="10" t="s">
        <v>154</v>
      </c>
      <c r="D14" s="11" t="s">
        <v>30</v>
      </c>
      <c r="E14" s="12">
        <v>127.58</v>
      </c>
      <c r="F14" s="13"/>
      <c r="G14" s="15">
        <f t="shared" si="1"/>
        <v>0</v>
      </c>
      <c r="H14" s="173" t="s">
        <v>242</v>
      </c>
      <c r="I14" s="174" t="s">
        <v>403</v>
      </c>
    </row>
    <row r="15" spans="1:9" s="14" customFormat="1" ht="22.5">
      <c r="A15" s="38">
        <f t="shared" si="0"/>
        <v>5</v>
      </c>
      <c r="B15" s="55" t="s">
        <v>155</v>
      </c>
      <c r="C15" s="10" t="s">
        <v>156</v>
      </c>
      <c r="D15" s="11" t="s">
        <v>30</v>
      </c>
      <c r="E15" s="12">
        <v>255.15</v>
      </c>
      <c r="F15" s="13"/>
      <c r="G15" s="15">
        <f t="shared" si="1"/>
        <v>0</v>
      </c>
      <c r="H15" s="173" t="s">
        <v>243</v>
      </c>
      <c r="I15" s="174" t="s">
        <v>403</v>
      </c>
    </row>
    <row r="16" spans="1:9" s="14" customFormat="1" ht="22.5">
      <c r="A16" s="38">
        <f t="shared" si="0"/>
        <v>6</v>
      </c>
      <c r="B16" s="55" t="s">
        <v>157</v>
      </c>
      <c r="C16" s="10" t="s">
        <v>158</v>
      </c>
      <c r="D16" s="11" t="s">
        <v>30</v>
      </c>
      <c r="E16" s="12">
        <v>101.6</v>
      </c>
      <c r="F16" s="13"/>
      <c r="G16" s="15">
        <f t="shared" si="1"/>
        <v>0</v>
      </c>
      <c r="H16" s="173" t="s">
        <v>399</v>
      </c>
      <c r="I16" s="174" t="s">
        <v>403</v>
      </c>
    </row>
    <row r="17" spans="1:9" s="14" customFormat="1" ht="22.5">
      <c r="A17" s="38">
        <f t="shared" si="0"/>
        <v>7</v>
      </c>
      <c r="B17" s="55" t="s">
        <v>159</v>
      </c>
      <c r="C17" s="10" t="s">
        <v>160</v>
      </c>
      <c r="D17" s="11" t="s">
        <v>30</v>
      </c>
      <c r="E17" s="12">
        <v>244.4</v>
      </c>
      <c r="F17" s="13"/>
      <c r="G17" s="15">
        <f t="shared" si="1"/>
        <v>0</v>
      </c>
      <c r="H17" s="173" t="s">
        <v>244</v>
      </c>
      <c r="I17" s="174" t="s">
        <v>403</v>
      </c>
    </row>
    <row r="18" spans="1:9" s="14" customFormat="1" ht="11.25">
      <c r="A18" s="38">
        <f t="shared" si="0"/>
        <v>8</v>
      </c>
      <c r="B18" s="55" t="s">
        <v>161</v>
      </c>
      <c r="C18" s="10" t="s">
        <v>162</v>
      </c>
      <c r="D18" s="11" t="s">
        <v>30</v>
      </c>
      <c r="E18" s="12">
        <v>967</v>
      </c>
      <c r="F18" s="13"/>
      <c r="G18" s="15">
        <f t="shared" si="1"/>
        <v>0</v>
      </c>
      <c r="H18" s="173" t="s">
        <v>400</v>
      </c>
      <c r="I18" s="174" t="s">
        <v>403</v>
      </c>
    </row>
    <row r="19" spans="1:9" s="14" customFormat="1" ht="11.25">
      <c r="A19" s="38">
        <f t="shared" si="0"/>
        <v>9</v>
      </c>
      <c r="B19" s="55" t="s">
        <v>163</v>
      </c>
      <c r="C19" s="10" t="s">
        <v>164</v>
      </c>
      <c r="D19" s="11" t="s">
        <v>30</v>
      </c>
      <c r="E19" s="12">
        <v>62</v>
      </c>
      <c r="F19" s="13"/>
      <c r="G19" s="15">
        <f aca="true" t="shared" si="2" ref="G19:G29">E19*F19</f>
        <v>0</v>
      </c>
      <c r="H19" s="173" t="s">
        <v>400</v>
      </c>
      <c r="I19" s="174" t="s">
        <v>403</v>
      </c>
    </row>
    <row r="20" spans="1:9" s="14" customFormat="1" ht="11.25">
      <c r="A20" s="38">
        <f t="shared" si="0"/>
        <v>10</v>
      </c>
      <c r="B20" s="55" t="s">
        <v>397</v>
      </c>
      <c r="C20" s="10" t="s">
        <v>398</v>
      </c>
      <c r="D20" s="11" t="s">
        <v>30</v>
      </c>
      <c r="E20" s="12">
        <v>1218.6</v>
      </c>
      <c r="F20" s="13"/>
      <c r="G20" s="15">
        <f>E20*F20</f>
        <v>0</v>
      </c>
      <c r="H20" s="173" t="s">
        <v>401</v>
      </c>
      <c r="I20" s="174" t="s">
        <v>403</v>
      </c>
    </row>
    <row r="21" spans="1:9" s="14" customFormat="1" ht="11.25">
      <c r="A21" s="38">
        <f t="shared" si="0"/>
        <v>11</v>
      </c>
      <c r="B21" s="55" t="s">
        <v>165</v>
      </c>
      <c r="C21" s="10" t="s">
        <v>166</v>
      </c>
      <c r="D21" s="11" t="s">
        <v>30</v>
      </c>
      <c r="E21" s="12">
        <v>1117</v>
      </c>
      <c r="F21" s="13"/>
      <c r="G21" s="15">
        <f t="shared" si="2"/>
        <v>0</v>
      </c>
      <c r="H21" s="173" t="s">
        <v>245</v>
      </c>
      <c r="I21" s="174" t="s">
        <v>403</v>
      </c>
    </row>
    <row r="22" spans="1:9" s="14" customFormat="1" ht="22.5">
      <c r="A22" s="38">
        <f t="shared" si="0"/>
        <v>12</v>
      </c>
      <c r="B22" s="55" t="s">
        <v>167</v>
      </c>
      <c r="C22" s="10" t="s">
        <v>168</v>
      </c>
      <c r="D22" s="11" t="s">
        <v>30</v>
      </c>
      <c r="E22" s="12">
        <v>1.5</v>
      </c>
      <c r="F22" s="13"/>
      <c r="G22" s="15">
        <f t="shared" si="2"/>
        <v>0</v>
      </c>
      <c r="H22" s="173" t="s">
        <v>246</v>
      </c>
      <c r="I22" s="174" t="s">
        <v>403</v>
      </c>
    </row>
    <row r="23" spans="1:9" s="14" customFormat="1" ht="22.5">
      <c r="A23" s="38">
        <f t="shared" si="0"/>
        <v>13</v>
      </c>
      <c r="B23" s="55" t="s">
        <v>169</v>
      </c>
      <c r="C23" s="10" t="s">
        <v>170</v>
      </c>
      <c r="D23" s="11" t="s">
        <v>30</v>
      </c>
      <c r="E23" s="12">
        <v>5.1</v>
      </c>
      <c r="F23" s="13"/>
      <c r="G23" s="15">
        <f t="shared" si="2"/>
        <v>0</v>
      </c>
      <c r="H23" s="173" t="s">
        <v>247</v>
      </c>
      <c r="I23" s="174" t="s">
        <v>403</v>
      </c>
    </row>
    <row r="24" spans="1:9" s="14" customFormat="1" ht="11.25">
      <c r="A24" s="38">
        <f t="shared" si="0"/>
        <v>14</v>
      </c>
      <c r="B24" s="55" t="s">
        <v>171</v>
      </c>
      <c r="C24" s="10" t="s">
        <v>172</v>
      </c>
      <c r="D24" s="11" t="s">
        <v>28</v>
      </c>
      <c r="E24" s="12">
        <v>1142</v>
      </c>
      <c r="F24" s="13"/>
      <c r="G24" s="15">
        <f t="shared" si="2"/>
        <v>0</v>
      </c>
      <c r="H24" s="173" t="s">
        <v>248</v>
      </c>
      <c r="I24" s="174" t="s">
        <v>403</v>
      </c>
    </row>
    <row r="25" spans="1:9" s="14" customFormat="1" ht="11.25">
      <c r="A25" s="38">
        <f t="shared" si="0"/>
        <v>15</v>
      </c>
      <c r="B25" s="55" t="s">
        <v>173</v>
      </c>
      <c r="C25" s="10" t="s">
        <v>174</v>
      </c>
      <c r="D25" s="11" t="s">
        <v>28</v>
      </c>
      <c r="E25" s="12">
        <v>508</v>
      </c>
      <c r="F25" s="13"/>
      <c r="G25" s="15">
        <f t="shared" si="2"/>
        <v>0</v>
      </c>
      <c r="H25" s="173" t="s">
        <v>249</v>
      </c>
      <c r="I25" s="174" t="s">
        <v>403</v>
      </c>
    </row>
    <row r="26" spans="1:9" s="14" customFormat="1" ht="22.5">
      <c r="A26" s="38">
        <f t="shared" si="0"/>
        <v>16</v>
      </c>
      <c r="B26" s="55" t="s">
        <v>175</v>
      </c>
      <c r="C26" s="10" t="s">
        <v>176</v>
      </c>
      <c r="D26" s="11" t="s">
        <v>28</v>
      </c>
      <c r="E26" s="12">
        <v>508</v>
      </c>
      <c r="F26" s="13"/>
      <c r="G26" s="15">
        <f t="shared" si="2"/>
        <v>0</v>
      </c>
      <c r="H26" s="173" t="s">
        <v>250</v>
      </c>
      <c r="I26" s="174" t="s">
        <v>403</v>
      </c>
    </row>
    <row r="27" spans="1:9" s="14" customFormat="1" ht="11.25">
      <c r="A27" s="38">
        <f t="shared" si="0"/>
        <v>17</v>
      </c>
      <c r="B27" s="55" t="s">
        <v>177</v>
      </c>
      <c r="C27" s="10" t="s">
        <v>178</v>
      </c>
      <c r="D27" s="11" t="s">
        <v>28</v>
      </c>
      <c r="E27" s="12">
        <v>508</v>
      </c>
      <c r="F27" s="13"/>
      <c r="G27" s="15">
        <f t="shared" si="2"/>
        <v>0</v>
      </c>
      <c r="H27" s="173" t="s">
        <v>249</v>
      </c>
      <c r="I27" s="174" t="s">
        <v>403</v>
      </c>
    </row>
    <row r="28" spans="1:9" s="14" customFormat="1" ht="11.25">
      <c r="A28" s="38">
        <f t="shared" si="0"/>
        <v>18</v>
      </c>
      <c r="B28" s="55" t="s">
        <v>179</v>
      </c>
      <c r="C28" s="10" t="s">
        <v>180</v>
      </c>
      <c r="D28" s="11" t="s">
        <v>28</v>
      </c>
      <c r="E28" s="12">
        <v>2032</v>
      </c>
      <c r="F28" s="13"/>
      <c r="G28" s="15">
        <f t="shared" si="2"/>
        <v>0</v>
      </c>
      <c r="H28" s="173" t="s">
        <v>251</v>
      </c>
      <c r="I28" s="174" t="s">
        <v>403</v>
      </c>
    </row>
    <row r="29" spans="1:9" s="14" customFormat="1" ht="11.25">
      <c r="A29" s="38">
        <f t="shared" si="0"/>
        <v>19</v>
      </c>
      <c r="B29" s="55" t="s">
        <v>181</v>
      </c>
      <c r="C29" s="10" t="s">
        <v>182</v>
      </c>
      <c r="D29" s="11" t="s">
        <v>28</v>
      </c>
      <c r="E29" s="12">
        <v>762</v>
      </c>
      <c r="F29" s="13"/>
      <c r="G29" s="15">
        <f t="shared" si="2"/>
        <v>0</v>
      </c>
      <c r="H29" s="173" t="s">
        <v>252</v>
      </c>
      <c r="I29" s="174" t="s">
        <v>403</v>
      </c>
    </row>
    <row r="30" spans="1:9" s="14" customFormat="1" ht="11.25">
      <c r="A30" s="38">
        <f t="shared" si="0"/>
        <v>20</v>
      </c>
      <c r="B30" s="55" t="s">
        <v>183</v>
      </c>
      <c r="C30" s="10" t="s">
        <v>184</v>
      </c>
      <c r="D30" s="11" t="s">
        <v>30</v>
      </c>
      <c r="E30" s="12">
        <v>25.4</v>
      </c>
      <c r="F30" s="13"/>
      <c r="G30" s="15">
        <f>E30*F30</f>
        <v>0</v>
      </c>
      <c r="H30" s="173" t="s">
        <v>253</v>
      </c>
      <c r="I30" s="174" t="s">
        <v>403</v>
      </c>
    </row>
    <row r="31" spans="1:9" s="39" customFormat="1" ht="21" customHeight="1">
      <c r="A31" s="40"/>
      <c r="B31" s="54" t="s">
        <v>34</v>
      </c>
      <c r="C31" s="42" t="s">
        <v>185</v>
      </c>
      <c r="D31" s="53"/>
      <c r="E31" s="53"/>
      <c r="F31" s="40"/>
      <c r="G31" s="65">
        <f>SUBTOTAL(9,G32:G34)</f>
        <v>0</v>
      </c>
      <c r="H31" s="41"/>
      <c r="I31" s="40"/>
    </row>
    <row r="32" spans="1:9" s="14" customFormat="1" ht="22.5">
      <c r="A32" s="38">
        <f>MAX(A28:A31)+1</f>
        <v>21</v>
      </c>
      <c r="B32" s="55" t="s">
        <v>394</v>
      </c>
      <c r="C32" s="10" t="s">
        <v>395</v>
      </c>
      <c r="D32" s="11" t="s">
        <v>28</v>
      </c>
      <c r="E32" s="12">
        <v>8</v>
      </c>
      <c r="F32" s="13"/>
      <c r="G32" s="15">
        <f>E32*F32</f>
        <v>0</v>
      </c>
      <c r="H32" s="173" t="s">
        <v>396</v>
      </c>
      <c r="I32" s="174" t="s">
        <v>403</v>
      </c>
    </row>
    <row r="33" spans="1:9" s="14" customFormat="1" ht="22.5">
      <c r="A33" s="38">
        <f>MAX(A29:A32)+1</f>
        <v>22</v>
      </c>
      <c r="B33" s="55" t="s">
        <v>186</v>
      </c>
      <c r="C33" s="10" t="s">
        <v>187</v>
      </c>
      <c r="D33" s="11" t="s">
        <v>35</v>
      </c>
      <c r="E33" s="12">
        <v>71</v>
      </c>
      <c r="F33" s="13"/>
      <c r="G33" s="15">
        <f>E33*F33</f>
        <v>0</v>
      </c>
      <c r="H33" s="173" t="s">
        <v>248</v>
      </c>
      <c r="I33" s="174" t="s">
        <v>403</v>
      </c>
    </row>
    <row r="34" spans="1:9" s="14" customFormat="1" ht="22.5">
      <c r="A34" s="38">
        <f>MAX(A30:A33)+1</f>
        <v>23</v>
      </c>
      <c r="B34" s="55" t="s">
        <v>188</v>
      </c>
      <c r="C34" s="10" t="s">
        <v>189</v>
      </c>
      <c r="D34" s="11" t="s">
        <v>30</v>
      </c>
      <c r="E34" s="12">
        <v>573</v>
      </c>
      <c r="F34" s="13"/>
      <c r="G34" s="15">
        <f>E34*F34</f>
        <v>0</v>
      </c>
      <c r="H34" s="173" t="s">
        <v>254</v>
      </c>
      <c r="I34" s="174" t="s">
        <v>403</v>
      </c>
    </row>
    <row r="35" spans="1:9" s="39" customFormat="1" ht="21" customHeight="1">
      <c r="A35" s="40"/>
      <c r="B35" s="54" t="s">
        <v>22</v>
      </c>
      <c r="C35" s="42" t="s">
        <v>190</v>
      </c>
      <c r="D35" s="53"/>
      <c r="E35" s="53"/>
      <c r="F35" s="40"/>
      <c r="G35" s="65">
        <f>SUBTOTAL(9,G36:G37)</f>
        <v>0</v>
      </c>
      <c r="H35" s="41"/>
      <c r="I35" s="40"/>
    </row>
    <row r="36" spans="1:9" s="14" customFormat="1" ht="11.25">
      <c r="A36" s="38">
        <f>MAX(A32:A35)+1</f>
        <v>24</v>
      </c>
      <c r="B36" s="55" t="s">
        <v>191</v>
      </c>
      <c r="C36" s="10" t="s">
        <v>192</v>
      </c>
      <c r="D36" s="11" t="s">
        <v>30</v>
      </c>
      <c r="E36" s="12">
        <v>70.4</v>
      </c>
      <c r="F36" s="13"/>
      <c r="G36" s="15">
        <f>E36*F36</f>
        <v>0</v>
      </c>
      <c r="H36" s="173" t="s">
        <v>255</v>
      </c>
      <c r="I36" s="174" t="s">
        <v>403</v>
      </c>
    </row>
    <row r="37" spans="1:9" s="14" customFormat="1" ht="22.5">
      <c r="A37" s="38">
        <f>MAX(A33:A36)+1</f>
        <v>25</v>
      </c>
      <c r="B37" s="55" t="s">
        <v>193</v>
      </c>
      <c r="C37" s="10" t="s">
        <v>194</v>
      </c>
      <c r="D37" s="11" t="s">
        <v>30</v>
      </c>
      <c r="E37" s="12">
        <v>1.7</v>
      </c>
      <c r="F37" s="13"/>
      <c r="G37" s="15">
        <f>E37*F37</f>
        <v>0</v>
      </c>
      <c r="H37" s="173" t="s">
        <v>256</v>
      </c>
      <c r="I37" s="174" t="s">
        <v>403</v>
      </c>
    </row>
    <row r="38" spans="1:9" s="39" customFormat="1" ht="21" customHeight="1">
      <c r="A38" s="40"/>
      <c r="B38" s="54" t="s">
        <v>12</v>
      </c>
      <c r="C38" s="42" t="s">
        <v>195</v>
      </c>
      <c r="D38" s="53"/>
      <c r="E38" s="53"/>
      <c r="F38" s="40"/>
      <c r="G38" s="65">
        <f>SUBTOTAL(9,G39:G51)</f>
        <v>0</v>
      </c>
      <c r="H38" s="41"/>
      <c r="I38" s="40"/>
    </row>
    <row r="39" spans="1:9" s="14" customFormat="1" ht="22.5">
      <c r="A39" s="38">
        <f aca="true" t="shared" si="3" ref="A39:A51">MAX(A35:A38)+1</f>
        <v>26</v>
      </c>
      <c r="B39" s="55" t="s">
        <v>196</v>
      </c>
      <c r="C39" s="10" t="s">
        <v>197</v>
      </c>
      <c r="D39" s="11" t="s">
        <v>28</v>
      </c>
      <c r="E39" s="12">
        <v>919.8</v>
      </c>
      <c r="F39" s="13"/>
      <c r="G39" s="15">
        <f aca="true" t="shared" si="4" ref="G39:G63">E39*F39</f>
        <v>0</v>
      </c>
      <c r="H39" s="173" t="s">
        <v>257</v>
      </c>
      <c r="I39" s="174" t="s">
        <v>403</v>
      </c>
    </row>
    <row r="40" spans="1:9" s="14" customFormat="1" ht="11.25">
      <c r="A40" s="38">
        <f t="shared" si="3"/>
        <v>27</v>
      </c>
      <c r="B40" s="55" t="s">
        <v>198</v>
      </c>
      <c r="C40" s="10" t="s">
        <v>199</v>
      </c>
      <c r="D40" s="11" t="s">
        <v>28</v>
      </c>
      <c r="E40" s="12">
        <v>85.9</v>
      </c>
      <c r="F40" s="13"/>
      <c r="G40" s="15">
        <f>E40*F40</f>
        <v>0</v>
      </c>
      <c r="H40" s="173" t="s">
        <v>257</v>
      </c>
      <c r="I40" s="174" t="s">
        <v>403</v>
      </c>
    </row>
    <row r="41" spans="1:9" s="14" customFormat="1" ht="22.5">
      <c r="A41" s="38">
        <f t="shared" si="3"/>
        <v>28</v>
      </c>
      <c r="B41" s="55" t="s">
        <v>136</v>
      </c>
      <c r="C41" s="10" t="s">
        <v>137</v>
      </c>
      <c r="D41" s="11" t="s">
        <v>28</v>
      </c>
      <c r="E41" s="12">
        <v>1448.7</v>
      </c>
      <c r="F41" s="13"/>
      <c r="G41" s="15">
        <f t="shared" si="4"/>
        <v>0</v>
      </c>
      <c r="H41" s="173" t="s">
        <v>258</v>
      </c>
      <c r="I41" s="174" t="s">
        <v>403</v>
      </c>
    </row>
    <row r="42" spans="1:9" s="14" customFormat="1" ht="22.5">
      <c r="A42" s="38">
        <f t="shared" si="3"/>
        <v>29</v>
      </c>
      <c r="B42" s="55" t="s">
        <v>200</v>
      </c>
      <c r="C42" s="10" t="s">
        <v>201</v>
      </c>
      <c r="D42" s="11" t="s">
        <v>30</v>
      </c>
      <c r="E42" s="12">
        <v>22.4</v>
      </c>
      <c r="F42" s="13"/>
      <c r="G42" s="15">
        <f t="shared" si="4"/>
        <v>0</v>
      </c>
      <c r="H42" s="173" t="s">
        <v>259</v>
      </c>
      <c r="I42" s="174" t="s">
        <v>403</v>
      </c>
    </row>
    <row r="43" spans="1:9" s="14" customFormat="1" ht="11.25">
      <c r="A43" s="38">
        <f t="shared" si="3"/>
        <v>30</v>
      </c>
      <c r="B43" s="55" t="s">
        <v>202</v>
      </c>
      <c r="C43" s="10" t="s">
        <v>203</v>
      </c>
      <c r="D43" s="11" t="s">
        <v>28</v>
      </c>
      <c r="E43" s="12">
        <v>132.7</v>
      </c>
      <c r="F43" s="13"/>
      <c r="G43" s="15">
        <f t="shared" si="4"/>
        <v>0</v>
      </c>
      <c r="H43" s="173" t="s">
        <v>248</v>
      </c>
      <c r="I43" s="174" t="s">
        <v>403</v>
      </c>
    </row>
    <row r="44" spans="1:9" s="14" customFormat="1" ht="11.25">
      <c r="A44" s="38">
        <f t="shared" si="3"/>
        <v>31</v>
      </c>
      <c r="B44" s="55" t="s">
        <v>204</v>
      </c>
      <c r="C44" s="10" t="s">
        <v>205</v>
      </c>
      <c r="D44" s="11" t="s">
        <v>28</v>
      </c>
      <c r="E44" s="12">
        <v>919.8</v>
      </c>
      <c r="F44" s="13"/>
      <c r="G44" s="15">
        <f t="shared" si="4"/>
        <v>0</v>
      </c>
      <c r="H44" s="173" t="s">
        <v>248</v>
      </c>
      <c r="I44" s="174" t="s">
        <v>403</v>
      </c>
    </row>
    <row r="45" spans="1:9" s="14" customFormat="1" ht="11.25">
      <c r="A45" s="38">
        <f t="shared" si="3"/>
        <v>32</v>
      </c>
      <c r="B45" s="55" t="s">
        <v>206</v>
      </c>
      <c r="C45" s="10" t="s">
        <v>207</v>
      </c>
      <c r="D45" s="11" t="s">
        <v>28</v>
      </c>
      <c r="E45" s="12">
        <v>919.8</v>
      </c>
      <c r="F45" s="13"/>
      <c r="G45" s="15">
        <f>E45*F45</f>
        <v>0</v>
      </c>
      <c r="H45" s="173" t="s">
        <v>260</v>
      </c>
      <c r="I45" s="174" t="s">
        <v>403</v>
      </c>
    </row>
    <row r="46" spans="1:9" s="14" customFormat="1" ht="11.25">
      <c r="A46" s="38">
        <f t="shared" si="3"/>
        <v>33</v>
      </c>
      <c r="B46" s="55" t="s">
        <v>106</v>
      </c>
      <c r="C46" s="10" t="s">
        <v>208</v>
      </c>
      <c r="D46" s="11" t="s">
        <v>28</v>
      </c>
      <c r="E46" s="12">
        <v>919.8</v>
      </c>
      <c r="F46" s="13"/>
      <c r="G46" s="15">
        <f>E46*F46</f>
        <v>0</v>
      </c>
      <c r="H46" s="173" t="s">
        <v>248</v>
      </c>
      <c r="I46" s="174" t="s">
        <v>403</v>
      </c>
    </row>
    <row r="47" spans="1:9" s="14" customFormat="1" ht="22.5">
      <c r="A47" s="38">
        <f t="shared" si="3"/>
        <v>34</v>
      </c>
      <c r="B47" s="55" t="s">
        <v>209</v>
      </c>
      <c r="C47" s="10" t="s">
        <v>210</v>
      </c>
      <c r="D47" s="11" t="s">
        <v>28</v>
      </c>
      <c r="E47" s="12">
        <v>919.8</v>
      </c>
      <c r="F47" s="13"/>
      <c r="G47" s="15">
        <f t="shared" si="4"/>
        <v>0</v>
      </c>
      <c r="H47" s="173" t="s">
        <v>248</v>
      </c>
      <c r="I47" s="174" t="s">
        <v>403</v>
      </c>
    </row>
    <row r="48" spans="1:9" s="14" customFormat="1" ht="11.25">
      <c r="A48" s="38">
        <f t="shared" si="3"/>
        <v>35</v>
      </c>
      <c r="B48" s="55" t="s">
        <v>211</v>
      </c>
      <c r="C48" s="10" t="s">
        <v>212</v>
      </c>
      <c r="D48" s="11" t="s">
        <v>28</v>
      </c>
      <c r="E48" s="12">
        <v>85.9</v>
      </c>
      <c r="F48" s="13"/>
      <c r="G48" s="15">
        <f>E48*F48</f>
        <v>0</v>
      </c>
      <c r="H48" s="173" t="s">
        <v>248</v>
      </c>
      <c r="I48" s="174" t="s">
        <v>403</v>
      </c>
    </row>
    <row r="49" spans="1:9" s="14" customFormat="1" ht="11.25">
      <c r="A49" s="38">
        <f t="shared" si="3"/>
        <v>36</v>
      </c>
      <c r="B49" s="55" t="s">
        <v>213</v>
      </c>
      <c r="C49" s="10" t="s">
        <v>214</v>
      </c>
      <c r="D49" s="11" t="s">
        <v>28</v>
      </c>
      <c r="E49" s="12">
        <v>2</v>
      </c>
      <c r="F49" s="13"/>
      <c r="G49" s="15">
        <f>E49*F49</f>
        <v>0</v>
      </c>
      <c r="H49" s="173" t="s">
        <v>261</v>
      </c>
      <c r="I49" s="174" t="s">
        <v>403</v>
      </c>
    </row>
    <row r="50" spans="1:9" s="14" customFormat="1" ht="22.5">
      <c r="A50" s="38">
        <f t="shared" si="3"/>
        <v>37</v>
      </c>
      <c r="B50" s="55" t="s">
        <v>215</v>
      </c>
      <c r="C50" s="10" t="s">
        <v>216</v>
      </c>
      <c r="D50" s="11" t="s">
        <v>28</v>
      </c>
      <c r="E50" s="12">
        <v>2</v>
      </c>
      <c r="F50" s="13"/>
      <c r="G50" s="15">
        <f t="shared" si="4"/>
        <v>0</v>
      </c>
      <c r="H50" s="173" t="s">
        <v>248</v>
      </c>
      <c r="I50" s="174" t="s">
        <v>403</v>
      </c>
    </row>
    <row r="51" spans="1:9" s="14" customFormat="1" ht="11.25">
      <c r="A51" s="38">
        <f t="shared" si="3"/>
        <v>38</v>
      </c>
      <c r="B51" s="55" t="s">
        <v>47</v>
      </c>
      <c r="C51" s="10" t="s">
        <v>48</v>
      </c>
      <c r="D51" s="11" t="s">
        <v>35</v>
      </c>
      <c r="E51" s="12">
        <v>33</v>
      </c>
      <c r="F51" s="13"/>
      <c r="G51" s="15">
        <f t="shared" si="4"/>
        <v>0</v>
      </c>
      <c r="H51" s="173" t="s">
        <v>248</v>
      </c>
      <c r="I51" s="174" t="s">
        <v>403</v>
      </c>
    </row>
    <row r="52" spans="1:9" s="39" customFormat="1" ht="21" customHeight="1">
      <c r="A52" s="40"/>
      <c r="B52" s="54" t="s">
        <v>10</v>
      </c>
      <c r="C52" s="42" t="s">
        <v>217</v>
      </c>
      <c r="D52" s="53"/>
      <c r="E52" s="53"/>
      <c r="F52" s="40"/>
      <c r="G52" s="65">
        <f>SUBTOTAL(9,G53:G55)</f>
        <v>0</v>
      </c>
      <c r="H52" s="41"/>
      <c r="I52" s="40"/>
    </row>
    <row r="53" spans="1:9" s="14" customFormat="1" ht="11.25">
      <c r="A53" s="38">
        <f>MAX(A48:A52)+1</f>
        <v>39</v>
      </c>
      <c r="B53" s="55" t="s">
        <v>218</v>
      </c>
      <c r="C53" s="10" t="s">
        <v>219</v>
      </c>
      <c r="D53" s="11" t="s">
        <v>35</v>
      </c>
      <c r="E53" s="12">
        <v>31</v>
      </c>
      <c r="F53" s="13"/>
      <c r="G53" s="15">
        <f t="shared" si="4"/>
        <v>0</v>
      </c>
      <c r="H53" s="173" t="s">
        <v>248</v>
      </c>
      <c r="I53" s="174" t="s">
        <v>403</v>
      </c>
    </row>
    <row r="54" spans="1:9" s="14" customFormat="1" ht="11.25">
      <c r="A54" s="38">
        <f>MAX(A49:A53)+1</f>
        <v>40</v>
      </c>
      <c r="B54" s="55" t="s">
        <v>220</v>
      </c>
      <c r="C54" s="10" t="s">
        <v>221</v>
      </c>
      <c r="D54" s="11" t="s">
        <v>29</v>
      </c>
      <c r="E54" s="12">
        <v>3</v>
      </c>
      <c r="F54" s="13"/>
      <c r="G54" s="15">
        <f>E54*F54</f>
        <v>0</v>
      </c>
      <c r="H54" s="173" t="s">
        <v>262</v>
      </c>
      <c r="I54" s="174" t="s">
        <v>403</v>
      </c>
    </row>
    <row r="55" spans="1:9" s="14" customFormat="1" ht="11.25">
      <c r="A55" s="38">
        <f>MAX(A50:A54)+1</f>
        <v>41</v>
      </c>
      <c r="B55" s="55" t="s">
        <v>222</v>
      </c>
      <c r="C55" s="10" t="s">
        <v>223</v>
      </c>
      <c r="D55" s="11" t="s">
        <v>35</v>
      </c>
      <c r="E55" s="12">
        <v>31</v>
      </c>
      <c r="F55" s="13"/>
      <c r="G55" s="15">
        <f>E55*F55</f>
        <v>0</v>
      </c>
      <c r="H55" s="173" t="s">
        <v>248</v>
      </c>
      <c r="I55" s="174" t="s">
        <v>403</v>
      </c>
    </row>
    <row r="56" spans="1:9" s="39" customFormat="1" ht="21" customHeight="1">
      <c r="A56" s="40"/>
      <c r="B56" s="54" t="s">
        <v>55</v>
      </c>
      <c r="C56" s="42" t="s">
        <v>224</v>
      </c>
      <c r="D56" s="53"/>
      <c r="E56" s="53"/>
      <c r="F56" s="40"/>
      <c r="G56" s="65">
        <f>SUBTOTAL(9,G57:G66)</f>
        <v>0</v>
      </c>
      <c r="H56" s="41"/>
      <c r="I56" s="40"/>
    </row>
    <row r="57" spans="1:9" s="14" customFormat="1" ht="11.25">
      <c r="A57" s="38">
        <f aca="true" t="shared" si="5" ref="A57:A66">MAX(A53:A56)+1</f>
        <v>42</v>
      </c>
      <c r="B57" s="55" t="s">
        <v>102</v>
      </c>
      <c r="C57" s="10" t="s">
        <v>103</v>
      </c>
      <c r="D57" s="11" t="s">
        <v>35</v>
      </c>
      <c r="E57" s="12">
        <v>34</v>
      </c>
      <c r="F57" s="13"/>
      <c r="G57" s="15">
        <f t="shared" si="4"/>
        <v>0</v>
      </c>
      <c r="H57" s="173" t="s">
        <v>263</v>
      </c>
      <c r="I57" s="174" t="s">
        <v>403</v>
      </c>
    </row>
    <row r="58" spans="1:9" s="14" customFormat="1" ht="22.5">
      <c r="A58" s="38">
        <f t="shared" si="5"/>
        <v>43</v>
      </c>
      <c r="B58" s="55" t="s">
        <v>225</v>
      </c>
      <c r="C58" s="10" t="s">
        <v>226</v>
      </c>
      <c r="D58" s="11" t="s">
        <v>35</v>
      </c>
      <c r="E58" s="12">
        <v>80</v>
      </c>
      <c r="F58" s="13"/>
      <c r="G58" s="15">
        <f t="shared" si="4"/>
        <v>0</v>
      </c>
      <c r="H58" s="173" t="s">
        <v>264</v>
      </c>
      <c r="I58" s="174" t="s">
        <v>403</v>
      </c>
    </row>
    <row r="59" spans="1:9" s="14" customFormat="1" ht="22.5">
      <c r="A59" s="38">
        <f t="shared" si="5"/>
        <v>44</v>
      </c>
      <c r="B59" s="55" t="s">
        <v>227</v>
      </c>
      <c r="C59" s="10" t="s">
        <v>228</v>
      </c>
      <c r="D59" s="11" t="s">
        <v>35</v>
      </c>
      <c r="E59" s="12">
        <v>80</v>
      </c>
      <c r="F59" s="13"/>
      <c r="G59" s="15">
        <f>E59*F59</f>
        <v>0</v>
      </c>
      <c r="H59" s="173" t="s">
        <v>265</v>
      </c>
      <c r="I59" s="174" t="s">
        <v>403</v>
      </c>
    </row>
    <row r="60" spans="1:9" s="14" customFormat="1" ht="22.5">
      <c r="A60" s="38">
        <f t="shared" si="5"/>
        <v>45</v>
      </c>
      <c r="B60" s="55" t="s">
        <v>229</v>
      </c>
      <c r="C60" s="10" t="s">
        <v>230</v>
      </c>
      <c r="D60" s="11" t="s">
        <v>29</v>
      </c>
      <c r="E60" s="12">
        <v>15</v>
      </c>
      <c r="F60" s="13"/>
      <c r="G60" s="15">
        <f t="shared" si="4"/>
        <v>0</v>
      </c>
      <c r="H60" s="173" t="s">
        <v>248</v>
      </c>
      <c r="I60" s="174" t="s">
        <v>403</v>
      </c>
    </row>
    <row r="61" spans="1:9" s="14" customFormat="1" ht="22.5">
      <c r="A61" s="38">
        <f t="shared" si="5"/>
        <v>46</v>
      </c>
      <c r="B61" s="55" t="s">
        <v>231</v>
      </c>
      <c r="C61" s="10" t="s">
        <v>232</v>
      </c>
      <c r="D61" s="11" t="s">
        <v>29</v>
      </c>
      <c r="E61" s="12">
        <v>6</v>
      </c>
      <c r="F61" s="13"/>
      <c r="G61" s="15">
        <f t="shared" si="4"/>
        <v>0</v>
      </c>
      <c r="H61" s="173" t="s">
        <v>266</v>
      </c>
      <c r="I61" s="174" t="s">
        <v>403</v>
      </c>
    </row>
    <row r="62" spans="1:9" s="14" customFormat="1" ht="22.5">
      <c r="A62" s="38">
        <f t="shared" si="5"/>
        <v>47</v>
      </c>
      <c r="B62" s="55" t="s">
        <v>233</v>
      </c>
      <c r="C62" s="10" t="s">
        <v>234</v>
      </c>
      <c r="D62" s="11" t="s">
        <v>29</v>
      </c>
      <c r="E62" s="12">
        <v>8</v>
      </c>
      <c r="F62" s="13"/>
      <c r="G62" s="15">
        <f t="shared" si="4"/>
        <v>0</v>
      </c>
      <c r="H62" s="173" t="s">
        <v>267</v>
      </c>
      <c r="I62" s="174" t="s">
        <v>403</v>
      </c>
    </row>
    <row r="63" spans="1:9" s="14" customFormat="1" ht="22.5">
      <c r="A63" s="38">
        <f t="shared" si="5"/>
        <v>48</v>
      </c>
      <c r="B63" s="55" t="s">
        <v>235</v>
      </c>
      <c r="C63" s="10" t="s">
        <v>236</v>
      </c>
      <c r="D63" s="11" t="s">
        <v>35</v>
      </c>
      <c r="E63" s="12">
        <v>35</v>
      </c>
      <c r="F63" s="13"/>
      <c r="G63" s="15">
        <f t="shared" si="4"/>
        <v>0</v>
      </c>
      <c r="H63" s="173" t="s">
        <v>268</v>
      </c>
      <c r="I63" s="174" t="s">
        <v>403</v>
      </c>
    </row>
    <row r="64" spans="1:9" s="14" customFormat="1" ht="33.75">
      <c r="A64" s="38">
        <f t="shared" si="5"/>
        <v>49</v>
      </c>
      <c r="B64" s="55" t="s">
        <v>112</v>
      </c>
      <c r="C64" s="10" t="s">
        <v>237</v>
      </c>
      <c r="D64" s="11" t="s">
        <v>35</v>
      </c>
      <c r="E64" s="12">
        <v>57</v>
      </c>
      <c r="F64" s="13"/>
      <c r="G64" s="15">
        <f>E64*F64</f>
        <v>0</v>
      </c>
      <c r="H64" s="173" t="s">
        <v>269</v>
      </c>
      <c r="I64" s="174" t="s">
        <v>403</v>
      </c>
    </row>
    <row r="65" spans="1:9" s="14" customFormat="1" ht="22.5">
      <c r="A65" s="38">
        <f t="shared" si="5"/>
        <v>50</v>
      </c>
      <c r="B65" s="55" t="s">
        <v>238</v>
      </c>
      <c r="C65" s="10" t="s">
        <v>239</v>
      </c>
      <c r="D65" s="11" t="s">
        <v>30</v>
      </c>
      <c r="E65" s="12">
        <v>3.9</v>
      </c>
      <c r="F65" s="13"/>
      <c r="G65" s="15">
        <f>E65*F65</f>
        <v>0</v>
      </c>
      <c r="H65" s="173" t="s">
        <v>270</v>
      </c>
      <c r="I65" s="174" t="s">
        <v>403</v>
      </c>
    </row>
    <row r="66" spans="1:9" s="14" customFormat="1" ht="22.5">
      <c r="A66" s="38">
        <f t="shared" si="5"/>
        <v>51</v>
      </c>
      <c r="B66" s="55" t="s">
        <v>293</v>
      </c>
      <c r="C66" s="10" t="s">
        <v>294</v>
      </c>
      <c r="D66" s="11" t="s">
        <v>29</v>
      </c>
      <c r="E66" s="12">
        <v>2</v>
      </c>
      <c r="F66" s="13"/>
      <c r="G66" s="15">
        <f>E66*F66</f>
        <v>0</v>
      </c>
      <c r="H66" s="173" t="s">
        <v>295</v>
      </c>
      <c r="I66" s="174" t="s">
        <v>403</v>
      </c>
    </row>
    <row r="67" spans="1:9" s="14" customFormat="1" ht="11.25">
      <c r="A67" s="37"/>
      <c r="B67" s="61"/>
      <c r="C67" s="36"/>
      <c r="D67" s="35"/>
      <c r="E67" s="34"/>
      <c r="F67" s="33"/>
      <c r="G67" s="32"/>
      <c r="H67" s="31"/>
      <c r="I67" s="33"/>
    </row>
    <row r="68" spans="1:9" s="4" customFormat="1" ht="21" customHeight="1">
      <c r="A68" s="28"/>
      <c r="B68" s="62"/>
      <c r="C68" s="30" t="s">
        <v>9</v>
      </c>
      <c r="D68" s="29"/>
      <c r="E68" s="28"/>
      <c r="F68" s="28"/>
      <c r="G68" s="27">
        <f>SUBTOTAL(9,G8:G67)</f>
        <v>0</v>
      </c>
      <c r="H68" s="14"/>
      <c r="I68" s="28"/>
    </row>
    <row r="69" spans="1:9" s="4" customFormat="1" ht="11.25">
      <c r="A69" s="26"/>
      <c r="B69" s="63"/>
      <c r="C69" s="25"/>
      <c r="D69" s="24"/>
      <c r="E69" s="23"/>
      <c r="F69" s="21"/>
      <c r="G69" s="22"/>
      <c r="H69" s="14"/>
      <c r="I69" s="21"/>
    </row>
    <row r="70" spans="3:8" ht="12.75">
      <c r="C70" s="20"/>
      <c r="H70" s="19"/>
    </row>
    <row r="71" spans="3:9" ht="12.75">
      <c r="C71" s="20"/>
      <c r="F71" s="17"/>
      <c r="H71" s="19"/>
      <c r="I71" s="17"/>
    </row>
    <row r="72" spans="3:8" ht="12.75">
      <c r="C72" s="20"/>
      <c r="G72" s="17"/>
      <c r="H72" s="19"/>
    </row>
    <row r="73" spans="3:8" ht="12.75">
      <c r="C73" s="20"/>
      <c r="H73" s="19"/>
    </row>
    <row r="74" spans="3:8" ht="12.75">
      <c r="C74" s="20"/>
      <c r="H74" s="19"/>
    </row>
    <row r="75" spans="3:8" ht="12.75">
      <c r="C75" s="20"/>
      <c r="H75" s="19"/>
    </row>
    <row r="76" spans="7:8" ht="12.75">
      <c r="G76" s="17"/>
      <c r="H76" s="19"/>
    </row>
    <row r="77" ht="12.75">
      <c r="H77" s="19"/>
    </row>
    <row r="78" ht="12.75">
      <c r="H78" s="19"/>
    </row>
    <row r="79" ht="12.75">
      <c r="H79" s="19"/>
    </row>
    <row r="80" ht="12.75">
      <c r="H80" s="19"/>
    </row>
    <row r="81" ht="12.75">
      <c r="H81" s="19"/>
    </row>
    <row r="82" ht="12.75">
      <c r="H82" s="19"/>
    </row>
    <row r="83" spans="2:9" ht="12.75">
      <c r="B83" s="17"/>
      <c r="F83" s="17"/>
      <c r="G83" s="17"/>
      <c r="H83" s="19"/>
      <c r="I83" s="17"/>
    </row>
  </sheetData>
  <autoFilter ref="A7:I64"/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&amp;LMETROPROJEKT Praha a.s.&amp;C&amp;P/&amp;N&amp;RPDPS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  <pageSetUpPr fitToPage="1"/>
  </sheetPr>
  <dimension ref="A1:I83"/>
  <sheetViews>
    <sheetView showGridLines="0" tabSelected="1" view="pageBreakPreview" zoomScaleSheetLayoutView="100" workbookViewId="0" topLeftCell="A1">
      <pane ySplit="8" topLeftCell="A9" activePane="bottomLeft" state="frozen"/>
      <selection pane="topLeft" activeCell="A2" sqref="A2"/>
      <selection pane="bottomLeft" activeCell="H14" sqref="H14"/>
    </sheetView>
  </sheetViews>
  <sheetFormatPr defaultColWidth="9.140625" defaultRowHeight="12.75"/>
  <cols>
    <col min="1" max="1" width="6.28125" style="17" customWidth="1"/>
    <col min="2" max="2" width="9.421875" style="64" bestFit="1" customWidth="1"/>
    <col min="3" max="3" width="48.28125" style="17" customWidth="1"/>
    <col min="4" max="4" width="7.421875" style="17" customWidth="1"/>
    <col min="5" max="5" width="9.421875" style="17" bestFit="1" customWidth="1"/>
    <col min="6" max="6" width="10.57421875" style="18" customWidth="1"/>
    <col min="7" max="7" width="10.7109375" style="18" customWidth="1"/>
    <col min="8" max="8" width="50.421875" style="17" customWidth="1"/>
    <col min="9" max="9" width="9.7109375" style="18" bestFit="1" customWidth="1"/>
    <col min="10" max="16384" width="9.140625" style="17" customWidth="1"/>
  </cols>
  <sheetData>
    <row r="1" spans="1:9" s="4" customFormat="1" ht="21" customHeight="1">
      <c r="A1" s="1" t="s">
        <v>452</v>
      </c>
      <c r="B1" s="56"/>
      <c r="C1" s="2"/>
      <c r="D1" s="3"/>
      <c r="E1" s="2"/>
      <c r="F1" s="2"/>
      <c r="G1" s="2"/>
      <c r="H1" s="52"/>
      <c r="I1" s="2"/>
    </row>
    <row r="2" spans="1:9" s="4" customFormat="1" ht="14.25" customHeight="1">
      <c r="A2" s="5" t="s">
        <v>0</v>
      </c>
      <c r="B2" s="57" t="s">
        <v>296</v>
      </c>
      <c r="C2" s="6"/>
      <c r="D2" s="7"/>
      <c r="E2" s="6" t="s">
        <v>1</v>
      </c>
      <c r="F2" s="2"/>
      <c r="G2" s="2"/>
      <c r="H2" s="6"/>
      <c r="I2" s="2"/>
    </row>
    <row r="3" spans="1:9" s="4" customFormat="1" ht="14.25" customHeight="1">
      <c r="A3" s="16" t="s">
        <v>97</v>
      </c>
      <c r="B3" s="57" t="s">
        <v>288</v>
      </c>
      <c r="C3" s="50"/>
      <c r="D3" s="7"/>
      <c r="E3" s="6" t="s">
        <v>18</v>
      </c>
      <c r="F3" s="2"/>
      <c r="G3" s="2"/>
      <c r="H3" s="6"/>
      <c r="I3" s="2"/>
    </row>
    <row r="4" spans="1:9" s="4" customFormat="1" ht="12" customHeight="1">
      <c r="A4" s="51" t="s">
        <v>2</v>
      </c>
      <c r="B4" s="57"/>
      <c r="C4" s="6"/>
      <c r="D4" s="7"/>
      <c r="E4" s="6" t="s">
        <v>3</v>
      </c>
      <c r="F4" s="8">
        <v>42724</v>
      </c>
      <c r="G4" s="6" t="s">
        <v>454</v>
      </c>
      <c r="H4" s="222">
        <v>42892</v>
      </c>
      <c r="I4" s="8"/>
    </row>
    <row r="5" spans="1:9" s="4" customFormat="1" ht="7.5" customHeight="1" thickBot="1">
      <c r="A5" s="2"/>
      <c r="B5" s="56"/>
      <c r="C5" s="2"/>
      <c r="D5" s="3"/>
      <c r="E5" s="2"/>
      <c r="F5" s="2"/>
      <c r="G5" s="2"/>
      <c r="H5" s="2"/>
      <c r="I5" s="2"/>
    </row>
    <row r="6" spans="1:9" s="4" customFormat="1" ht="24.75" customHeight="1" thickBot="1">
      <c r="A6" s="49" t="s">
        <v>4</v>
      </c>
      <c r="B6" s="58" t="s">
        <v>17</v>
      </c>
      <c r="C6" s="47" t="s">
        <v>5</v>
      </c>
      <c r="D6" s="47" t="s">
        <v>6</v>
      </c>
      <c r="E6" s="47" t="s">
        <v>7</v>
      </c>
      <c r="F6" s="47" t="s">
        <v>16</v>
      </c>
      <c r="G6" s="48" t="s">
        <v>15</v>
      </c>
      <c r="H6" s="9" t="s">
        <v>14</v>
      </c>
      <c r="I6" s="47" t="s">
        <v>402</v>
      </c>
    </row>
    <row r="7" spans="1:9" s="4" customFormat="1" ht="12.75" customHeight="1" thickBot="1">
      <c r="A7" s="46" t="s">
        <v>8</v>
      </c>
      <c r="B7" s="59" t="s">
        <v>34</v>
      </c>
      <c r="C7" s="9">
        <v>3</v>
      </c>
      <c r="D7" s="9">
        <v>4</v>
      </c>
      <c r="E7" s="9">
        <v>5</v>
      </c>
      <c r="F7" s="9">
        <v>6</v>
      </c>
      <c r="G7" s="45">
        <v>7</v>
      </c>
      <c r="H7" s="9">
        <v>8</v>
      </c>
      <c r="I7" s="9">
        <v>9</v>
      </c>
    </row>
    <row r="8" spans="1:9" s="39" customFormat="1" ht="6.75" customHeight="1">
      <c r="A8" s="43"/>
      <c r="B8" s="60"/>
      <c r="C8" s="43"/>
      <c r="D8" s="44"/>
      <c r="E8" s="43"/>
      <c r="F8" s="43"/>
      <c r="G8" s="43"/>
      <c r="H8" s="43"/>
      <c r="I8" s="43"/>
    </row>
    <row r="9" spans="1:9" s="39" customFormat="1" ht="21" customHeight="1">
      <c r="A9" s="40"/>
      <c r="B9" s="54" t="s">
        <v>23</v>
      </c>
      <c r="C9" s="42" t="s">
        <v>24</v>
      </c>
      <c r="D9" s="53" t="s">
        <v>25</v>
      </c>
      <c r="E9" s="53"/>
      <c r="F9" s="40"/>
      <c r="G9" s="65">
        <f>SUBTOTAL(9,G10:G14)</f>
        <v>0</v>
      </c>
      <c r="H9" s="41"/>
      <c r="I9" s="40"/>
    </row>
    <row r="10" spans="1:9" s="14" customFormat="1" ht="11.25">
      <c r="A10" s="38">
        <v>1</v>
      </c>
      <c r="B10" s="55" t="s">
        <v>60</v>
      </c>
      <c r="C10" s="10" t="s">
        <v>61</v>
      </c>
      <c r="D10" s="11" t="s">
        <v>30</v>
      </c>
      <c r="E10" s="12">
        <v>1238.445</v>
      </c>
      <c r="F10" s="13"/>
      <c r="G10" s="15">
        <f>E10*F10</f>
        <v>0</v>
      </c>
      <c r="H10" s="173" t="s">
        <v>373</v>
      </c>
      <c r="I10" s="174" t="s">
        <v>403</v>
      </c>
    </row>
    <row r="11" spans="1:9" s="14" customFormat="1" ht="11.25">
      <c r="A11" s="38">
        <f>MAX(A7:A10)+1</f>
        <v>2</v>
      </c>
      <c r="B11" s="55" t="s">
        <v>63</v>
      </c>
      <c r="C11" s="10" t="s">
        <v>62</v>
      </c>
      <c r="D11" s="11" t="s">
        <v>26</v>
      </c>
      <c r="E11" s="12">
        <v>496.267</v>
      </c>
      <c r="F11" s="13"/>
      <c r="G11" s="15">
        <f>E11*F11</f>
        <v>0</v>
      </c>
      <c r="H11" s="173" t="s">
        <v>375</v>
      </c>
      <c r="I11" s="174" t="s">
        <v>403</v>
      </c>
    </row>
    <row r="12" spans="1:9" s="14" customFormat="1" ht="11.25">
      <c r="A12" s="38">
        <f aca="true" t="shared" si="0" ref="A12:A14">MAX(A8:A11)+1</f>
        <v>3</v>
      </c>
      <c r="B12" s="55" t="s">
        <v>64</v>
      </c>
      <c r="C12" s="10" t="s">
        <v>65</v>
      </c>
      <c r="D12" s="11" t="s">
        <v>26</v>
      </c>
      <c r="E12" s="12">
        <v>73.232</v>
      </c>
      <c r="F12" s="13"/>
      <c r="G12" s="15">
        <f aca="true" t="shared" si="1" ref="G12:G13">E12*F12</f>
        <v>0</v>
      </c>
      <c r="H12" s="173" t="s">
        <v>376</v>
      </c>
      <c r="I12" s="174" t="s">
        <v>403</v>
      </c>
    </row>
    <row r="13" spans="1:9" s="221" customFormat="1" ht="33.75">
      <c r="A13" s="212">
        <f t="shared" si="0"/>
        <v>4</v>
      </c>
      <c r="B13" s="213" t="s">
        <v>455</v>
      </c>
      <c r="C13" s="214" t="s">
        <v>456</v>
      </c>
      <c r="D13" s="215" t="s">
        <v>28</v>
      </c>
      <c r="E13" s="216">
        <v>48</v>
      </c>
      <c r="F13" s="217"/>
      <c r="G13" s="218">
        <f t="shared" si="1"/>
        <v>0</v>
      </c>
      <c r="H13" s="219" t="s">
        <v>459</v>
      </c>
      <c r="I13" s="220" t="s">
        <v>403</v>
      </c>
    </row>
    <row r="14" spans="1:9" s="221" customFormat="1" ht="33.75">
      <c r="A14" s="212">
        <f t="shared" si="0"/>
        <v>5</v>
      </c>
      <c r="B14" s="213" t="s">
        <v>457</v>
      </c>
      <c r="C14" s="214" t="s">
        <v>458</v>
      </c>
      <c r="D14" s="215" t="s">
        <v>28</v>
      </c>
      <c r="E14" s="216">
        <v>48</v>
      </c>
      <c r="F14" s="217"/>
      <c r="G14" s="218">
        <f>E14*F14</f>
        <v>0</v>
      </c>
      <c r="H14" s="219" t="s">
        <v>460</v>
      </c>
      <c r="I14" s="220" t="s">
        <v>403</v>
      </c>
    </row>
    <row r="15" spans="1:9" s="39" customFormat="1" ht="21" customHeight="1">
      <c r="A15" s="40"/>
      <c r="B15" s="54">
        <v>1</v>
      </c>
      <c r="C15" s="42" t="s">
        <v>27</v>
      </c>
      <c r="D15" s="53"/>
      <c r="E15" s="53"/>
      <c r="F15" s="40"/>
      <c r="G15" s="65">
        <f>SUBTOTAL(9,G16:G22)</f>
        <v>0</v>
      </c>
      <c r="H15" s="41"/>
      <c r="I15" s="40"/>
    </row>
    <row r="16" spans="1:9" s="14" customFormat="1" ht="22.5">
      <c r="A16" s="212">
        <f>MAX(A10:A15)+1</f>
        <v>6</v>
      </c>
      <c r="B16" s="55" t="s">
        <v>108</v>
      </c>
      <c r="C16" s="10" t="s">
        <v>109</v>
      </c>
      <c r="D16" s="11" t="s">
        <v>35</v>
      </c>
      <c r="E16" s="12">
        <v>45</v>
      </c>
      <c r="F16" s="13"/>
      <c r="G16" s="15">
        <f aca="true" t="shared" si="2" ref="G16:G22">E16*F16</f>
        <v>0</v>
      </c>
      <c r="H16" s="173"/>
      <c r="I16" s="174" t="s">
        <v>403</v>
      </c>
    </row>
    <row r="17" spans="1:9" s="14" customFormat="1" ht="22.5">
      <c r="A17" s="212">
        <f>MAX(A11:A16)+1</f>
        <v>7</v>
      </c>
      <c r="B17" s="55" t="s">
        <v>153</v>
      </c>
      <c r="C17" s="10" t="s">
        <v>31</v>
      </c>
      <c r="D17" s="11" t="s">
        <v>30</v>
      </c>
      <c r="E17" s="12">
        <v>28.166</v>
      </c>
      <c r="F17" s="13"/>
      <c r="G17" s="15">
        <f t="shared" si="2"/>
        <v>0</v>
      </c>
      <c r="H17" s="173" t="s">
        <v>309</v>
      </c>
      <c r="I17" s="174" t="s">
        <v>403</v>
      </c>
    </row>
    <row r="18" spans="1:9" s="14" customFormat="1" ht="11.25">
      <c r="A18" s="212">
        <f aca="true" t="shared" si="3" ref="A18:A55">MAX(A14:A17)+1</f>
        <v>8</v>
      </c>
      <c r="B18" s="55" t="s">
        <v>367</v>
      </c>
      <c r="C18" s="10" t="s">
        <v>368</v>
      </c>
      <c r="D18" s="11" t="s">
        <v>30</v>
      </c>
      <c r="E18" s="12">
        <v>53.7</v>
      </c>
      <c r="F18" s="13"/>
      <c r="G18" s="15">
        <f t="shared" si="2"/>
        <v>0</v>
      </c>
      <c r="H18" s="173" t="s">
        <v>369</v>
      </c>
      <c r="I18" s="174" t="s">
        <v>403</v>
      </c>
    </row>
    <row r="19" spans="1:9" s="14" customFormat="1" ht="11.25">
      <c r="A19" s="212">
        <f t="shared" si="3"/>
        <v>9</v>
      </c>
      <c r="B19" s="55" t="s">
        <v>32</v>
      </c>
      <c r="C19" s="10" t="s">
        <v>33</v>
      </c>
      <c r="D19" s="11" t="s">
        <v>30</v>
      </c>
      <c r="E19" s="12">
        <v>1184.745</v>
      </c>
      <c r="F19" s="13"/>
      <c r="G19" s="15">
        <f t="shared" si="2"/>
        <v>0</v>
      </c>
      <c r="H19" s="173" t="s">
        <v>338</v>
      </c>
      <c r="I19" s="174" t="s">
        <v>403</v>
      </c>
    </row>
    <row r="20" spans="1:9" s="14" customFormat="1" ht="22.5">
      <c r="A20" s="212">
        <f t="shared" si="3"/>
        <v>10</v>
      </c>
      <c r="B20" s="55" t="s">
        <v>352</v>
      </c>
      <c r="C20" s="10" t="s">
        <v>353</v>
      </c>
      <c r="D20" s="11" t="s">
        <v>30</v>
      </c>
      <c r="E20" s="12">
        <v>399.372</v>
      </c>
      <c r="F20" s="13"/>
      <c r="G20" s="15">
        <f t="shared" si="2"/>
        <v>0</v>
      </c>
      <c r="H20" s="173" t="s">
        <v>354</v>
      </c>
      <c r="I20" s="174" t="s">
        <v>403</v>
      </c>
    </row>
    <row r="21" spans="1:9" s="14" customFormat="1" ht="33.75">
      <c r="A21" s="212">
        <f t="shared" si="3"/>
        <v>11</v>
      </c>
      <c r="B21" s="55" t="s">
        <v>167</v>
      </c>
      <c r="C21" s="10" t="s">
        <v>168</v>
      </c>
      <c r="D21" s="11" t="s">
        <v>30</v>
      </c>
      <c r="E21" s="12">
        <f>255.612+217.992+(8.29+9.92)*1.2+(46.23+46.78)*1.2</f>
        <v>607.068</v>
      </c>
      <c r="F21" s="13"/>
      <c r="G21" s="15">
        <f t="shared" si="2"/>
        <v>0</v>
      </c>
      <c r="H21" s="173" t="s">
        <v>351</v>
      </c>
      <c r="I21" s="174" t="s">
        <v>403</v>
      </c>
    </row>
    <row r="22" spans="1:9" s="14" customFormat="1" ht="11.25">
      <c r="A22" s="212">
        <f t="shared" si="3"/>
        <v>12</v>
      </c>
      <c r="B22" s="55" t="s">
        <v>348</v>
      </c>
      <c r="C22" s="10" t="s">
        <v>349</v>
      </c>
      <c r="D22" s="11" t="s">
        <v>30</v>
      </c>
      <c r="E22" s="12">
        <v>8.6</v>
      </c>
      <c r="F22" s="13"/>
      <c r="G22" s="15">
        <f t="shared" si="2"/>
        <v>0</v>
      </c>
      <c r="H22" s="173" t="s">
        <v>350</v>
      </c>
      <c r="I22" s="174" t="s">
        <v>403</v>
      </c>
    </row>
    <row r="23" spans="1:9" s="39" customFormat="1" ht="21" customHeight="1">
      <c r="A23" s="40"/>
      <c r="B23" s="54" t="s">
        <v>34</v>
      </c>
      <c r="C23" s="42" t="s">
        <v>19</v>
      </c>
      <c r="D23" s="53" t="s">
        <v>25</v>
      </c>
      <c r="E23" s="53"/>
      <c r="F23" s="40"/>
      <c r="G23" s="65">
        <f>SUBTOTAL(9,G24:G30)</f>
        <v>0</v>
      </c>
      <c r="H23" s="41"/>
      <c r="I23" s="40"/>
    </row>
    <row r="24" spans="1:9" s="14" customFormat="1" ht="22.5">
      <c r="A24" s="212">
        <f t="shared" si="3"/>
        <v>13</v>
      </c>
      <c r="B24" s="55" t="s">
        <v>339</v>
      </c>
      <c r="C24" s="10" t="s">
        <v>340</v>
      </c>
      <c r="D24" s="11" t="s">
        <v>28</v>
      </c>
      <c r="E24" s="12">
        <v>220.32</v>
      </c>
      <c r="F24" s="13"/>
      <c r="G24" s="15">
        <f aca="true" t="shared" si="4" ref="G24:G30">E24*F24</f>
        <v>0</v>
      </c>
      <c r="H24" s="173" t="s">
        <v>453</v>
      </c>
      <c r="I24" s="174" t="s">
        <v>403</v>
      </c>
    </row>
    <row r="25" spans="1:9" s="14" customFormat="1" ht="11.25">
      <c r="A25" s="212">
        <f t="shared" si="3"/>
        <v>14</v>
      </c>
      <c r="B25" s="55" t="s">
        <v>341</v>
      </c>
      <c r="C25" s="10" t="s">
        <v>342</v>
      </c>
      <c r="D25" s="11" t="s">
        <v>28</v>
      </c>
      <c r="E25" s="12">
        <v>220.32</v>
      </c>
      <c r="F25" s="13"/>
      <c r="G25" s="15">
        <f t="shared" si="4"/>
        <v>0</v>
      </c>
      <c r="H25" s="173" t="s">
        <v>453</v>
      </c>
      <c r="I25" s="174" t="s">
        <v>403</v>
      </c>
    </row>
    <row r="26" spans="1:9" s="14" customFormat="1" ht="22.5">
      <c r="A26" s="212">
        <f t="shared" si="3"/>
        <v>15</v>
      </c>
      <c r="B26" s="55" t="s">
        <v>343</v>
      </c>
      <c r="C26" s="10" t="s">
        <v>344</v>
      </c>
      <c r="D26" s="11" t="s">
        <v>26</v>
      </c>
      <c r="E26" s="12">
        <v>25.507</v>
      </c>
      <c r="F26" s="13"/>
      <c r="G26" s="15">
        <f t="shared" si="4"/>
        <v>0</v>
      </c>
      <c r="H26" s="173" t="s">
        <v>347</v>
      </c>
      <c r="I26" s="174" t="s">
        <v>403</v>
      </c>
    </row>
    <row r="27" spans="1:9" s="14" customFormat="1" ht="11.25">
      <c r="A27" s="212">
        <f t="shared" si="3"/>
        <v>16</v>
      </c>
      <c r="B27" s="55" t="s">
        <v>345</v>
      </c>
      <c r="C27" s="10" t="s">
        <v>346</v>
      </c>
      <c r="D27" s="11" t="s">
        <v>26</v>
      </c>
      <c r="E27" s="12">
        <v>25.507</v>
      </c>
      <c r="F27" s="13"/>
      <c r="G27" s="15">
        <f t="shared" si="4"/>
        <v>0</v>
      </c>
      <c r="H27" s="173" t="s">
        <v>347</v>
      </c>
      <c r="I27" s="174" t="s">
        <v>403</v>
      </c>
    </row>
    <row r="28" spans="1:9" s="14" customFormat="1" ht="11.25">
      <c r="A28" s="212">
        <f t="shared" si="3"/>
        <v>17</v>
      </c>
      <c r="B28" s="55" t="s">
        <v>320</v>
      </c>
      <c r="C28" s="10" t="s">
        <v>321</v>
      </c>
      <c r="D28" s="11" t="s">
        <v>28</v>
      </c>
      <c r="E28" s="12">
        <v>139.5</v>
      </c>
      <c r="F28" s="13"/>
      <c r="G28" s="15">
        <f t="shared" si="4"/>
        <v>0</v>
      </c>
      <c r="H28" s="173" t="s">
        <v>322</v>
      </c>
      <c r="I28" s="174" t="s">
        <v>403</v>
      </c>
    </row>
    <row r="29" spans="1:9" s="14" customFormat="1" ht="11.25">
      <c r="A29" s="212">
        <f t="shared" si="3"/>
        <v>18</v>
      </c>
      <c r="B29" s="55" t="s">
        <v>36</v>
      </c>
      <c r="C29" s="10" t="s">
        <v>37</v>
      </c>
      <c r="D29" s="11" t="s">
        <v>30</v>
      </c>
      <c r="E29" s="12">
        <v>2.92</v>
      </c>
      <c r="F29" s="13"/>
      <c r="G29" s="15">
        <f t="shared" si="4"/>
        <v>0</v>
      </c>
      <c r="H29" s="173" t="s">
        <v>323</v>
      </c>
      <c r="I29" s="174" t="s">
        <v>403</v>
      </c>
    </row>
    <row r="30" spans="1:9" s="14" customFormat="1" ht="11.25">
      <c r="A30" s="212">
        <f t="shared" si="3"/>
        <v>19</v>
      </c>
      <c r="B30" s="55" t="s">
        <v>38</v>
      </c>
      <c r="C30" s="10" t="s">
        <v>39</v>
      </c>
      <c r="D30" s="11" t="s">
        <v>30</v>
      </c>
      <c r="E30" s="12">
        <v>0.25</v>
      </c>
      <c r="F30" s="13"/>
      <c r="G30" s="15">
        <f t="shared" si="4"/>
        <v>0</v>
      </c>
      <c r="H30" s="173"/>
      <c r="I30" s="174" t="s">
        <v>403</v>
      </c>
    </row>
    <row r="31" spans="1:9" s="39" customFormat="1" ht="21" customHeight="1">
      <c r="A31" s="40"/>
      <c r="B31" s="54" t="s">
        <v>13</v>
      </c>
      <c r="C31" s="42" t="s">
        <v>20</v>
      </c>
      <c r="D31" s="53" t="s">
        <v>25</v>
      </c>
      <c r="E31" s="53"/>
      <c r="F31" s="40"/>
      <c r="G31" s="65">
        <f>SUBTOTAL(9,G32:G35)</f>
        <v>0</v>
      </c>
      <c r="H31" s="41"/>
      <c r="I31" s="40"/>
    </row>
    <row r="32" spans="1:9" s="14" customFormat="1" ht="11.25">
      <c r="A32" s="212">
        <f t="shared" si="3"/>
        <v>20</v>
      </c>
      <c r="B32" s="55" t="s">
        <v>113</v>
      </c>
      <c r="C32" s="10" t="s">
        <v>114</v>
      </c>
      <c r="D32" s="11" t="s">
        <v>30</v>
      </c>
      <c r="E32" s="12">
        <v>401.16</v>
      </c>
      <c r="F32" s="13"/>
      <c r="G32" s="15">
        <f>E32*F32</f>
        <v>0</v>
      </c>
      <c r="H32" s="173" t="s">
        <v>312</v>
      </c>
      <c r="I32" s="174" t="s">
        <v>403</v>
      </c>
    </row>
    <row r="33" spans="1:9" s="14" customFormat="1" ht="11.25">
      <c r="A33" s="212">
        <f t="shared" si="3"/>
        <v>21</v>
      </c>
      <c r="B33" s="55" t="s">
        <v>115</v>
      </c>
      <c r="C33" s="10" t="s">
        <v>116</v>
      </c>
      <c r="D33" s="11" t="s">
        <v>26</v>
      </c>
      <c r="E33" s="12">
        <v>82.5</v>
      </c>
      <c r="F33" s="13"/>
      <c r="G33" s="15">
        <f>E33*F33</f>
        <v>0</v>
      </c>
      <c r="H33" s="173" t="s">
        <v>313</v>
      </c>
      <c r="I33" s="174" t="s">
        <v>403</v>
      </c>
    </row>
    <row r="34" spans="1:9" s="14" customFormat="1" ht="11.25">
      <c r="A34" s="212">
        <f t="shared" si="3"/>
        <v>22</v>
      </c>
      <c r="B34" s="55" t="s">
        <v>40</v>
      </c>
      <c r="C34" s="10" t="s">
        <v>41</v>
      </c>
      <c r="D34" s="11" t="s">
        <v>30</v>
      </c>
      <c r="E34" s="12">
        <v>21.05</v>
      </c>
      <c r="F34" s="13"/>
      <c r="G34" s="15">
        <f>E34*F34</f>
        <v>0</v>
      </c>
      <c r="H34" s="173" t="s">
        <v>327</v>
      </c>
      <c r="I34" s="174" t="s">
        <v>403</v>
      </c>
    </row>
    <row r="35" spans="1:9" s="14" customFormat="1" ht="11.25">
      <c r="A35" s="212">
        <f t="shared" si="3"/>
        <v>23</v>
      </c>
      <c r="B35" s="55" t="s">
        <v>42</v>
      </c>
      <c r="C35" s="10" t="s">
        <v>43</v>
      </c>
      <c r="D35" s="11" t="s">
        <v>26</v>
      </c>
      <c r="E35" s="12">
        <v>5.052</v>
      </c>
      <c r="F35" s="13"/>
      <c r="G35" s="15">
        <f>E35*F35</f>
        <v>0</v>
      </c>
      <c r="H35" s="173" t="s">
        <v>328</v>
      </c>
      <c r="I35" s="174" t="s">
        <v>403</v>
      </c>
    </row>
    <row r="36" spans="1:9" s="39" customFormat="1" ht="21" customHeight="1">
      <c r="A36" s="40"/>
      <c r="B36" s="54" t="s">
        <v>22</v>
      </c>
      <c r="C36" s="42" t="s">
        <v>21</v>
      </c>
      <c r="D36" s="53" t="s">
        <v>25</v>
      </c>
      <c r="E36" s="53"/>
      <c r="F36" s="40"/>
      <c r="G36" s="65">
        <f>SUBTOTAL(9,G37:G42)</f>
        <v>0</v>
      </c>
      <c r="H36" s="41"/>
      <c r="I36" s="40"/>
    </row>
    <row r="37" spans="1:9" s="14" customFormat="1" ht="22.5">
      <c r="A37" s="212">
        <f t="shared" si="3"/>
        <v>24</v>
      </c>
      <c r="B37" s="55" t="s">
        <v>314</v>
      </c>
      <c r="C37" s="10" t="s">
        <v>315</v>
      </c>
      <c r="D37" s="11" t="s">
        <v>30</v>
      </c>
      <c r="E37" s="12">
        <v>15.909</v>
      </c>
      <c r="F37" s="13"/>
      <c r="G37" s="15">
        <f>E37*F37</f>
        <v>0</v>
      </c>
      <c r="H37" s="173" t="s">
        <v>318</v>
      </c>
      <c r="I37" s="174" t="s">
        <v>403</v>
      </c>
    </row>
    <row r="38" spans="1:9" s="14" customFormat="1" ht="22.5">
      <c r="A38" s="212">
        <f t="shared" si="3"/>
        <v>25</v>
      </c>
      <c r="B38" s="55" t="s">
        <v>316</v>
      </c>
      <c r="C38" s="10" t="s">
        <v>317</v>
      </c>
      <c r="D38" s="11" t="s">
        <v>26</v>
      </c>
      <c r="E38" s="12">
        <v>3.5</v>
      </c>
      <c r="F38" s="13"/>
      <c r="G38" s="15">
        <f>E38*F38</f>
        <v>0</v>
      </c>
      <c r="H38" s="173" t="s">
        <v>319</v>
      </c>
      <c r="I38" s="174" t="s">
        <v>403</v>
      </c>
    </row>
    <row r="39" spans="1:9" s="14" customFormat="1" ht="22.5">
      <c r="A39" s="212">
        <f t="shared" si="3"/>
        <v>26</v>
      </c>
      <c r="B39" s="55">
        <v>451312</v>
      </c>
      <c r="C39" s="10" t="s">
        <v>44</v>
      </c>
      <c r="D39" s="11" t="s">
        <v>30</v>
      </c>
      <c r="E39" s="12">
        <v>10.22</v>
      </c>
      <c r="F39" s="13"/>
      <c r="G39" s="15">
        <f>E39*F39</f>
        <v>0</v>
      </c>
      <c r="H39" s="173" t="s">
        <v>311</v>
      </c>
      <c r="I39" s="174" t="s">
        <v>403</v>
      </c>
    </row>
    <row r="40" spans="1:9" s="14" customFormat="1" ht="22.5">
      <c r="A40" s="212">
        <f t="shared" si="3"/>
        <v>27</v>
      </c>
      <c r="B40" s="55" t="s">
        <v>100</v>
      </c>
      <c r="C40" s="10" t="s">
        <v>101</v>
      </c>
      <c r="D40" s="11" t="s">
        <v>30</v>
      </c>
      <c r="E40" s="12">
        <v>28.918</v>
      </c>
      <c r="F40" s="13"/>
      <c r="G40" s="15">
        <f>E40*F40</f>
        <v>0</v>
      </c>
      <c r="H40" s="173" t="s">
        <v>336</v>
      </c>
      <c r="I40" s="174" t="s">
        <v>403</v>
      </c>
    </row>
    <row r="41" spans="1:9" s="14" customFormat="1" ht="11.25">
      <c r="A41" s="212">
        <f t="shared" si="3"/>
        <v>28</v>
      </c>
      <c r="B41" s="55">
        <v>465512</v>
      </c>
      <c r="C41" s="10" t="s">
        <v>45</v>
      </c>
      <c r="D41" s="11" t="s">
        <v>30</v>
      </c>
      <c r="E41" s="12">
        <v>57.836</v>
      </c>
      <c r="F41" s="13"/>
      <c r="G41" s="15">
        <f>E41*F41</f>
        <v>0</v>
      </c>
      <c r="H41" s="173" t="s">
        <v>337</v>
      </c>
      <c r="I41" s="174" t="s">
        <v>403</v>
      </c>
    </row>
    <row r="42" spans="1:9" s="14" customFormat="1" ht="22.5">
      <c r="A42" s="212">
        <f t="shared" si="3"/>
        <v>29</v>
      </c>
      <c r="B42" s="55" t="s">
        <v>364</v>
      </c>
      <c r="C42" s="10" t="s">
        <v>365</v>
      </c>
      <c r="D42" s="11" t="s">
        <v>30</v>
      </c>
      <c r="E42" s="12">
        <f>71.6*0.2</f>
        <v>14.32</v>
      </c>
      <c r="F42" s="13"/>
      <c r="G42" s="15">
        <f aca="true" t="shared" si="5" ref="G42:G65">E42*F42</f>
        <v>0</v>
      </c>
      <c r="H42" s="173" t="s">
        <v>366</v>
      </c>
      <c r="I42" s="174" t="s">
        <v>403</v>
      </c>
    </row>
    <row r="43" spans="1:9" s="39" customFormat="1" ht="21" customHeight="1">
      <c r="A43" s="40"/>
      <c r="B43" s="54" t="s">
        <v>12</v>
      </c>
      <c r="C43" s="42" t="s">
        <v>46</v>
      </c>
      <c r="D43" s="53" t="s">
        <v>25</v>
      </c>
      <c r="E43" s="53"/>
      <c r="F43" s="40"/>
      <c r="G43" s="65">
        <f>SUBTOTAL(9,G44:G49)</f>
        <v>0</v>
      </c>
      <c r="H43" s="41"/>
      <c r="I43" s="40"/>
    </row>
    <row r="44" spans="1:9" s="14" customFormat="1" ht="11.25">
      <c r="A44" s="212">
        <f t="shared" si="3"/>
        <v>30</v>
      </c>
      <c r="B44" s="55" t="s">
        <v>106</v>
      </c>
      <c r="C44" s="10" t="s">
        <v>107</v>
      </c>
      <c r="D44" s="11" t="s">
        <v>28</v>
      </c>
      <c r="E44" s="12">
        <v>130.5</v>
      </c>
      <c r="F44" s="13"/>
      <c r="G44" s="15">
        <f t="shared" si="5"/>
        <v>0</v>
      </c>
      <c r="H44" s="173" t="s">
        <v>332</v>
      </c>
      <c r="I44" s="174" t="s">
        <v>403</v>
      </c>
    </row>
    <row r="45" spans="1:9" s="14" customFormat="1" ht="22.5">
      <c r="A45" s="212">
        <f t="shared" si="3"/>
        <v>31</v>
      </c>
      <c r="B45" s="55" t="s">
        <v>370</v>
      </c>
      <c r="C45" s="10" t="s">
        <v>371</v>
      </c>
      <c r="D45" s="11" t="s">
        <v>28</v>
      </c>
      <c r="E45" s="12">
        <v>130.5</v>
      </c>
      <c r="F45" s="13"/>
      <c r="G45" s="15">
        <f>E45*F45</f>
        <v>0</v>
      </c>
      <c r="H45" s="173" t="s">
        <v>332</v>
      </c>
      <c r="I45" s="174" t="s">
        <v>403</v>
      </c>
    </row>
    <row r="46" spans="1:9" s="14" customFormat="1" ht="11.25">
      <c r="A46" s="212">
        <f t="shared" si="3"/>
        <v>32</v>
      </c>
      <c r="B46" s="55" t="s">
        <v>47</v>
      </c>
      <c r="C46" s="10" t="s">
        <v>48</v>
      </c>
      <c r="D46" s="11" t="s">
        <v>35</v>
      </c>
      <c r="E46" s="12">
        <v>45</v>
      </c>
      <c r="F46" s="13"/>
      <c r="G46" s="15">
        <f t="shared" si="5"/>
        <v>0</v>
      </c>
      <c r="H46" s="173"/>
      <c r="I46" s="174" t="s">
        <v>403</v>
      </c>
    </row>
    <row r="47" spans="1:9" s="14" customFormat="1" ht="11.25">
      <c r="A47" s="212">
        <f t="shared" si="3"/>
        <v>33</v>
      </c>
      <c r="B47" s="55" t="s">
        <v>49</v>
      </c>
      <c r="C47" s="10" t="s">
        <v>50</v>
      </c>
      <c r="D47" s="11" t="s">
        <v>28</v>
      </c>
      <c r="E47" s="12">
        <v>130.5</v>
      </c>
      <c r="F47" s="13"/>
      <c r="G47" s="15">
        <f t="shared" si="5"/>
        <v>0</v>
      </c>
      <c r="H47" s="173" t="s">
        <v>332</v>
      </c>
      <c r="I47" s="174" t="s">
        <v>403</v>
      </c>
    </row>
    <row r="48" spans="1:9" s="14" customFormat="1" ht="22.5">
      <c r="A48" s="212">
        <f t="shared" si="3"/>
        <v>34</v>
      </c>
      <c r="B48" s="55" t="s">
        <v>382</v>
      </c>
      <c r="C48" s="10" t="s">
        <v>383</v>
      </c>
      <c r="D48" s="11" t="s">
        <v>28</v>
      </c>
      <c r="E48" s="12">
        <v>24.36</v>
      </c>
      <c r="F48" s="13"/>
      <c r="G48" s="15">
        <f t="shared" si="5"/>
        <v>0</v>
      </c>
      <c r="H48" s="173"/>
      <c r="I48" s="174" t="s">
        <v>403</v>
      </c>
    </row>
    <row r="49" spans="1:9" s="14" customFormat="1" ht="11.25">
      <c r="A49" s="212">
        <f t="shared" si="3"/>
        <v>35</v>
      </c>
      <c r="B49" s="55" t="s">
        <v>377</v>
      </c>
      <c r="C49" s="10" t="s">
        <v>378</v>
      </c>
      <c r="D49" s="11" t="s">
        <v>28</v>
      </c>
      <c r="E49" s="12">
        <v>24.36</v>
      </c>
      <c r="F49" s="13"/>
      <c r="G49" s="15">
        <f>E49*F49</f>
        <v>0</v>
      </c>
      <c r="H49" s="173" t="s">
        <v>379</v>
      </c>
      <c r="I49" s="174" t="s">
        <v>403</v>
      </c>
    </row>
    <row r="50" spans="1:9" s="39" customFormat="1" ht="21" customHeight="1">
      <c r="A50" s="40"/>
      <c r="B50" s="54" t="s">
        <v>11</v>
      </c>
      <c r="C50" s="42" t="s">
        <v>51</v>
      </c>
      <c r="D50" s="53" t="s">
        <v>25</v>
      </c>
      <c r="E50" s="53"/>
      <c r="F50" s="40"/>
      <c r="G50" s="65">
        <f>SUBTOTAL(9,G51:G55)</f>
        <v>0</v>
      </c>
      <c r="H50" s="41"/>
      <c r="I50" s="40"/>
    </row>
    <row r="51" spans="1:9" s="14" customFormat="1" ht="22.5">
      <c r="A51" s="212">
        <f t="shared" si="3"/>
        <v>36</v>
      </c>
      <c r="B51" s="55" t="s">
        <v>330</v>
      </c>
      <c r="C51" s="10" t="s">
        <v>331</v>
      </c>
      <c r="D51" s="11" t="s">
        <v>28</v>
      </c>
      <c r="E51" s="12">
        <v>427.59</v>
      </c>
      <c r="F51" s="13"/>
      <c r="G51" s="15">
        <f t="shared" si="5"/>
        <v>0</v>
      </c>
      <c r="H51" s="173" t="s">
        <v>329</v>
      </c>
      <c r="I51" s="174" t="s">
        <v>403</v>
      </c>
    </row>
    <row r="52" spans="1:9" s="14" customFormat="1" ht="22.5">
      <c r="A52" s="212">
        <f t="shared" si="3"/>
        <v>37</v>
      </c>
      <c r="B52" s="55" t="s">
        <v>70</v>
      </c>
      <c r="C52" s="10" t="s">
        <v>71</v>
      </c>
      <c r="D52" s="11" t="s">
        <v>28</v>
      </c>
      <c r="E52" s="12">
        <v>195.94</v>
      </c>
      <c r="F52" s="13"/>
      <c r="G52" s="15">
        <f>E52*F52</f>
        <v>0</v>
      </c>
      <c r="H52" s="173" t="s">
        <v>355</v>
      </c>
      <c r="I52" s="174" t="s">
        <v>403</v>
      </c>
    </row>
    <row r="53" spans="1:9" s="14" customFormat="1" ht="11.25">
      <c r="A53" s="212">
        <f t="shared" si="3"/>
        <v>38</v>
      </c>
      <c r="B53" s="55" t="s">
        <v>104</v>
      </c>
      <c r="C53" s="10" t="s">
        <v>105</v>
      </c>
      <c r="D53" s="11" t="s">
        <v>28</v>
      </c>
      <c r="E53" s="12">
        <v>60.14</v>
      </c>
      <c r="F53" s="13"/>
      <c r="G53" s="15">
        <f>E53*F53</f>
        <v>0</v>
      </c>
      <c r="H53" s="173" t="s">
        <v>356</v>
      </c>
      <c r="I53" s="174" t="s">
        <v>403</v>
      </c>
    </row>
    <row r="54" spans="1:9" s="14" customFormat="1" ht="11.25">
      <c r="A54" s="212">
        <f t="shared" si="3"/>
        <v>39</v>
      </c>
      <c r="B54" s="55" t="s">
        <v>72</v>
      </c>
      <c r="C54" s="10" t="s">
        <v>73</v>
      </c>
      <c r="D54" s="11" t="s">
        <v>28</v>
      </c>
      <c r="E54" s="12">
        <v>60.14</v>
      </c>
      <c r="F54" s="13"/>
      <c r="G54" s="15">
        <f>E54*F54</f>
        <v>0</v>
      </c>
      <c r="H54" s="173" t="s">
        <v>372</v>
      </c>
      <c r="I54" s="174" t="s">
        <v>403</v>
      </c>
    </row>
    <row r="55" spans="1:9" s="14" customFormat="1" ht="11.25">
      <c r="A55" s="212">
        <f t="shared" si="3"/>
        <v>40</v>
      </c>
      <c r="B55" s="55" t="s">
        <v>110</v>
      </c>
      <c r="C55" s="10" t="s">
        <v>111</v>
      </c>
      <c r="D55" s="11" t="s">
        <v>28</v>
      </c>
      <c r="E55" s="12">
        <v>17.275</v>
      </c>
      <c r="F55" s="13"/>
      <c r="G55" s="15">
        <f>E55*F55</f>
        <v>0</v>
      </c>
      <c r="H55" s="173" t="s">
        <v>335</v>
      </c>
      <c r="I55" s="174" t="s">
        <v>403</v>
      </c>
    </row>
    <row r="56" spans="1:9" s="39" customFormat="1" ht="21" customHeight="1">
      <c r="A56" s="40"/>
      <c r="B56" s="54" t="s">
        <v>10</v>
      </c>
      <c r="C56" s="42" t="s">
        <v>52</v>
      </c>
      <c r="D56" s="53" t="s">
        <v>25</v>
      </c>
      <c r="E56" s="53"/>
      <c r="F56" s="40"/>
      <c r="G56" s="65">
        <f>SUBTOTAL(9,G57:G57)</f>
        <v>0</v>
      </c>
      <c r="H56" s="41"/>
      <c r="I56" s="40"/>
    </row>
    <row r="57" spans="1:9" s="14" customFormat="1" ht="11.25">
      <c r="A57" s="212">
        <f>MAX(A55:A56)+1</f>
        <v>41</v>
      </c>
      <c r="B57" s="55" t="s">
        <v>53</v>
      </c>
      <c r="C57" s="10" t="s">
        <v>54</v>
      </c>
      <c r="D57" s="11" t="s">
        <v>35</v>
      </c>
      <c r="E57" s="12">
        <v>20.6</v>
      </c>
      <c r="F57" s="13"/>
      <c r="G57" s="15">
        <f t="shared" si="5"/>
        <v>0</v>
      </c>
      <c r="H57" s="173" t="s">
        <v>324</v>
      </c>
      <c r="I57" s="174" t="s">
        <v>403</v>
      </c>
    </row>
    <row r="58" spans="1:9" s="39" customFormat="1" ht="21" customHeight="1">
      <c r="A58" s="40"/>
      <c r="B58" s="54" t="s">
        <v>55</v>
      </c>
      <c r="C58" s="42" t="s">
        <v>56</v>
      </c>
      <c r="D58" s="53" t="s">
        <v>25</v>
      </c>
      <c r="E58" s="53"/>
      <c r="F58" s="40"/>
      <c r="G58" s="65">
        <f>SUBTOTAL(9,G59:G66)</f>
        <v>0</v>
      </c>
      <c r="H58" s="41"/>
      <c r="I58" s="40"/>
    </row>
    <row r="59" spans="1:9" s="14" customFormat="1" ht="22.5">
      <c r="A59" s="212">
        <f>MAX(A56:A58)+1</f>
        <v>42</v>
      </c>
      <c r="B59" s="55" t="s">
        <v>361</v>
      </c>
      <c r="C59" s="10" t="s">
        <v>362</v>
      </c>
      <c r="D59" s="11" t="s">
        <v>35</v>
      </c>
      <c r="E59" s="12">
        <v>25.53</v>
      </c>
      <c r="F59" s="13"/>
      <c r="G59" s="15">
        <f t="shared" si="5"/>
        <v>0</v>
      </c>
      <c r="H59" s="173" t="s">
        <v>363</v>
      </c>
      <c r="I59" s="174" t="s">
        <v>403</v>
      </c>
    </row>
    <row r="60" spans="1:9" s="14" customFormat="1" ht="11.25">
      <c r="A60" s="212">
        <f>MAX(A57:A59)+1</f>
        <v>43</v>
      </c>
      <c r="B60" s="55" t="s">
        <v>98</v>
      </c>
      <c r="C60" s="10" t="s">
        <v>99</v>
      </c>
      <c r="D60" s="11" t="s">
        <v>35</v>
      </c>
      <c r="E60" s="12">
        <v>48.1</v>
      </c>
      <c r="F60" s="13"/>
      <c r="G60" s="15">
        <f t="shared" si="5"/>
        <v>0</v>
      </c>
      <c r="H60" s="173" t="s">
        <v>310</v>
      </c>
      <c r="I60" s="174" t="s">
        <v>403</v>
      </c>
    </row>
    <row r="61" spans="1:9" s="14" customFormat="1" ht="11.25">
      <c r="A61" s="212">
        <f>MAX(A58:A60)+1</f>
        <v>44</v>
      </c>
      <c r="B61" s="55" t="s">
        <v>359</v>
      </c>
      <c r="C61" s="10" t="s">
        <v>360</v>
      </c>
      <c r="D61" s="11" t="s">
        <v>35</v>
      </c>
      <c r="E61" s="12">
        <v>30.3</v>
      </c>
      <c r="F61" s="13"/>
      <c r="G61" s="15">
        <f>E61*F61</f>
        <v>0</v>
      </c>
      <c r="H61" s="173"/>
      <c r="I61" s="174" t="s">
        <v>403</v>
      </c>
    </row>
    <row r="62" spans="1:9" s="14" customFormat="1" ht="22.5">
      <c r="A62" s="212">
        <f>MAX(A59:A61)+1</f>
        <v>45</v>
      </c>
      <c r="B62" s="55" t="s">
        <v>333</v>
      </c>
      <c r="C62" s="10" t="s">
        <v>334</v>
      </c>
      <c r="D62" s="11" t="s">
        <v>35</v>
      </c>
      <c r="E62" s="12">
        <v>29.3</v>
      </c>
      <c r="F62" s="13"/>
      <c r="G62" s="15">
        <f t="shared" si="5"/>
        <v>0</v>
      </c>
      <c r="H62" s="173"/>
      <c r="I62" s="174" t="s">
        <v>403</v>
      </c>
    </row>
    <row r="63" spans="1:9" s="14" customFormat="1" ht="11.25">
      <c r="A63" s="212">
        <f>MAX(A59:A62)+1</f>
        <v>46</v>
      </c>
      <c r="B63" s="55" t="s">
        <v>325</v>
      </c>
      <c r="C63" s="10" t="s">
        <v>326</v>
      </c>
      <c r="D63" s="11" t="s">
        <v>29</v>
      </c>
      <c r="E63" s="12">
        <v>1</v>
      </c>
      <c r="F63" s="13"/>
      <c r="G63" s="15">
        <f>E63*F63</f>
        <v>0</v>
      </c>
      <c r="H63" s="173"/>
      <c r="I63" s="174" t="s">
        <v>403</v>
      </c>
    </row>
    <row r="64" spans="1:9" s="14" customFormat="1" ht="22.5">
      <c r="A64" s="212">
        <f>MAX(A60:A63)+1</f>
        <v>47</v>
      </c>
      <c r="B64" s="55" t="s">
        <v>357</v>
      </c>
      <c r="C64" s="10" t="s">
        <v>358</v>
      </c>
      <c r="D64" s="11" t="s">
        <v>29</v>
      </c>
      <c r="E64" s="12">
        <v>8</v>
      </c>
      <c r="F64" s="13"/>
      <c r="G64" s="15">
        <f t="shared" si="5"/>
        <v>0</v>
      </c>
      <c r="H64" s="173"/>
      <c r="I64" s="174" t="s">
        <v>403</v>
      </c>
    </row>
    <row r="65" spans="1:9" s="14" customFormat="1" ht="11.25">
      <c r="A65" s="212">
        <f>MAX(A61:A64)+1</f>
        <v>48</v>
      </c>
      <c r="B65" s="55" t="s">
        <v>57</v>
      </c>
      <c r="C65" s="10" t="s">
        <v>58</v>
      </c>
      <c r="D65" s="11" t="s">
        <v>30</v>
      </c>
      <c r="E65" s="12">
        <v>160.682</v>
      </c>
      <c r="F65" s="13"/>
      <c r="G65" s="15">
        <f t="shared" si="5"/>
        <v>0</v>
      </c>
      <c r="H65" s="173" t="s">
        <v>308</v>
      </c>
      <c r="I65" s="174" t="s">
        <v>403</v>
      </c>
    </row>
    <row r="66" spans="1:9" s="14" customFormat="1" ht="22.5">
      <c r="A66" s="212">
        <f>MAX(A62:A65)+1</f>
        <v>49</v>
      </c>
      <c r="B66" s="55" t="s">
        <v>374</v>
      </c>
      <c r="C66" s="10" t="s">
        <v>59</v>
      </c>
      <c r="D66" s="11" t="s">
        <v>30</v>
      </c>
      <c r="E66" s="12">
        <v>44.252</v>
      </c>
      <c r="F66" s="13"/>
      <c r="G66" s="15">
        <f>E66*F66</f>
        <v>0</v>
      </c>
      <c r="H66" s="173" t="s">
        <v>307</v>
      </c>
      <c r="I66" s="174" t="s">
        <v>403</v>
      </c>
    </row>
    <row r="67" spans="1:9" s="14" customFormat="1" ht="11.25">
      <c r="A67" s="37"/>
      <c r="B67" s="61"/>
      <c r="C67" s="36"/>
      <c r="D67" s="35"/>
      <c r="E67" s="34"/>
      <c r="F67" s="33"/>
      <c r="G67" s="32"/>
      <c r="H67" s="31"/>
      <c r="I67" s="33"/>
    </row>
    <row r="68" spans="1:9" s="4" customFormat="1" ht="21" customHeight="1">
      <c r="A68" s="28"/>
      <c r="B68" s="62"/>
      <c r="C68" s="30" t="s">
        <v>9</v>
      </c>
      <c r="D68" s="29"/>
      <c r="E68" s="28"/>
      <c r="F68" s="28"/>
      <c r="G68" s="27">
        <f>SUBTOTAL(9,G8:G67)</f>
        <v>0</v>
      </c>
      <c r="H68" s="14"/>
      <c r="I68" s="28"/>
    </row>
    <row r="69" spans="1:9" s="4" customFormat="1" ht="11.25">
      <c r="A69" s="26"/>
      <c r="B69" s="63"/>
      <c r="C69" s="25"/>
      <c r="D69" s="24"/>
      <c r="E69" s="23"/>
      <c r="F69" s="21"/>
      <c r="G69" s="22"/>
      <c r="H69" s="14"/>
      <c r="I69" s="21"/>
    </row>
    <row r="70" spans="3:8" ht="12.75">
      <c r="C70" s="20"/>
      <c r="H70" s="19"/>
    </row>
    <row r="71" spans="3:9" ht="12.75">
      <c r="C71" s="20"/>
      <c r="F71" s="17"/>
      <c r="H71" s="19"/>
      <c r="I71" s="17"/>
    </row>
    <row r="72" spans="3:8" ht="12.75">
      <c r="C72" s="20"/>
      <c r="G72" s="17"/>
      <c r="H72" s="19"/>
    </row>
    <row r="73" spans="3:8" ht="12.75">
      <c r="C73" s="20"/>
      <c r="H73" s="19"/>
    </row>
    <row r="74" spans="3:8" ht="12.75">
      <c r="C74" s="20"/>
      <c r="H74" s="19"/>
    </row>
    <row r="75" spans="3:8" ht="12.75">
      <c r="C75" s="20"/>
      <c r="H75" s="19"/>
    </row>
    <row r="76" spans="7:8" ht="12.75">
      <c r="G76" s="17"/>
      <c r="H76" s="19"/>
    </row>
    <row r="77" ht="12.75">
      <c r="H77" s="19"/>
    </row>
    <row r="78" ht="12.75">
      <c r="H78" s="19"/>
    </row>
    <row r="79" ht="12.75">
      <c r="H79" s="19"/>
    </row>
    <row r="80" ht="12.75">
      <c r="H80" s="19"/>
    </row>
    <row r="81" ht="12.75">
      <c r="H81" s="19"/>
    </row>
    <row r="82" ht="12.75">
      <c r="H82" s="19"/>
    </row>
    <row r="83" spans="2:9" ht="12.75">
      <c r="B83" s="17"/>
      <c r="F83" s="17"/>
      <c r="G83" s="17"/>
      <c r="H83" s="19"/>
      <c r="I83" s="17"/>
    </row>
  </sheetData>
  <autoFilter ref="A7:I66"/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&amp;LMETROPROJEKT Praha a.s.&amp;C&amp;P/&amp;N&amp;RPDPS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showGridLines="0" view="pageBreakPreview" zoomScaleSheetLayoutView="100" workbookViewId="0" topLeftCell="A1">
      <pane ySplit="8" topLeftCell="A9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6.28125" style="17" customWidth="1"/>
    <col min="2" max="2" width="9.421875" style="64" bestFit="1" customWidth="1"/>
    <col min="3" max="3" width="48.28125" style="17" customWidth="1"/>
    <col min="4" max="4" width="7.421875" style="17" customWidth="1"/>
    <col min="5" max="5" width="9.421875" style="17" bestFit="1" customWidth="1"/>
    <col min="6" max="6" width="10.57421875" style="18" customWidth="1"/>
    <col min="7" max="7" width="10.7109375" style="18" customWidth="1"/>
    <col min="8" max="8" width="50.421875" style="17" customWidth="1"/>
    <col min="9" max="9" width="9.7109375" style="18" bestFit="1" customWidth="1"/>
    <col min="10" max="16384" width="9.140625" style="17" customWidth="1"/>
  </cols>
  <sheetData>
    <row r="1" spans="1:9" s="4" customFormat="1" ht="21" customHeight="1">
      <c r="A1" s="1" t="s">
        <v>452</v>
      </c>
      <c r="B1" s="56"/>
      <c r="C1" s="2"/>
      <c r="D1" s="3"/>
      <c r="E1" s="2"/>
      <c r="F1" s="2"/>
      <c r="G1" s="2"/>
      <c r="H1" s="52"/>
      <c r="I1" s="2"/>
    </row>
    <row r="2" spans="1:9" s="4" customFormat="1" ht="14.25" customHeight="1">
      <c r="A2" s="5" t="s">
        <v>0</v>
      </c>
      <c r="B2" s="57" t="s">
        <v>296</v>
      </c>
      <c r="C2" s="6"/>
      <c r="D2" s="7"/>
      <c r="E2" s="6" t="s">
        <v>1</v>
      </c>
      <c r="F2" s="2"/>
      <c r="G2" s="2"/>
      <c r="H2" s="6"/>
      <c r="I2" s="2"/>
    </row>
    <row r="3" spans="1:9" s="4" customFormat="1" ht="14.25" customHeight="1">
      <c r="A3" s="16" t="s">
        <v>97</v>
      </c>
      <c r="B3" s="57" t="s">
        <v>289</v>
      </c>
      <c r="C3" s="50"/>
      <c r="D3" s="7"/>
      <c r="E3" s="6" t="s">
        <v>18</v>
      </c>
      <c r="F3" s="2"/>
      <c r="G3" s="2"/>
      <c r="H3" s="6"/>
      <c r="I3" s="2"/>
    </row>
    <row r="4" spans="1:9" s="4" customFormat="1" ht="12" customHeight="1">
      <c r="A4" s="51" t="s">
        <v>2</v>
      </c>
      <c r="B4" s="57"/>
      <c r="C4" s="6"/>
      <c r="D4" s="7"/>
      <c r="E4" s="6" t="s">
        <v>3</v>
      </c>
      <c r="F4" s="8">
        <v>42724</v>
      </c>
      <c r="G4" s="2"/>
      <c r="H4" s="2"/>
      <c r="I4" s="8"/>
    </row>
    <row r="5" spans="1:9" s="4" customFormat="1" ht="7.5" customHeight="1" thickBot="1">
      <c r="A5" s="2"/>
      <c r="B5" s="56"/>
      <c r="C5" s="2"/>
      <c r="D5" s="3"/>
      <c r="E5" s="2"/>
      <c r="F5" s="2"/>
      <c r="G5" s="2"/>
      <c r="H5" s="2"/>
      <c r="I5" s="2"/>
    </row>
    <row r="6" spans="1:9" s="4" customFormat="1" ht="24.75" customHeight="1" thickBot="1">
      <c r="A6" s="49" t="s">
        <v>4</v>
      </c>
      <c r="B6" s="58" t="s">
        <v>17</v>
      </c>
      <c r="C6" s="47" t="s">
        <v>5</v>
      </c>
      <c r="D6" s="47" t="s">
        <v>6</v>
      </c>
      <c r="E6" s="47" t="s">
        <v>7</v>
      </c>
      <c r="F6" s="47" t="s">
        <v>16</v>
      </c>
      <c r="G6" s="48" t="s">
        <v>15</v>
      </c>
      <c r="H6" s="9" t="s">
        <v>14</v>
      </c>
      <c r="I6" s="47" t="s">
        <v>402</v>
      </c>
    </row>
    <row r="7" spans="1:9" s="4" customFormat="1" ht="12.75" customHeight="1" thickBot="1">
      <c r="A7" s="46" t="s">
        <v>8</v>
      </c>
      <c r="B7" s="59" t="s">
        <v>34</v>
      </c>
      <c r="C7" s="9">
        <v>3</v>
      </c>
      <c r="D7" s="9">
        <v>4</v>
      </c>
      <c r="E7" s="9">
        <v>5</v>
      </c>
      <c r="F7" s="9">
        <v>6</v>
      </c>
      <c r="G7" s="45">
        <v>7</v>
      </c>
      <c r="H7" s="9">
        <v>8</v>
      </c>
      <c r="I7" s="9">
        <v>9</v>
      </c>
    </row>
    <row r="8" spans="1:9" s="39" customFormat="1" ht="6.75" customHeight="1">
      <c r="A8" s="43"/>
      <c r="B8" s="60"/>
      <c r="C8" s="43"/>
      <c r="D8" s="44"/>
      <c r="E8" s="43"/>
      <c r="F8" s="43"/>
      <c r="G8" s="43"/>
      <c r="H8" s="43"/>
      <c r="I8" s="43"/>
    </row>
    <row r="9" spans="1:9" s="160" customFormat="1" ht="21" customHeight="1">
      <c r="A9" s="161"/>
      <c r="B9" s="162"/>
      <c r="C9" s="163" t="s">
        <v>305</v>
      </c>
      <c r="D9" s="164" t="s">
        <v>25</v>
      </c>
      <c r="E9" s="164"/>
      <c r="F9" s="161"/>
      <c r="G9" s="165">
        <f>SUBTOTAL(9,G10:G37)</f>
        <v>0</v>
      </c>
      <c r="H9" s="166"/>
      <c r="I9" s="166"/>
    </row>
    <row r="10" spans="1:9" s="39" customFormat="1" ht="21" customHeight="1">
      <c r="A10" s="175"/>
      <c r="B10" s="176"/>
      <c r="C10" s="177" t="s">
        <v>297</v>
      </c>
      <c r="D10" s="178"/>
      <c r="E10" s="178"/>
      <c r="F10" s="175"/>
      <c r="G10" s="65">
        <f>SUBTOTAL(9,G11:G14)</f>
        <v>0</v>
      </c>
      <c r="H10" s="41"/>
      <c r="I10" s="40"/>
    </row>
    <row r="11" spans="1:9" s="14" customFormat="1" ht="11.25">
      <c r="A11" s="179">
        <v>1</v>
      </c>
      <c r="B11" s="180" t="s">
        <v>408</v>
      </c>
      <c r="C11" s="181" t="s">
        <v>298</v>
      </c>
      <c r="D11" s="182" t="s">
        <v>117</v>
      </c>
      <c r="E11" s="183">
        <v>1</v>
      </c>
      <c r="F11" s="184"/>
      <c r="G11" s="185">
        <f>E11*F11</f>
        <v>0</v>
      </c>
      <c r="H11" s="186"/>
      <c r="I11" s="174"/>
    </row>
    <row r="12" spans="1:9" s="14" customFormat="1" ht="22.5">
      <c r="A12" s="179">
        <f>MAX(A9:A11)+1</f>
        <v>2</v>
      </c>
      <c r="B12" s="187" t="s">
        <v>409</v>
      </c>
      <c r="C12" s="188" t="s">
        <v>410</v>
      </c>
      <c r="D12" s="189" t="s">
        <v>29</v>
      </c>
      <c r="E12" s="183">
        <v>1</v>
      </c>
      <c r="F12" s="190"/>
      <c r="G12" s="185">
        <f aca="true" t="shared" si="0" ref="G12:G17">E12*F12</f>
        <v>0</v>
      </c>
      <c r="H12" s="186"/>
      <c r="I12" s="174" t="s">
        <v>403</v>
      </c>
    </row>
    <row r="13" spans="1:9" s="14" customFormat="1" ht="22.5">
      <c r="A13" s="179">
        <f>MAX(A10:A12)+1</f>
        <v>3</v>
      </c>
      <c r="B13" s="187" t="s">
        <v>411</v>
      </c>
      <c r="C13" s="188" t="s">
        <v>412</v>
      </c>
      <c r="D13" s="189" t="s">
        <v>29</v>
      </c>
      <c r="E13" s="183">
        <v>1</v>
      </c>
      <c r="F13" s="190"/>
      <c r="G13" s="185">
        <f t="shared" si="0"/>
        <v>0</v>
      </c>
      <c r="H13" s="186"/>
      <c r="I13" s="174" t="s">
        <v>403</v>
      </c>
    </row>
    <row r="14" spans="1:9" s="14" customFormat="1" ht="22.5">
      <c r="A14" s="179">
        <f>MAX(A11:A13)+1</f>
        <v>4</v>
      </c>
      <c r="B14" s="187" t="s">
        <v>413</v>
      </c>
      <c r="C14" s="188" t="s">
        <v>414</v>
      </c>
      <c r="D14" s="189" t="s">
        <v>29</v>
      </c>
      <c r="E14" s="183">
        <v>1</v>
      </c>
      <c r="F14" s="190"/>
      <c r="G14" s="185">
        <f>E14*F14</f>
        <v>0</v>
      </c>
      <c r="H14" s="186"/>
      <c r="I14" s="174" t="s">
        <v>403</v>
      </c>
    </row>
    <row r="15" spans="1:9" s="39" customFormat="1" ht="21" customHeight="1">
      <c r="A15" s="191"/>
      <c r="B15" s="192"/>
      <c r="C15" s="193" t="s">
        <v>299</v>
      </c>
      <c r="D15" s="194"/>
      <c r="E15" s="194"/>
      <c r="F15" s="195"/>
      <c r="G15" s="196">
        <f>SUBTOTAL(9,G16:G22)</f>
        <v>0</v>
      </c>
      <c r="H15" s="197"/>
      <c r="I15" s="40"/>
    </row>
    <row r="16" spans="1:9" s="14" customFormat="1" ht="22.5">
      <c r="A16" s="179">
        <f>MAX(A13:A15)+1</f>
        <v>5</v>
      </c>
      <c r="B16" s="187" t="s">
        <v>415</v>
      </c>
      <c r="C16" s="188" t="s">
        <v>416</v>
      </c>
      <c r="D16" s="189" t="s">
        <v>35</v>
      </c>
      <c r="E16" s="183">
        <v>140</v>
      </c>
      <c r="F16" s="184"/>
      <c r="G16" s="185">
        <f>E16*F16</f>
        <v>0</v>
      </c>
      <c r="H16" s="186"/>
      <c r="I16" s="174" t="s">
        <v>403</v>
      </c>
    </row>
    <row r="17" spans="1:9" s="14" customFormat="1" ht="22.5">
      <c r="A17" s="179">
        <f>MAX(A14:A16)+1</f>
        <v>6</v>
      </c>
      <c r="B17" s="187" t="s">
        <v>417</v>
      </c>
      <c r="C17" s="188" t="s">
        <v>418</v>
      </c>
      <c r="D17" s="189" t="s">
        <v>29</v>
      </c>
      <c r="E17" s="183">
        <v>1</v>
      </c>
      <c r="F17" s="184"/>
      <c r="G17" s="185">
        <f t="shared" si="0"/>
        <v>0</v>
      </c>
      <c r="H17" s="186"/>
      <c r="I17" s="174" t="s">
        <v>403</v>
      </c>
    </row>
    <row r="18" spans="1:9" s="14" customFormat="1" ht="22.5">
      <c r="A18" s="179">
        <f>MAX(A16:A17)+1</f>
        <v>7</v>
      </c>
      <c r="B18" s="187" t="s">
        <v>419</v>
      </c>
      <c r="C18" s="188" t="s">
        <v>420</v>
      </c>
      <c r="D18" s="189" t="s">
        <v>29</v>
      </c>
      <c r="E18" s="183">
        <v>3</v>
      </c>
      <c r="F18" s="184"/>
      <c r="G18" s="185">
        <f>E18*F18</f>
        <v>0</v>
      </c>
      <c r="H18" s="186"/>
      <c r="I18" s="174" t="s">
        <v>403</v>
      </c>
    </row>
    <row r="19" spans="1:9" s="14" customFormat="1" ht="11.25">
      <c r="A19" s="179">
        <f>MAX(A18:A18)+1</f>
        <v>8</v>
      </c>
      <c r="B19" s="187" t="s">
        <v>421</v>
      </c>
      <c r="C19" s="188" t="s">
        <v>422</v>
      </c>
      <c r="D19" s="189" t="s">
        <v>29</v>
      </c>
      <c r="E19" s="183">
        <v>6</v>
      </c>
      <c r="F19" s="184"/>
      <c r="G19" s="185">
        <f>E19*F19</f>
        <v>0</v>
      </c>
      <c r="H19" s="186"/>
      <c r="I19" s="174" t="s">
        <v>403</v>
      </c>
    </row>
    <row r="20" spans="1:9" s="14" customFormat="1" ht="11.25">
      <c r="A20" s="179">
        <f>MAX(A19:A19)+1</f>
        <v>9</v>
      </c>
      <c r="B20" s="180" t="s">
        <v>423</v>
      </c>
      <c r="C20" s="181" t="s">
        <v>424</v>
      </c>
      <c r="D20" s="182" t="s">
        <v>117</v>
      </c>
      <c r="E20" s="183">
        <v>1</v>
      </c>
      <c r="F20" s="184"/>
      <c r="G20" s="185">
        <f>E20*F20</f>
        <v>0</v>
      </c>
      <c r="H20" s="186"/>
      <c r="I20" s="174"/>
    </row>
    <row r="21" spans="1:9" s="14" customFormat="1" ht="11.25">
      <c r="A21" s="179">
        <f>MAX(A20:A20)+1</f>
        <v>10</v>
      </c>
      <c r="B21" s="187" t="s">
        <v>425</v>
      </c>
      <c r="C21" s="188" t="s">
        <v>426</v>
      </c>
      <c r="D21" s="189" t="s">
        <v>300</v>
      </c>
      <c r="E21" s="183">
        <v>110</v>
      </c>
      <c r="F21" s="184"/>
      <c r="G21" s="185">
        <f>E21*F21</f>
        <v>0</v>
      </c>
      <c r="H21" s="186"/>
      <c r="I21" s="174" t="s">
        <v>403</v>
      </c>
    </row>
    <row r="22" spans="1:9" s="14" customFormat="1" ht="11.25">
      <c r="A22" s="179">
        <f>MAX(A20:A21)+1</f>
        <v>11</v>
      </c>
      <c r="B22" s="187" t="s">
        <v>427</v>
      </c>
      <c r="C22" s="188" t="s">
        <v>428</v>
      </c>
      <c r="D22" s="189" t="s">
        <v>300</v>
      </c>
      <c r="E22" s="183">
        <v>110</v>
      </c>
      <c r="F22" s="184"/>
      <c r="G22" s="185">
        <f>E22*F22</f>
        <v>0</v>
      </c>
      <c r="H22" s="186"/>
      <c r="I22" s="174" t="s">
        <v>403</v>
      </c>
    </row>
    <row r="23" spans="1:9" s="39" customFormat="1" ht="21" customHeight="1">
      <c r="A23" s="191"/>
      <c r="B23" s="192"/>
      <c r="C23" s="193" t="s">
        <v>301</v>
      </c>
      <c r="D23" s="194"/>
      <c r="E23" s="194"/>
      <c r="F23" s="195"/>
      <c r="G23" s="196">
        <f>SUBTOTAL(9,G24:G26)</f>
        <v>0</v>
      </c>
      <c r="H23" s="41"/>
      <c r="I23" s="40"/>
    </row>
    <row r="24" spans="1:9" s="14" customFormat="1" ht="22.5">
      <c r="A24" s="179">
        <f>MAX(A22:A23)+1</f>
        <v>12</v>
      </c>
      <c r="B24" s="187" t="s">
        <v>429</v>
      </c>
      <c r="C24" s="188" t="s">
        <v>430</v>
      </c>
      <c r="D24" s="189" t="s">
        <v>29</v>
      </c>
      <c r="E24" s="183">
        <v>2</v>
      </c>
      <c r="F24" s="184"/>
      <c r="G24" s="185">
        <f aca="true" t="shared" si="1" ref="G24:G37">E24*F24</f>
        <v>0</v>
      </c>
      <c r="H24" s="186"/>
      <c r="I24" s="174" t="s">
        <v>403</v>
      </c>
    </row>
    <row r="25" spans="1:9" s="14" customFormat="1" ht="22.5">
      <c r="A25" s="179">
        <f>MAX(A23:A24)+1</f>
        <v>13</v>
      </c>
      <c r="B25" s="187" t="s">
        <v>431</v>
      </c>
      <c r="C25" s="188" t="s">
        <v>432</v>
      </c>
      <c r="D25" s="189" t="s">
        <v>29</v>
      </c>
      <c r="E25" s="183">
        <v>2</v>
      </c>
      <c r="F25" s="184"/>
      <c r="G25" s="185">
        <f t="shared" si="1"/>
        <v>0</v>
      </c>
      <c r="H25" s="186"/>
      <c r="I25" s="174" t="s">
        <v>403</v>
      </c>
    </row>
    <row r="26" spans="1:9" s="14" customFormat="1" ht="22.5">
      <c r="A26" s="179">
        <f>MAX(A22:A25)+1</f>
        <v>14</v>
      </c>
      <c r="B26" s="187" t="s">
        <v>433</v>
      </c>
      <c r="C26" s="188" t="s">
        <v>434</v>
      </c>
      <c r="D26" s="189" t="s">
        <v>29</v>
      </c>
      <c r="E26" s="183">
        <v>1</v>
      </c>
      <c r="F26" s="184"/>
      <c r="G26" s="185">
        <f t="shared" si="1"/>
        <v>0</v>
      </c>
      <c r="H26" s="186"/>
      <c r="I26" s="174" t="s">
        <v>403</v>
      </c>
    </row>
    <row r="27" spans="1:9" s="39" customFormat="1" ht="21" customHeight="1">
      <c r="A27" s="191"/>
      <c r="B27" s="192"/>
      <c r="C27" s="193" t="s">
        <v>302</v>
      </c>
      <c r="D27" s="194"/>
      <c r="E27" s="194"/>
      <c r="F27" s="195"/>
      <c r="G27" s="196">
        <f>SUBTOTAL(9,G28:G31)</f>
        <v>0</v>
      </c>
      <c r="H27" s="41"/>
      <c r="I27" s="40"/>
    </row>
    <row r="28" spans="1:9" s="14" customFormat="1" ht="11.25">
      <c r="A28" s="179">
        <f>MAX(A24:A27)+1</f>
        <v>15</v>
      </c>
      <c r="B28" s="187" t="s">
        <v>435</v>
      </c>
      <c r="C28" s="188" t="s">
        <v>436</v>
      </c>
      <c r="D28" s="189" t="s">
        <v>35</v>
      </c>
      <c r="E28" s="183">
        <v>16</v>
      </c>
      <c r="F28" s="184"/>
      <c r="G28" s="185">
        <f t="shared" si="1"/>
        <v>0</v>
      </c>
      <c r="H28" s="186"/>
      <c r="I28" s="174" t="s">
        <v>403</v>
      </c>
    </row>
    <row r="29" spans="1:9" s="14" customFormat="1" ht="11.25">
      <c r="A29" s="179">
        <f>MAX(A28:A28)+1</f>
        <v>16</v>
      </c>
      <c r="B29" s="187" t="s">
        <v>437</v>
      </c>
      <c r="C29" s="188" t="s">
        <v>438</v>
      </c>
      <c r="D29" s="189" t="s">
        <v>30</v>
      </c>
      <c r="E29" s="183">
        <v>27.4</v>
      </c>
      <c r="F29" s="184"/>
      <c r="G29" s="185">
        <f t="shared" si="1"/>
        <v>0</v>
      </c>
      <c r="H29" s="186"/>
      <c r="I29" s="174" t="s">
        <v>403</v>
      </c>
    </row>
    <row r="30" spans="1:9" s="14" customFormat="1" ht="22.5">
      <c r="A30" s="179">
        <f>MAX(A29:A29)+1</f>
        <v>17</v>
      </c>
      <c r="B30" s="187" t="s">
        <v>439</v>
      </c>
      <c r="C30" s="188" t="s">
        <v>440</v>
      </c>
      <c r="D30" s="189" t="s">
        <v>26</v>
      </c>
      <c r="E30" s="183">
        <v>35.6</v>
      </c>
      <c r="F30" s="184"/>
      <c r="G30" s="185">
        <f t="shared" si="1"/>
        <v>0</v>
      </c>
      <c r="H30" s="186"/>
      <c r="I30" s="174" t="s">
        <v>403</v>
      </c>
    </row>
    <row r="31" spans="1:9" s="14" customFormat="1" ht="11.25">
      <c r="A31" s="179">
        <f>MAX(A29:A30)+1</f>
        <v>18</v>
      </c>
      <c r="B31" s="187" t="s">
        <v>441</v>
      </c>
      <c r="C31" s="188" t="s">
        <v>442</v>
      </c>
      <c r="D31" s="189" t="s">
        <v>30</v>
      </c>
      <c r="E31" s="183">
        <v>27.4</v>
      </c>
      <c r="F31" s="184"/>
      <c r="G31" s="185">
        <f t="shared" si="1"/>
        <v>0</v>
      </c>
      <c r="H31" s="186"/>
      <c r="I31" s="174" t="s">
        <v>403</v>
      </c>
    </row>
    <row r="32" spans="1:9" s="39" customFormat="1" ht="21" customHeight="1">
      <c r="A32" s="191"/>
      <c r="B32" s="192"/>
      <c r="C32" s="193" t="s">
        <v>303</v>
      </c>
      <c r="D32" s="194"/>
      <c r="E32" s="194"/>
      <c r="F32" s="195"/>
      <c r="G32" s="196">
        <f>SUBTOTAL(9,G33:G34)</f>
        <v>0</v>
      </c>
      <c r="H32" s="41"/>
      <c r="I32" s="40"/>
    </row>
    <row r="33" spans="1:9" s="14" customFormat="1" ht="11.25">
      <c r="A33" s="179">
        <f>MAX(A31:A32)+1</f>
        <v>19</v>
      </c>
      <c r="B33" s="187" t="s">
        <v>443</v>
      </c>
      <c r="C33" s="188" t="s">
        <v>444</v>
      </c>
      <c r="D33" s="189" t="s">
        <v>445</v>
      </c>
      <c r="E33" s="183">
        <v>10</v>
      </c>
      <c r="F33" s="184"/>
      <c r="G33" s="185">
        <f t="shared" si="1"/>
        <v>0</v>
      </c>
      <c r="H33" s="186"/>
      <c r="I33" s="174" t="s">
        <v>403</v>
      </c>
    </row>
    <row r="34" spans="1:9" s="14" customFormat="1" ht="12.75" customHeight="1">
      <c r="A34" s="179">
        <f>MAX(A32:A33)+1</f>
        <v>20</v>
      </c>
      <c r="B34" s="187" t="s">
        <v>446</v>
      </c>
      <c r="C34" s="188" t="s">
        <v>447</v>
      </c>
      <c r="D34" s="189" t="s">
        <v>445</v>
      </c>
      <c r="E34" s="183">
        <v>10</v>
      </c>
      <c r="F34" s="184"/>
      <c r="G34" s="185">
        <f t="shared" si="1"/>
        <v>0</v>
      </c>
      <c r="H34" s="186"/>
      <c r="I34" s="174" t="s">
        <v>403</v>
      </c>
    </row>
    <row r="35" spans="1:9" s="39" customFormat="1" ht="21" customHeight="1">
      <c r="A35" s="191"/>
      <c r="B35" s="192"/>
      <c r="C35" s="193" t="s">
        <v>304</v>
      </c>
      <c r="D35" s="194"/>
      <c r="E35" s="194"/>
      <c r="F35" s="195"/>
      <c r="G35" s="196">
        <f>SUBTOTAL(9,G36:G37)</f>
        <v>0</v>
      </c>
      <c r="H35" s="41"/>
      <c r="I35" s="40"/>
    </row>
    <row r="36" spans="1:9" s="14" customFormat="1" ht="11.25">
      <c r="A36" s="179">
        <f>MAX(A34:A35)+1</f>
        <v>21</v>
      </c>
      <c r="B36" s="187" t="s">
        <v>448</v>
      </c>
      <c r="C36" s="188" t="s">
        <v>449</v>
      </c>
      <c r="D36" s="189" t="s">
        <v>29</v>
      </c>
      <c r="E36" s="183">
        <v>1</v>
      </c>
      <c r="F36" s="184"/>
      <c r="G36" s="185">
        <f t="shared" si="1"/>
        <v>0</v>
      </c>
      <c r="H36" s="186"/>
      <c r="I36" s="174" t="s">
        <v>403</v>
      </c>
    </row>
    <row r="37" spans="1:9" s="14" customFormat="1" ht="23.25" thickBot="1">
      <c r="A37" s="179">
        <f>MAX(A35:A36)+1</f>
        <v>22</v>
      </c>
      <c r="B37" s="187" t="s">
        <v>450</v>
      </c>
      <c r="C37" s="188" t="s">
        <v>451</v>
      </c>
      <c r="D37" s="189" t="s">
        <v>29</v>
      </c>
      <c r="E37" s="183">
        <v>2</v>
      </c>
      <c r="F37" s="184"/>
      <c r="G37" s="185">
        <f t="shared" si="1"/>
        <v>0</v>
      </c>
      <c r="H37" s="186"/>
      <c r="I37" s="174" t="s">
        <v>403</v>
      </c>
    </row>
    <row r="38" spans="1:9" s="160" customFormat="1" ht="21" customHeight="1" thickTop="1">
      <c r="A38" s="167"/>
      <c r="B38" s="168"/>
      <c r="C38" s="169" t="s">
        <v>306</v>
      </c>
      <c r="D38" s="170" t="s">
        <v>25</v>
      </c>
      <c r="E38" s="170"/>
      <c r="F38" s="167"/>
      <c r="G38" s="171">
        <f>SUBTOTAL(9,G39:G55)</f>
        <v>0</v>
      </c>
      <c r="H38" s="172"/>
      <c r="I38" s="172"/>
    </row>
    <row r="39" spans="1:9" s="39" customFormat="1" ht="21" customHeight="1">
      <c r="A39" s="175"/>
      <c r="B39" s="176"/>
      <c r="C39" s="177" t="s">
        <v>297</v>
      </c>
      <c r="D39" s="178"/>
      <c r="E39" s="178"/>
      <c r="F39" s="175"/>
      <c r="G39" s="65">
        <f>SUBTOTAL(9,G40:G42)</f>
        <v>0</v>
      </c>
      <c r="H39" s="41"/>
      <c r="I39" s="40"/>
    </row>
    <row r="40" spans="1:9" s="14" customFormat="1" ht="22.5">
      <c r="A40" s="198">
        <f>MAX(A37:A39)+1</f>
        <v>23</v>
      </c>
      <c r="B40" s="199" t="s">
        <v>413</v>
      </c>
      <c r="C40" s="200" t="s">
        <v>414</v>
      </c>
      <c r="D40" s="201" t="s">
        <v>29</v>
      </c>
      <c r="E40" s="202">
        <v>2</v>
      </c>
      <c r="F40" s="203"/>
      <c r="G40" s="204">
        <f>E40*F40</f>
        <v>0</v>
      </c>
      <c r="H40" s="205"/>
      <c r="I40" s="174" t="s">
        <v>403</v>
      </c>
    </row>
    <row r="41" spans="1:9" s="14" customFormat="1" ht="22.5">
      <c r="A41" s="198">
        <f>MAX(A38:A40)+1</f>
        <v>24</v>
      </c>
      <c r="B41" s="199" t="s">
        <v>409</v>
      </c>
      <c r="C41" s="200" t="s">
        <v>410</v>
      </c>
      <c r="D41" s="201" t="s">
        <v>29</v>
      </c>
      <c r="E41" s="202">
        <v>2</v>
      </c>
      <c r="F41" s="203"/>
      <c r="G41" s="204">
        <f>E41*F41</f>
        <v>0</v>
      </c>
      <c r="H41" s="205"/>
      <c r="I41" s="174" t="s">
        <v>403</v>
      </c>
    </row>
    <row r="42" spans="1:9" s="14" customFormat="1" ht="22.5">
      <c r="A42" s="198">
        <f>MAX(A39:A41)+1</f>
        <v>25</v>
      </c>
      <c r="B42" s="199" t="s">
        <v>411</v>
      </c>
      <c r="C42" s="200" t="s">
        <v>412</v>
      </c>
      <c r="D42" s="201" t="s">
        <v>29</v>
      </c>
      <c r="E42" s="202">
        <v>2</v>
      </c>
      <c r="F42" s="203"/>
      <c r="G42" s="204">
        <f>E42*F42</f>
        <v>0</v>
      </c>
      <c r="H42" s="205"/>
      <c r="I42" s="174" t="s">
        <v>403</v>
      </c>
    </row>
    <row r="43" spans="1:9" s="39" customFormat="1" ht="21" customHeight="1">
      <c r="A43" s="206"/>
      <c r="B43" s="207"/>
      <c r="C43" s="208" t="s">
        <v>299</v>
      </c>
      <c r="D43" s="209"/>
      <c r="E43" s="209"/>
      <c r="F43" s="210"/>
      <c r="G43" s="211">
        <f>SUBTOTAL(9,G44:G46)</f>
        <v>0</v>
      </c>
      <c r="H43" s="41"/>
      <c r="I43" s="40"/>
    </row>
    <row r="44" spans="1:9" s="14" customFormat="1" ht="22.5">
      <c r="A44" s="198">
        <f>MAX(A41:A43)+1</f>
        <v>26</v>
      </c>
      <c r="B44" s="199" t="s">
        <v>415</v>
      </c>
      <c r="C44" s="200" t="s">
        <v>416</v>
      </c>
      <c r="D44" s="201" t="s">
        <v>35</v>
      </c>
      <c r="E44" s="202">
        <v>35</v>
      </c>
      <c r="F44" s="203"/>
      <c r="G44" s="204">
        <f>E44*F44</f>
        <v>0</v>
      </c>
      <c r="H44" s="205"/>
      <c r="I44" s="174" t="s">
        <v>403</v>
      </c>
    </row>
    <row r="45" spans="1:9" s="14" customFormat="1" ht="11.25">
      <c r="A45" s="198">
        <f>MAX(A43:A44)+1</f>
        <v>27</v>
      </c>
      <c r="B45" s="199" t="s">
        <v>425</v>
      </c>
      <c r="C45" s="200" t="s">
        <v>426</v>
      </c>
      <c r="D45" s="201" t="s">
        <v>300</v>
      </c>
      <c r="E45" s="202">
        <v>25</v>
      </c>
      <c r="F45" s="203"/>
      <c r="G45" s="204">
        <f>E45*F45</f>
        <v>0</v>
      </c>
      <c r="H45" s="205"/>
      <c r="I45" s="174" t="s">
        <v>403</v>
      </c>
    </row>
    <row r="46" spans="1:9" s="14" customFormat="1" ht="11.25">
      <c r="A46" s="198">
        <f>MAX(A44:A45)+1</f>
        <v>28</v>
      </c>
      <c r="B46" s="199" t="s">
        <v>427</v>
      </c>
      <c r="C46" s="200" t="s">
        <v>428</v>
      </c>
      <c r="D46" s="201" t="s">
        <v>300</v>
      </c>
      <c r="E46" s="202">
        <v>25</v>
      </c>
      <c r="F46" s="203"/>
      <c r="G46" s="204">
        <f>E46*F46</f>
        <v>0</v>
      </c>
      <c r="H46" s="205"/>
      <c r="I46" s="174" t="s">
        <v>403</v>
      </c>
    </row>
    <row r="47" spans="1:9" s="39" customFormat="1" ht="21" customHeight="1">
      <c r="A47" s="206"/>
      <c r="B47" s="207"/>
      <c r="C47" s="208" t="s">
        <v>302</v>
      </c>
      <c r="D47" s="209"/>
      <c r="E47" s="209"/>
      <c r="F47" s="210"/>
      <c r="G47" s="211">
        <f>SUBTOTAL(9,G48:G50)</f>
        <v>0</v>
      </c>
      <c r="H47" s="41"/>
      <c r="I47" s="40"/>
    </row>
    <row r="48" spans="1:9" s="14" customFormat="1" ht="11.25">
      <c r="A48" s="198">
        <f>MAX(A46:A47)+1</f>
        <v>29</v>
      </c>
      <c r="B48" s="199" t="s">
        <v>437</v>
      </c>
      <c r="C48" s="200" t="s">
        <v>438</v>
      </c>
      <c r="D48" s="201" t="s">
        <v>30</v>
      </c>
      <c r="E48" s="202">
        <v>2.8</v>
      </c>
      <c r="F48" s="203"/>
      <c r="G48" s="204">
        <f aca="true" t="shared" si="2" ref="G48:G53">E48*F48</f>
        <v>0</v>
      </c>
      <c r="H48" s="205"/>
      <c r="I48" s="174" t="s">
        <v>403</v>
      </c>
    </row>
    <row r="49" spans="1:9" s="14" customFormat="1" ht="22.5">
      <c r="A49" s="198">
        <f>MAX(A47:A48)+1</f>
        <v>30</v>
      </c>
      <c r="B49" s="199" t="s">
        <v>439</v>
      </c>
      <c r="C49" s="200" t="s">
        <v>440</v>
      </c>
      <c r="D49" s="201" t="s">
        <v>26</v>
      </c>
      <c r="E49" s="202">
        <v>3.6</v>
      </c>
      <c r="F49" s="203"/>
      <c r="G49" s="204">
        <f t="shared" si="2"/>
        <v>0</v>
      </c>
      <c r="H49" s="205"/>
      <c r="I49" s="174" t="s">
        <v>403</v>
      </c>
    </row>
    <row r="50" spans="1:9" s="14" customFormat="1" ht="11.25">
      <c r="A50" s="198">
        <f>MAX(A47:A49)+1</f>
        <v>31</v>
      </c>
      <c r="B50" s="199" t="s">
        <v>441</v>
      </c>
      <c r="C50" s="200" t="s">
        <v>442</v>
      </c>
      <c r="D50" s="201" t="s">
        <v>30</v>
      </c>
      <c r="E50" s="202">
        <v>2.8</v>
      </c>
      <c r="F50" s="203"/>
      <c r="G50" s="204">
        <f t="shared" si="2"/>
        <v>0</v>
      </c>
      <c r="H50" s="205"/>
      <c r="I50" s="174" t="s">
        <v>403</v>
      </c>
    </row>
    <row r="51" spans="1:9" s="39" customFormat="1" ht="21" customHeight="1">
      <c r="A51" s="206"/>
      <c r="B51" s="207"/>
      <c r="C51" s="208" t="s">
        <v>303</v>
      </c>
      <c r="D51" s="209"/>
      <c r="E51" s="209"/>
      <c r="F51" s="210"/>
      <c r="G51" s="211">
        <f>SUBTOTAL(9,G52:G53)</f>
        <v>0</v>
      </c>
      <c r="H51" s="41"/>
      <c r="I51" s="40"/>
    </row>
    <row r="52" spans="1:9" s="14" customFormat="1" ht="11.25">
      <c r="A52" s="198">
        <f>MAX(A49:A51)+1</f>
        <v>32</v>
      </c>
      <c r="B52" s="199" t="s">
        <v>443</v>
      </c>
      <c r="C52" s="200" t="s">
        <v>444</v>
      </c>
      <c r="D52" s="201" t="s">
        <v>445</v>
      </c>
      <c r="E52" s="202">
        <v>5</v>
      </c>
      <c r="F52" s="203"/>
      <c r="G52" s="204">
        <f t="shared" si="2"/>
        <v>0</v>
      </c>
      <c r="H52" s="205"/>
      <c r="I52" s="174" t="s">
        <v>403</v>
      </c>
    </row>
    <row r="53" spans="1:9" s="14" customFormat="1" ht="11.25">
      <c r="A53" s="198">
        <f>MAX(A52:A52)+1</f>
        <v>33</v>
      </c>
      <c r="B53" s="199" t="s">
        <v>446</v>
      </c>
      <c r="C53" s="200" t="s">
        <v>447</v>
      </c>
      <c r="D53" s="201" t="s">
        <v>445</v>
      </c>
      <c r="E53" s="202">
        <v>5</v>
      </c>
      <c r="F53" s="203"/>
      <c r="G53" s="204">
        <f t="shared" si="2"/>
        <v>0</v>
      </c>
      <c r="H53" s="205"/>
      <c r="I53" s="174" t="s">
        <v>403</v>
      </c>
    </row>
    <row r="54" spans="1:9" s="39" customFormat="1" ht="21" customHeight="1">
      <c r="A54" s="206"/>
      <c r="B54" s="207"/>
      <c r="C54" s="208" t="s">
        <v>304</v>
      </c>
      <c r="D54" s="209"/>
      <c r="E54" s="209"/>
      <c r="F54" s="210"/>
      <c r="G54" s="211">
        <f>SUBTOTAL(9,G55:G55)</f>
        <v>0</v>
      </c>
      <c r="H54" s="41"/>
      <c r="I54" s="40"/>
    </row>
    <row r="55" spans="1:9" s="14" customFormat="1" ht="11.25">
      <c r="A55" s="198">
        <f>MAX(A52:A54)+1</f>
        <v>34</v>
      </c>
      <c r="B55" s="199" t="s">
        <v>448</v>
      </c>
      <c r="C55" s="200" t="s">
        <v>449</v>
      </c>
      <c r="D55" s="201" t="s">
        <v>29</v>
      </c>
      <c r="E55" s="202">
        <v>1</v>
      </c>
      <c r="F55" s="203"/>
      <c r="G55" s="204">
        <f>E55*F55</f>
        <v>0</v>
      </c>
      <c r="H55" s="205"/>
      <c r="I55" s="174" t="s">
        <v>403</v>
      </c>
    </row>
    <row r="56" spans="1:9" s="14" customFormat="1" ht="11.25">
      <c r="A56" s="37"/>
      <c r="B56" s="61"/>
      <c r="C56" s="36"/>
      <c r="D56" s="35"/>
      <c r="E56" s="34"/>
      <c r="F56" s="33"/>
      <c r="G56" s="32"/>
      <c r="H56" s="31"/>
      <c r="I56" s="33"/>
    </row>
    <row r="57" spans="1:9" s="4" customFormat="1" ht="21" customHeight="1">
      <c r="A57" s="28"/>
      <c r="B57" s="62"/>
      <c r="C57" s="30" t="s">
        <v>9</v>
      </c>
      <c r="D57" s="29"/>
      <c r="E57" s="28"/>
      <c r="F57" s="28"/>
      <c r="G57" s="27">
        <f>SUBTOTAL(9,G8:G56)</f>
        <v>0</v>
      </c>
      <c r="H57" s="14"/>
      <c r="I57" s="28"/>
    </row>
    <row r="58" spans="1:9" s="4" customFormat="1" ht="11.25">
      <c r="A58" s="26"/>
      <c r="B58" s="63"/>
      <c r="C58" s="25"/>
      <c r="D58" s="24"/>
      <c r="E58" s="23"/>
      <c r="F58" s="21"/>
      <c r="G58" s="22"/>
      <c r="H58" s="14"/>
      <c r="I58" s="21"/>
    </row>
    <row r="59" spans="3:8" ht="12.75">
      <c r="C59" s="20"/>
      <c r="H59" s="19"/>
    </row>
    <row r="60" spans="3:9" ht="12.75">
      <c r="C60" s="20"/>
      <c r="F60" s="17"/>
      <c r="H60" s="19"/>
      <c r="I60" s="17"/>
    </row>
    <row r="61" spans="3:8" ht="12.75">
      <c r="C61" s="20"/>
      <c r="G61" s="17"/>
      <c r="H61" s="19"/>
    </row>
    <row r="62" spans="3:8" ht="12.75">
      <c r="C62" s="20"/>
      <c r="H62" s="19"/>
    </row>
    <row r="63" spans="3:8" ht="12.75">
      <c r="C63" s="20"/>
      <c r="H63" s="19"/>
    </row>
    <row r="64" spans="3:8" ht="12.75">
      <c r="C64" s="20"/>
      <c r="H64" s="19"/>
    </row>
    <row r="65" spans="7:8" ht="12.75">
      <c r="G65" s="17"/>
      <c r="H65" s="19"/>
    </row>
    <row r="66" ht="12.75">
      <c r="H66" s="19"/>
    </row>
    <row r="67" ht="12.75">
      <c r="H67" s="19"/>
    </row>
    <row r="68" ht="12.75">
      <c r="H68" s="19"/>
    </row>
    <row r="69" ht="12.75">
      <c r="H69" s="19"/>
    </row>
    <row r="70" ht="12.75">
      <c r="H70" s="19"/>
    </row>
    <row r="71" ht="12.75">
      <c r="H71" s="19"/>
    </row>
    <row r="72" spans="2:9" ht="12.75">
      <c r="B72" s="17"/>
      <c r="F72" s="17"/>
      <c r="G72" s="17"/>
      <c r="H72" s="19"/>
      <c r="I72" s="17"/>
    </row>
  </sheetData>
  <autoFilter ref="A7:I38"/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&amp;LMETROPROJEKT Praha a.s.&amp;C&amp;P/&amp;N&amp;RPDPS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showGridLines="0" view="pageBreakPreview" zoomScaleSheetLayoutView="100" workbookViewId="0" topLeftCell="A1">
      <pane ySplit="8" topLeftCell="A9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6.28125" style="17" customWidth="1"/>
    <col min="2" max="2" width="9.421875" style="64" bestFit="1" customWidth="1"/>
    <col min="3" max="3" width="48.28125" style="17" customWidth="1"/>
    <col min="4" max="4" width="7.421875" style="17" customWidth="1"/>
    <col min="5" max="5" width="9.421875" style="17" bestFit="1" customWidth="1"/>
    <col min="6" max="6" width="10.57421875" style="18" customWidth="1"/>
    <col min="7" max="7" width="10.7109375" style="18" customWidth="1"/>
    <col min="8" max="8" width="50.421875" style="17" customWidth="1"/>
    <col min="9" max="9" width="9.7109375" style="18" bestFit="1" customWidth="1"/>
    <col min="10" max="16384" width="9.140625" style="17" customWidth="1"/>
  </cols>
  <sheetData>
    <row r="1" spans="1:9" s="4" customFormat="1" ht="21" customHeight="1">
      <c r="A1" s="1" t="s">
        <v>452</v>
      </c>
      <c r="B1" s="56"/>
      <c r="C1" s="2"/>
      <c r="D1" s="3"/>
      <c r="E1" s="2"/>
      <c r="F1" s="2"/>
      <c r="G1" s="2"/>
      <c r="H1" s="52"/>
      <c r="I1" s="2"/>
    </row>
    <row r="2" spans="1:9" s="4" customFormat="1" ht="14.25" customHeight="1">
      <c r="A2" s="5" t="s">
        <v>0</v>
      </c>
      <c r="B2" s="57" t="s">
        <v>296</v>
      </c>
      <c r="C2" s="6"/>
      <c r="D2" s="7"/>
      <c r="E2" s="6" t="s">
        <v>1</v>
      </c>
      <c r="F2" s="2"/>
      <c r="G2" s="2"/>
      <c r="H2" s="6"/>
      <c r="I2" s="2"/>
    </row>
    <row r="3" spans="1:9" s="4" customFormat="1" ht="14.25" customHeight="1">
      <c r="A3" s="16" t="s">
        <v>97</v>
      </c>
      <c r="B3" s="57" t="s">
        <v>290</v>
      </c>
      <c r="C3" s="50"/>
      <c r="D3" s="7"/>
      <c r="E3" s="6" t="s">
        <v>18</v>
      </c>
      <c r="F3" s="2"/>
      <c r="G3" s="2"/>
      <c r="H3" s="6"/>
      <c r="I3" s="2"/>
    </row>
    <row r="4" spans="1:9" s="4" customFormat="1" ht="12" customHeight="1">
      <c r="A4" s="51" t="s">
        <v>2</v>
      </c>
      <c r="B4" s="57"/>
      <c r="C4" s="6"/>
      <c r="D4" s="7"/>
      <c r="E4" s="6" t="s">
        <v>3</v>
      </c>
      <c r="F4" s="8">
        <v>42724</v>
      </c>
      <c r="G4" s="2"/>
      <c r="H4" s="2"/>
      <c r="I4" s="8"/>
    </row>
    <row r="5" spans="1:9" s="4" customFormat="1" ht="7.5" customHeight="1" thickBot="1">
      <c r="A5" s="2"/>
      <c r="B5" s="56"/>
      <c r="C5" s="2"/>
      <c r="D5" s="3"/>
      <c r="E5" s="2"/>
      <c r="F5" s="2"/>
      <c r="G5" s="2"/>
      <c r="H5" s="2"/>
      <c r="I5" s="2"/>
    </row>
    <row r="6" spans="1:9" s="4" customFormat="1" ht="24.75" customHeight="1" thickBot="1">
      <c r="A6" s="49" t="s">
        <v>4</v>
      </c>
      <c r="B6" s="58" t="s">
        <v>17</v>
      </c>
      <c r="C6" s="47" t="s">
        <v>5</v>
      </c>
      <c r="D6" s="47" t="s">
        <v>6</v>
      </c>
      <c r="E6" s="47" t="s">
        <v>7</v>
      </c>
      <c r="F6" s="47" t="s">
        <v>16</v>
      </c>
      <c r="G6" s="48" t="s">
        <v>15</v>
      </c>
      <c r="H6" s="9" t="s">
        <v>14</v>
      </c>
      <c r="I6" s="47" t="s">
        <v>402</v>
      </c>
    </row>
    <row r="7" spans="1:9" s="4" customFormat="1" ht="12.75" customHeight="1" thickBot="1">
      <c r="A7" s="46" t="s">
        <v>8</v>
      </c>
      <c r="B7" s="59" t="s">
        <v>34</v>
      </c>
      <c r="C7" s="9">
        <v>3</v>
      </c>
      <c r="D7" s="9">
        <v>4</v>
      </c>
      <c r="E7" s="9">
        <v>5</v>
      </c>
      <c r="F7" s="9">
        <v>6</v>
      </c>
      <c r="G7" s="45">
        <v>7</v>
      </c>
      <c r="H7" s="9">
        <v>8</v>
      </c>
      <c r="I7" s="9">
        <v>9</v>
      </c>
    </row>
    <row r="8" spans="1:9" s="39" customFormat="1" ht="6.75" customHeight="1">
      <c r="A8" s="43"/>
      <c r="B8" s="60"/>
      <c r="C8" s="43"/>
      <c r="D8" s="44"/>
      <c r="E8" s="43"/>
      <c r="F8" s="43"/>
      <c r="G8" s="43"/>
      <c r="H8" s="43"/>
      <c r="I8" s="43"/>
    </row>
    <row r="9" spans="1:9" s="39" customFormat="1" ht="21" customHeight="1">
      <c r="A9" s="40"/>
      <c r="B9" s="54">
        <v>1</v>
      </c>
      <c r="C9" s="42" t="s">
        <v>27</v>
      </c>
      <c r="D9" s="53"/>
      <c r="E9" s="53"/>
      <c r="F9" s="40"/>
      <c r="G9" s="65">
        <f>SUBTOTAL(9,G10:G12)</f>
        <v>0</v>
      </c>
      <c r="H9" s="41"/>
      <c r="I9" s="40"/>
    </row>
    <row r="10" spans="1:9" s="14" customFormat="1" ht="11.25">
      <c r="A10" s="38">
        <v>1</v>
      </c>
      <c r="B10" s="55" t="s">
        <v>380</v>
      </c>
      <c r="C10" s="10" t="s">
        <v>381</v>
      </c>
      <c r="D10" s="11" t="s">
        <v>28</v>
      </c>
      <c r="E10" s="12">
        <v>30</v>
      </c>
      <c r="F10" s="13"/>
      <c r="G10" s="15">
        <f>E10*F10</f>
        <v>0</v>
      </c>
      <c r="H10" s="173" t="s">
        <v>388</v>
      </c>
      <c r="I10" s="174" t="s">
        <v>403</v>
      </c>
    </row>
    <row r="11" spans="1:9" s="14" customFormat="1" ht="22.5">
      <c r="A11" s="38">
        <f>MAX(A10:A10)+1</f>
        <v>2</v>
      </c>
      <c r="B11" s="55" t="s">
        <v>384</v>
      </c>
      <c r="C11" s="10" t="s">
        <v>385</v>
      </c>
      <c r="D11" s="11" t="s">
        <v>29</v>
      </c>
      <c r="E11" s="12">
        <v>7</v>
      </c>
      <c r="F11" s="13"/>
      <c r="G11" s="15">
        <f>E11*F11</f>
        <v>0</v>
      </c>
      <c r="H11" s="173" t="s">
        <v>389</v>
      </c>
      <c r="I11" s="174" t="s">
        <v>403</v>
      </c>
    </row>
    <row r="12" spans="1:9" s="14" customFormat="1" ht="22.5">
      <c r="A12" s="38">
        <f>MAX(A10:A11)+1</f>
        <v>3</v>
      </c>
      <c r="B12" s="55" t="s">
        <v>386</v>
      </c>
      <c r="C12" s="10" t="s">
        <v>387</v>
      </c>
      <c r="D12" s="11" t="s">
        <v>29</v>
      </c>
      <c r="E12" s="12">
        <v>1</v>
      </c>
      <c r="F12" s="13"/>
      <c r="G12" s="15">
        <f>E12*F12</f>
        <v>0</v>
      </c>
      <c r="H12" s="173" t="s">
        <v>389</v>
      </c>
      <c r="I12" s="174" t="s">
        <v>403</v>
      </c>
    </row>
    <row r="13" spans="1:9" s="14" customFormat="1" ht="11.25">
      <c r="A13" s="37"/>
      <c r="B13" s="61"/>
      <c r="C13" s="36"/>
      <c r="D13" s="35"/>
      <c r="E13" s="34"/>
      <c r="F13" s="33"/>
      <c r="G13" s="32"/>
      <c r="H13" s="31"/>
      <c r="I13" s="33"/>
    </row>
    <row r="14" spans="1:9" s="4" customFormat="1" ht="21" customHeight="1">
      <c r="A14" s="28"/>
      <c r="B14" s="62"/>
      <c r="C14" s="30" t="s">
        <v>9</v>
      </c>
      <c r="D14" s="29"/>
      <c r="E14" s="28"/>
      <c r="F14" s="28"/>
      <c r="G14" s="27">
        <f>SUBTOTAL(9,G8:G13)</f>
        <v>0</v>
      </c>
      <c r="H14" s="14"/>
      <c r="I14" s="28"/>
    </row>
    <row r="15" spans="1:9" s="4" customFormat="1" ht="11.25">
      <c r="A15" s="26"/>
      <c r="B15" s="63"/>
      <c r="C15" s="25"/>
      <c r="D15" s="24"/>
      <c r="E15" s="23"/>
      <c r="F15" s="21"/>
      <c r="G15" s="22"/>
      <c r="H15" s="14"/>
      <c r="I15" s="21"/>
    </row>
    <row r="16" spans="3:8" ht="12.75">
      <c r="C16" s="20"/>
      <c r="H16" s="19"/>
    </row>
    <row r="17" spans="3:9" ht="12.75">
      <c r="C17" s="20"/>
      <c r="F17" s="17"/>
      <c r="H17" s="19"/>
      <c r="I17" s="17"/>
    </row>
    <row r="18" spans="3:8" ht="12.75">
      <c r="C18" s="20"/>
      <c r="G18" s="17"/>
      <c r="H18" s="19"/>
    </row>
    <row r="19" spans="3:8" ht="12.75">
      <c r="C19" s="20"/>
      <c r="H19" s="19"/>
    </row>
    <row r="20" spans="3:8" ht="12.75">
      <c r="C20" s="20"/>
      <c r="H20" s="19"/>
    </row>
    <row r="21" spans="3:8" ht="12.75">
      <c r="C21" s="20"/>
      <c r="H21" s="19"/>
    </row>
    <row r="22" spans="7:8" ht="12.75">
      <c r="G22" s="17"/>
      <c r="H22" s="19"/>
    </row>
    <row r="23" ht="12.75">
      <c r="H23" s="19"/>
    </row>
    <row r="24" ht="12.75">
      <c r="H24" s="19"/>
    </row>
    <row r="25" ht="12.75">
      <c r="H25" s="19"/>
    </row>
    <row r="26" ht="12.75">
      <c r="H26" s="19"/>
    </row>
    <row r="27" ht="12.75">
      <c r="H27" s="19"/>
    </row>
    <row r="28" ht="12.75">
      <c r="H28" s="19"/>
    </row>
    <row r="29" spans="2:9" ht="12.75">
      <c r="B29" s="17"/>
      <c r="F29" s="17"/>
      <c r="G29" s="17"/>
      <c r="H29" s="19"/>
      <c r="I29" s="17"/>
    </row>
  </sheetData>
  <autoFilter ref="A7:I12"/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&amp;LMETROPROJEKT Praha a.s.&amp;C&amp;P/&amp;N&amp;RPDPS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view="pageBreakPreview" zoomScaleSheetLayoutView="100" workbookViewId="0" topLeftCell="A1">
      <pane ySplit="8" topLeftCell="A9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6.28125" style="17" customWidth="1"/>
    <col min="2" max="2" width="9.421875" style="64" bestFit="1" customWidth="1"/>
    <col min="3" max="3" width="48.28125" style="17" customWidth="1"/>
    <col min="4" max="4" width="7.421875" style="17" customWidth="1"/>
    <col min="5" max="5" width="9.421875" style="17" bestFit="1" customWidth="1"/>
    <col min="6" max="6" width="10.57421875" style="18" customWidth="1"/>
    <col min="7" max="7" width="10.7109375" style="18" customWidth="1"/>
    <col min="8" max="8" width="50.421875" style="17" customWidth="1"/>
    <col min="9" max="9" width="9.7109375" style="18" bestFit="1" customWidth="1"/>
    <col min="10" max="16384" width="9.140625" style="17" customWidth="1"/>
  </cols>
  <sheetData>
    <row r="1" spans="1:9" s="4" customFormat="1" ht="21" customHeight="1">
      <c r="A1" s="1" t="s">
        <v>452</v>
      </c>
      <c r="B1" s="56"/>
      <c r="C1" s="2"/>
      <c r="D1" s="3"/>
      <c r="E1" s="2"/>
      <c r="F1" s="2"/>
      <c r="G1" s="2"/>
      <c r="H1" s="52"/>
      <c r="I1" s="2"/>
    </row>
    <row r="2" spans="1:9" s="4" customFormat="1" ht="14.25" customHeight="1">
      <c r="A2" s="5" t="s">
        <v>0</v>
      </c>
      <c r="B2" s="57" t="s">
        <v>296</v>
      </c>
      <c r="C2" s="6"/>
      <c r="D2" s="7"/>
      <c r="E2" s="6" t="s">
        <v>1</v>
      </c>
      <c r="F2" s="2"/>
      <c r="G2" s="2"/>
      <c r="H2" s="6"/>
      <c r="I2" s="2"/>
    </row>
    <row r="3" spans="1:9" s="4" customFormat="1" ht="14.25" customHeight="1">
      <c r="A3" s="16" t="s">
        <v>97</v>
      </c>
      <c r="B3" s="57" t="s">
        <v>118</v>
      </c>
      <c r="C3" s="50"/>
      <c r="D3" s="7"/>
      <c r="E3" s="6" t="s">
        <v>18</v>
      </c>
      <c r="F3" s="2"/>
      <c r="G3" s="2"/>
      <c r="H3" s="6"/>
      <c r="I3" s="2"/>
    </row>
    <row r="4" spans="1:9" s="4" customFormat="1" ht="12" customHeight="1">
      <c r="A4" s="51" t="s">
        <v>2</v>
      </c>
      <c r="B4" s="57"/>
      <c r="C4" s="6"/>
      <c r="D4" s="7"/>
      <c r="E4" s="6" t="s">
        <v>3</v>
      </c>
      <c r="F4" s="8">
        <v>42724</v>
      </c>
      <c r="G4" s="2"/>
      <c r="H4" s="2"/>
      <c r="I4" s="8"/>
    </row>
    <row r="5" spans="1:9" s="4" customFormat="1" ht="7.5" customHeight="1" thickBot="1">
      <c r="A5" s="2"/>
      <c r="B5" s="56"/>
      <c r="C5" s="2"/>
      <c r="D5" s="3"/>
      <c r="E5" s="2"/>
      <c r="F5" s="2"/>
      <c r="G5" s="2"/>
      <c r="H5" s="2"/>
      <c r="I5" s="2"/>
    </row>
    <row r="6" spans="1:9" s="4" customFormat="1" ht="24.75" customHeight="1" thickBot="1">
      <c r="A6" s="49" t="s">
        <v>4</v>
      </c>
      <c r="B6" s="58" t="s">
        <v>17</v>
      </c>
      <c r="C6" s="47" t="s">
        <v>5</v>
      </c>
      <c r="D6" s="47" t="s">
        <v>6</v>
      </c>
      <c r="E6" s="47" t="s">
        <v>7</v>
      </c>
      <c r="F6" s="47" t="s">
        <v>16</v>
      </c>
      <c r="G6" s="48" t="s">
        <v>15</v>
      </c>
      <c r="H6" s="9" t="s">
        <v>14</v>
      </c>
      <c r="I6" s="47" t="s">
        <v>402</v>
      </c>
    </row>
    <row r="7" spans="1:9" s="4" customFormat="1" ht="12.75" customHeight="1" thickBot="1">
      <c r="A7" s="46" t="s">
        <v>8</v>
      </c>
      <c r="B7" s="59" t="s">
        <v>34</v>
      </c>
      <c r="C7" s="9">
        <v>3</v>
      </c>
      <c r="D7" s="9">
        <v>4</v>
      </c>
      <c r="E7" s="9">
        <v>5</v>
      </c>
      <c r="F7" s="9">
        <v>6</v>
      </c>
      <c r="G7" s="45">
        <v>7</v>
      </c>
      <c r="H7" s="9">
        <v>8</v>
      </c>
      <c r="I7" s="9">
        <v>9</v>
      </c>
    </row>
    <row r="8" spans="1:9" s="39" customFormat="1" ht="6.75" customHeight="1">
      <c r="A8" s="43"/>
      <c r="B8" s="60"/>
      <c r="C8" s="43"/>
      <c r="D8" s="44"/>
      <c r="E8" s="43"/>
      <c r="F8" s="43"/>
      <c r="G8" s="43"/>
      <c r="H8" s="43"/>
      <c r="I8" s="43"/>
    </row>
    <row r="9" spans="1:9" s="39" customFormat="1" ht="21" customHeight="1">
      <c r="A9" s="40"/>
      <c r="B9" s="54" t="s">
        <v>23</v>
      </c>
      <c r="C9" s="42" t="s">
        <v>147</v>
      </c>
      <c r="D9" s="53" t="s">
        <v>25</v>
      </c>
      <c r="E9" s="53"/>
      <c r="F9" s="40"/>
      <c r="G9" s="65">
        <f>SUBTOTAL(9,G10:G12)</f>
        <v>0</v>
      </c>
      <c r="H9" s="41"/>
      <c r="I9" s="40"/>
    </row>
    <row r="10" spans="1:9" s="14" customFormat="1" ht="22.5">
      <c r="A10" s="38">
        <v>1</v>
      </c>
      <c r="B10" s="55" t="s">
        <v>279</v>
      </c>
      <c r="C10" s="10" t="s">
        <v>280</v>
      </c>
      <c r="D10" s="11" t="s">
        <v>28</v>
      </c>
      <c r="E10" s="12">
        <v>40</v>
      </c>
      <c r="F10" s="13"/>
      <c r="G10" s="15">
        <f>E10*F10</f>
        <v>0</v>
      </c>
      <c r="H10" s="173" t="s">
        <v>286</v>
      </c>
      <c r="I10" s="174" t="s">
        <v>403</v>
      </c>
    </row>
    <row r="11" spans="1:9" s="14" customFormat="1" ht="11.25">
      <c r="A11" s="38">
        <f>MAX(A8:A10)+1</f>
        <v>2</v>
      </c>
      <c r="B11" s="55" t="s">
        <v>281</v>
      </c>
      <c r="C11" s="10" t="s">
        <v>282</v>
      </c>
      <c r="D11" s="11" t="s">
        <v>283</v>
      </c>
      <c r="E11" s="12">
        <v>8</v>
      </c>
      <c r="F11" s="13"/>
      <c r="G11" s="15">
        <f>E11*F11</f>
        <v>0</v>
      </c>
      <c r="H11" s="173"/>
      <c r="I11" s="174" t="s">
        <v>403</v>
      </c>
    </row>
    <row r="12" spans="1:9" s="14" customFormat="1" ht="11.25">
      <c r="A12" s="38">
        <f>MAX(A9:A11)+1</f>
        <v>3</v>
      </c>
      <c r="B12" s="55" t="s">
        <v>284</v>
      </c>
      <c r="C12" s="10" t="s">
        <v>285</v>
      </c>
      <c r="D12" s="11" t="s">
        <v>28</v>
      </c>
      <c r="E12" s="12">
        <v>40</v>
      </c>
      <c r="F12" s="13"/>
      <c r="G12" s="15">
        <f>E12*F12</f>
        <v>0</v>
      </c>
      <c r="H12" s="173"/>
      <c r="I12" s="174" t="s">
        <v>403</v>
      </c>
    </row>
    <row r="13" spans="1:9" s="39" customFormat="1" ht="21" customHeight="1">
      <c r="A13" s="40"/>
      <c r="B13" s="54" t="s">
        <v>55</v>
      </c>
      <c r="C13" s="42" t="s">
        <v>224</v>
      </c>
      <c r="D13" s="53" t="s">
        <v>25</v>
      </c>
      <c r="E13" s="53"/>
      <c r="F13" s="40"/>
      <c r="G13" s="65">
        <f>SUBTOTAL(9,G14:G20)</f>
        <v>0</v>
      </c>
      <c r="H13" s="41"/>
      <c r="I13" s="40"/>
    </row>
    <row r="14" spans="1:9" s="14" customFormat="1" ht="22.5">
      <c r="A14" s="38">
        <f aca="true" t="shared" si="0" ref="A14:A20">MAX(A11:A13)+1</f>
        <v>4</v>
      </c>
      <c r="B14" s="55" t="s">
        <v>138</v>
      </c>
      <c r="C14" s="10" t="s">
        <v>139</v>
      </c>
      <c r="D14" s="11" t="s">
        <v>29</v>
      </c>
      <c r="E14" s="12">
        <v>40</v>
      </c>
      <c r="F14" s="13"/>
      <c r="G14" s="15">
        <f aca="true" t="shared" si="1" ref="G14:G20">E14*F14</f>
        <v>0</v>
      </c>
      <c r="H14" s="173"/>
      <c r="I14" s="174" t="s">
        <v>403</v>
      </c>
    </row>
    <row r="15" spans="1:9" s="14" customFormat="1" ht="11.25">
      <c r="A15" s="38">
        <f t="shared" si="0"/>
        <v>5</v>
      </c>
      <c r="B15" s="55" t="s">
        <v>140</v>
      </c>
      <c r="C15" s="10" t="s">
        <v>141</v>
      </c>
      <c r="D15" s="11" t="s">
        <v>142</v>
      </c>
      <c r="E15" s="12">
        <f>40*8*30</f>
        <v>9600</v>
      </c>
      <c r="F15" s="13"/>
      <c r="G15" s="15">
        <f t="shared" si="1"/>
        <v>0</v>
      </c>
      <c r="H15" s="173" t="s">
        <v>271</v>
      </c>
      <c r="I15" s="174" t="s">
        <v>403</v>
      </c>
    </row>
    <row r="16" spans="1:9" s="14" customFormat="1" ht="22.5">
      <c r="A16" s="38">
        <f t="shared" si="0"/>
        <v>6</v>
      </c>
      <c r="B16" s="55" t="s">
        <v>143</v>
      </c>
      <c r="C16" s="10" t="s">
        <v>144</v>
      </c>
      <c r="D16" s="11" t="s">
        <v>29</v>
      </c>
      <c r="E16" s="12">
        <v>8</v>
      </c>
      <c r="F16" s="13"/>
      <c r="G16" s="15">
        <f t="shared" si="1"/>
        <v>0</v>
      </c>
      <c r="H16" s="173"/>
      <c r="I16" s="174" t="s">
        <v>403</v>
      </c>
    </row>
    <row r="17" spans="1:9" s="14" customFormat="1" ht="11.25">
      <c r="A17" s="38">
        <f t="shared" si="0"/>
        <v>7</v>
      </c>
      <c r="B17" s="55" t="s">
        <v>145</v>
      </c>
      <c r="C17" s="10" t="s">
        <v>146</v>
      </c>
      <c r="D17" s="11" t="s">
        <v>142</v>
      </c>
      <c r="E17" s="12">
        <f>8*8*30</f>
        <v>1920</v>
      </c>
      <c r="F17" s="13"/>
      <c r="G17" s="15">
        <f t="shared" si="1"/>
        <v>0</v>
      </c>
      <c r="H17" s="173"/>
      <c r="I17" s="174" t="s">
        <v>403</v>
      </c>
    </row>
    <row r="18" spans="1:9" s="14" customFormat="1" ht="22.5">
      <c r="A18" s="38">
        <f t="shared" si="0"/>
        <v>8</v>
      </c>
      <c r="B18" s="55" t="s">
        <v>272</v>
      </c>
      <c r="C18" s="10" t="s">
        <v>273</v>
      </c>
      <c r="D18" s="11" t="s">
        <v>35</v>
      </c>
      <c r="E18" s="12">
        <v>20</v>
      </c>
      <c r="F18" s="13"/>
      <c r="G18" s="15">
        <f t="shared" si="1"/>
        <v>0</v>
      </c>
      <c r="H18" s="173"/>
      <c r="I18" s="174" t="s">
        <v>403</v>
      </c>
    </row>
    <row r="19" spans="1:9" s="14" customFormat="1" ht="22.5">
      <c r="A19" s="38">
        <f t="shared" si="0"/>
        <v>9</v>
      </c>
      <c r="B19" s="55" t="s">
        <v>274</v>
      </c>
      <c r="C19" s="10" t="s">
        <v>275</v>
      </c>
      <c r="D19" s="11" t="s">
        <v>35</v>
      </c>
      <c r="E19" s="12">
        <v>20</v>
      </c>
      <c r="F19" s="13"/>
      <c r="G19" s="15">
        <f t="shared" si="1"/>
        <v>0</v>
      </c>
      <c r="H19" s="173"/>
      <c r="I19" s="174" t="s">
        <v>403</v>
      </c>
    </row>
    <row r="20" spans="1:9" s="14" customFormat="1" ht="11.25">
      <c r="A20" s="38">
        <f t="shared" si="0"/>
        <v>10</v>
      </c>
      <c r="B20" s="55" t="s">
        <v>276</v>
      </c>
      <c r="C20" s="10" t="s">
        <v>277</v>
      </c>
      <c r="D20" s="11" t="s">
        <v>278</v>
      </c>
      <c r="E20" s="12">
        <f>20*8*30</f>
        <v>4800</v>
      </c>
      <c r="F20" s="13"/>
      <c r="G20" s="15">
        <f t="shared" si="1"/>
        <v>0</v>
      </c>
      <c r="H20" s="173" t="s">
        <v>271</v>
      </c>
      <c r="I20" s="174" t="s">
        <v>403</v>
      </c>
    </row>
    <row r="21" spans="1:9" s="14" customFormat="1" ht="11.25">
      <c r="A21" s="37"/>
      <c r="B21" s="61"/>
      <c r="C21" s="36"/>
      <c r="D21" s="35"/>
      <c r="E21" s="34"/>
      <c r="F21" s="33"/>
      <c r="G21" s="32"/>
      <c r="H21" s="31"/>
      <c r="I21" s="33"/>
    </row>
    <row r="22" spans="1:9" s="4" customFormat="1" ht="21" customHeight="1">
      <c r="A22" s="28"/>
      <c r="B22" s="62"/>
      <c r="C22" s="30" t="s">
        <v>9</v>
      </c>
      <c r="D22" s="29"/>
      <c r="E22" s="28"/>
      <c r="F22" s="28"/>
      <c r="G22" s="27">
        <f>SUBTOTAL(9,G8:G21)</f>
        <v>0</v>
      </c>
      <c r="H22" s="14"/>
      <c r="I22" s="28"/>
    </row>
    <row r="23" spans="1:9" s="4" customFormat="1" ht="11.25">
      <c r="A23" s="26"/>
      <c r="B23" s="63"/>
      <c r="C23" s="25"/>
      <c r="D23" s="24"/>
      <c r="E23" s="23"/>
      <c r="F23" s="21"/>
      <c r="G23" s="22"/>
      <c r="H23" s="14"/>
      <c r="I23" s="21"/>
    </row>
    <row r="24" spans="3:8" ht="12.75">
      <c r="C24" s="20"/>
      <c r="H24" s="19"/>
    </row>
    <row r="25" spans="3:9" ht="12.75">
      <c r="C25" s="20"/>
      <c r="F25" s="17"/>
      <c r="H25" s="19"/>
      <c r="I25" s="17"/>
    </row>
    <row r="26" spans="3:8" ht="12.75">
      <c r="C26" s="20"/>
      <c r="G26" s="17"/>
      <c r="H26" s="19"/>
    </row>
    <row r="27" spans="3:8" ht="12.75">
      <c r="C27" s="20"/>
      <c r="H27" s="19"/>
    </row>
    <row r="28" spans="3:8" ht="12.75">
      <c r="C28" s="20"/>
      <c r="H28" s="19"/>
    </row>
    <row r="29" spans="3:8" ht="12.75">
      <c r="C29" s="20"/>
      <c r="H29" s="19"/>
    </row>
    <row r="30" spans="7:8" ht="12.75">
      <c r="G30" s="17"/>
      <c r="H30" s="19"/>
    </row>
    <row r="31" ht="12.75">
      <c r="H31" s="19"/>
    </row>
    <row r="32" ht="12.75">
      <c r="H32" s="19"/>
    </row>
    <row r="33" ht="12.75">
      <c r="H33" s="19"/>
    </row>
    <row r="34" ht="12.75">
      <c r="H34" s="19"/>
    </row>
    <row r="35" ht="12.75">
      <c r="H35" s="19"/>
    </row>
    <row r="36" ht="12.75">
      <c r="H36" s="19"/>
    </row>
    <row r="37" spans="2:9" ht="12.75">
      <c r="B37" s="17"/>
      <c r="F37" s="17"/>
      <c r="G37" s="17"/>
      <c r="H37" s="19"/>
      <c r="I37" s="17"/>
    </row>
  </sheetData>
  <autoFilter ref="A7:I8"/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&amp;LMETROPROJEKT Praha a.s.&amp;C&amp;P/&amp;N&amp;RPDPS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view="pageBreakPreview" zoomScaleSheetLayoutView="100" workbookViewId="0" topLeftCell="A1">
      <pane ySplit="8" topLeftCell="A9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6.28125" style="17" customWidth="1"/>
    <col min="2" max="2" width="9.421875" style="64" bestFit="1" customWidth="1"/>
    <col min="3" max="3" width="48.28125" style="17" customWidth="1"/>
    <col min="4" max="4" width="7.421875" style="17" customWidth="1"/>
    <col min="5" max="5" width="9.421875" style="17" bestFit="1" customWidth="1"/>
    <col min="6" max="6" width="10.57421875" style="18" customWidth="1"/>
    <col min="7" max="7" width="10.7109375" style="18" customWidth="1"/>
    <col min="8" max="8" width="50.421875" style="17" customWidth="1"/>
    <col min="9" max="9" width="9.7109375" style="18" bestFit="1" customWidth="1"/>
    <col min="10" max="16384" width="9.140625" style="17" customWidth="1"/>
  </cols>
  <sheetData>
    <row r="1" spans="1:9" s="4" customFormat="1" ht="21" customHeight="1">
      <c r="A1" s="1" t="s">
        <v>452</v>
      </c>
      <c r="B1" s="56"/>
      <c r="C1" s="2"/>
      <c r="D1" s="3"/>
      <c r="E1" s="2"/>
      <c r="F1" s="2"/>
      <c r="G1" s="2"/>
      <c r="H1" s="52"/>
      <c r="I1" s="2"/>
    </row>
    <row r="2" spans="1:9" s="4" customFormat="1" ht="14.25" customHeight="1">
      <c r="A2" s="5" t="s">
        <v>0</v>
      </c>
      <c r="B2" s="57" t="s">
        <v>296</v>
      </c>
      <c r="C2" s="6"/>
      <c r="D2" s="7"/>
      <c r="E2" s="6" t="s">
        <v>1</v>
      </c>
      <c r="F2" s="2"/>
      <c r="G2" s="2"/>
      <c r="H2" s="6"/>
      <c r="I2" s="2"/>
    </row>
    <row r="3" spans="1:9" s="4" customFormat="1" ht="14.25" customHeight="1">
      <c r="A3" s="16" t="s">
        <v>97</v>
      </c>
      <c r="B3" s="57" t="s">
        <v>390</v>
      </c>
      <c r="C3" s="50"/>
      <c r="D3" s="7"/>
      <c r="E3" s="6" t="s">
        <v>18</v>
      </c>
      <c r="F3" s="2"/>
      <c r="G3" s="2"/>
      <c r="H3" s="6"/>
      <c r="I3" s="2"/>
    </row>
    <row r="4" spans="1:9" s="4" customFormat="1" ht="12" customHeight="1">
      <c r="A4" s="51" t="s">
        <v>2</v>
      </c>
      <c r="B4" s="57"/>
      <c r="C4" s="6"/>
      <c r="D4" s="7"/>
      <c r="E4" s="6" t="s">
        <v>3</v>
      </c>
      <c r="F4" s="8">
        <v>42724</v>
      </c>
      <c r="G4" s="2"/>
      <c r="H4" s="2"/>
      <c r="I4" s="8"/>
    </row>
    <row r="5" spans="1:9" s="4" customFormat="1" ht="7.5" customHeight="1" thickBot="1">
      <c r="A5" s="2"/>
      <c r="B5" s="56"/>
      <c r="C5" s="2"/>
      <c r="D5" s="3"/>
      <c r="E5" s="2"/>
      <c r="F5" s="2"/>
      <c r="G5" s="2"/>
      <c r="H5" s="2"/>
      <c r="I5" s="2"/>
    </row>
    <row r="6" spans="1:9" s="4" customFormat="1" ht="24.75" customHeight="1" thickBot="1">
      <c r="A6" s="49" t="s">
        <v>4</v>
      </c>
      <c r="B6" s="58" t="s">
        <v>17</v>
      </c>
      <c r="C6" s="47" t="s">
        <v>5</v>
      </c>
      <c r="D6" s="47" t="s">
        <v>6</v>
      </c>
      <c r="E6" s="47" t="s">
        <v>7</v>
      </c>
      <c r="F6" s="47" t="s">
        <v>16</v>
      </c>
      <c r="G6" s="48" t="s">
        <v>15</v>
      </c>
      <c r="H6" s="9" t="s">
        <v>14</v>
      </c>
      <c r="I6" s="47" t="s">
        <v>402</v>
      </c>
    </row>
    <row r="7" spans="1:9" s="4" customFormat="1" ht="12.75" customHeight="1" thickBot="1">
      <c r="A7" s="46" t="s">
        <v>8</v>
      </c>
      <c r="B7" s="59" t="s">
        <v>34</v>
      </c>
      <c r="C7" s="9">
        <v>3</v>
      </c>
      <c r="D7" s="9">
        <v>4</v>
      </c>
      <c r="E7" s="9">
        <v>5</v>
      </c>
      <c r="F7" s="9">
        <v>6</v>
      </c>
      <c r="G7" s="45">
        <v>7</v>
      </c>
      <c r="H7" s="9">
        <v>8</v>
      </c>
      <c r="I7" s="9">
        <v>9</v>
      </c>
    </row>
    <row r="8" spans="1:9" s="39" customFormat="1" ht="6.75" customHeight="1">
      <c r="A8" s="43"/>
      <c r="B8" s="60"/>
      <c r="C8" s="43"/>
      <c r="D8" s="44"/>
      <c r="E8" s="43"/>
      <c r="F8" s="43"/>
      <c r="G8" s="43"/>
      <c r="H8" s="43"/>
      <c r="I8" s="43"/>
    </row>
    <row r="9" spans="1:9" s="39" customFormat="1" ht="21" customHeight="1">
      <c r="A9" s="40"/>
      <c r="B9" s="54" t="s">
        <v>23</v>
      </c>
      <c r="C9" s="42" t="s">
        <v>24</v>
      </c>
      <c r="D9" s="53" t="s">
        <v>25</v>
      </c>
      <c r="E9" s="53"/>
      <c r="F9" s="40"/>
      <c r="G9" s="65">
        <f>SUBTOTAL(9,G10:G22)</f>
        <v>0</v>
      </c>
      <c r="H9" s="41"/>
      <c r="I9" s="40"/>
    </row>
    <row r="10" spans="1:9" s="14" customFormat="1" ht="11.25">
      <c r="A10" s="38">
        <f>MAX(A9:A9)+1</f>
        <v>1</v>
      </c>
      <c r="B10" s="55" t="s">
        <v>67</v>
      </c>
      <c r="C10" s="10" t="s">
        <v>68</v>
      </c>
      <c r="D10" s="11" t="s">
        <v>69</v>
      </c>
      <c r="E10" s="12">
        <v>1</v>
      </c>
      <c r="F10" s="13"/>
      <c r="G10" s="15">
        <f>E10*F10</f>
        <v>0</v>
      </c>
      <c r="H10" s="173"/>
      <c r="I10" s="174" t="s">
        <v>403</v>
      </c>
    </row>
    <row r="11" spans="1:9" s="14" customFormat="1" ht="22.5">
      <c r="A11" s="38">
        <f>MAX(A10:A10)+1</f>
        <v>2</v>
      </c>
      <c r="B11" s="55" t="s">
        <v>95</v>
      </c>
      <c r="C11" s="10" t="s">
        <v>96</v>
      </c>
      <c r="D11" s="11" t="s">
        <v>76</v>
      </c>
      <c r="E11" s="12">
        <v>1</v>
      </c>
      <c r="F11" s="13"/>
      <c r="G11" s="15">
        <f>E11*F11</f>
        <v>0</v>
      </c>
      <c r="H11" s="173"/>
      <c r="I11" s="174" t="s">
        <v>403</v>
      </c>
    </row>
    <row r="12" spans="1:9" s="14" customFormat="1" ht="22.5">
      <c r="A12" s="38">
        <f>MAX(A10:A11)+1</f>
        <v>3</v>
      </c>
      <c r="B12" s="55" t="s">
        <v>77</v>
      </c>
      <c r="C12" s="10" t="s">
        <v>78</v>
      </c>
      <c r="D12" s="11" t="s">
        <v>79</v>
      </c>
      <c r="E12" s="12">
        <v>1</v>
      </c>
      <c r="F12" s="13"/>
      <c r="G12" s="15">
        <f>E12*F12</f>
        <v>0</v>
      </c>
      <c r="H12" s="173"/>
      <c r="I12" s="174" t="s">
        <v>403</v>
      </c>
    </row>
    <row r="13" spans="1:9" s="14" customFormat="1" ht="11.25">
      <c r="A13" s="38">
        <f>MAX(A10:A12)+1</f>
        <v>4</v>
      </c>
      <c r="B13" s="55" t="s">
        <v>74</v>
      </c>
      <c r="C13" s="10" t="s">
        <v>75</v>
      </c>
      <c r="D13" s="11" t="s">
        <v>76</v>
      </c>
      <c r="E13" s="12">
        <v>1</v>
      </c>
      <c r="F13" s="13"/>
      <c r="G13" s="15">
        <f aca="true" t="shared" si="0" ref="G13:G22">E13*F13</f>
        <v>0</v>
      </c>
      <c r="H13" s="173"/>
      <c r="I13" s="174" t="s">
        <v>403</v>
      </c>
    </row>
    <row r="14" spans="1:9" s="14" customFormat="1" ht="33.75">
      <c r="A14" s="38">
        <f aca="true" t="shared" si="1" ref="A14:A20">MAX(A10:A13)+1</f>
        <v>5</v>
      </c>
      <c r="B14" s="55" t="s">
        <v>80</v>
      </c>
      <c r="C14" s="10" t="s">
        <v>81</v>
      </c>
      <c r="D14" s="11" t="s">
        <v>82</v>
      </c>
      <c r="E14" s="12">
        <v>1</v>
      </c>
      <c r="F14" s="13"/>
      <c r="G14" s="15">
        <f t="shared" si="0"/>
        <v>0</v>
      </c>
      <c r="H14" s="173"/>
      <c r="I14" s="174" t="s">
        <v>403</v>
      </c>
    </row>
    <row r="15" spans="1:9" s="14" customFormat="1" ht="11.25">
      <c r="A15" s="38">
        <f t="shared" si="1"/>
        <v>6</v>
      </c>
      <c r="B15" s="55" t="s">
        <v>83</v>
      </c>
      <c r="C15" s="10" t="s">
        <v>84</v>
      </c>
      <c r="D15" s="11" t="s">
        <v>76</v>
      </c>
      <c r="E15" s="12">
        <v>1</v>
      </c>
      <c r="F15" s="13"/>
      <c r="G15" s="15">
        <f t="shared" si="0"/>
        <v>0</v>
      </c>
      <c r="H15" s="173"/>
      <c r="I15" s="174" t="s">
        <v>403</v>
      </c>
    </row>
    <row r="16" spans="1:9" s="14" customFormat="1" ht="33.75">
      <c r="A16" s="38">
        <f>MAX(A15:A15)+1</f>
        <v>7</v>
      </c>
      <c r="B16" s="55" t="s">
        <v>85</v>
      </c>
      <c r="C16" s="10" t="s">
        <v>86</v>
      </c>
      <c r="D16" s="11" t="s">
        <v>82</v>
      </c>
      <c r="E16" s="12">
        <v>1</v>
      </c>
      <c r="F16" s="13"/>
      <c r="G16" s="15">
        <f t="shared" si="0"/>
        <v>0</v>
      </c>
      <c r="H16" s="173"/>
      <c r="I16" s="174" t="s">
        <v>403</v>
      </c>
    </row>
    <row r="17" spans="1:9" s="14" customFormat="1" ht="22.5">
      <c r="A17" s="38">
        <f>MAX(A15:A16)+1</f>
        <v>8</v>
      </c>
      <c r="B17" s="55" t="s">
        <v>87</v>
      </c>
      <c r="C17" s="10" t="s">
        <v>88</v>
      </c>
      <c r="D17" s="11" t="s">
        <v>82</v>
      </c>
      <c r="E17" s="12">
        <v>1</v>
      </c>
      <c r="F17" s="13"/>
      <c r="G17" s="15">
        <f t="shared" si="0"/>
        <v>0</v>
      </c>
      <c r="H17" s="173"/>
      <c r="I17" s="174" t="s">
        <v>403</v>
      </c>
    </row>
    <row r="18" spans="1:9" s="14" customFormat="1" ht="22.5">
      <c r="A18" s="38">
        <f>MAX(A15:A17)+1</f>
        <v>9</v>
      </c>
      <c r="B18" s="55" t="s">
        <v>406</v>
      </c>
      <c r="C18" s="10" t="s">
        <v>89</v>
      </c>
      <c r="D18" s="11" t="s">
        <v>82</v>
      </c>
      <c r="E18" s="12">
        <v>1</v>
      </c>
      <c r="F18" s="13"/>
      <c r="G18" s="15">
        <f>E18*F18</f>
        <v>0</v>
      </c>
      <c r="H18" s="173"/>
      <c r="I18" s="174" t="s">
        <v>403</v>
      </c>
    </row>
    <row r="19" spans="1:9" s="14" customFormat="1" ht="22.5">
      <c r="A19" s="38">
        <f t="shared" si="1"/>
        <v>10</v>
      </c>
      <c r="B19" s="55" t="s">
        <v>407</v>
      </c>
      <c r="C19" s="10" t="s">
        <v>404</v>
      </c>
      <c r="D19" s="11" t="s">
        <v>82</v>
      </c>
      <c r="E19" s="12">
        <v>1</v>
      </c>
      <c r="F19" s="13"/>
      <c r="G19" s="15">
        <f t="shared" si="0"/>
        <v>0</v>
      </c>
      <c r="H19" s="173"/>
      <c r="I19" s="174" t="s">
        <v>403</v>
      </c>
    </row>
    <row r="20" spans="1:9" s="14" customFormat="1" ht="22.5">
      <c r="A20" s="38">
        <f t="shared" si="1"/>
        <v>11</v>
      </c>
      <c r="B20" s="55" t="s">
        <v>90</v>
      </c>
      <c r="C20" s="10" t="s">
        <v>405</v>
      </c>
      <c r="D20" s="11" t="s">
        <v>91</v>
      </c>
      <c r="E20" s="12">
        <v>0.9</v>
      </c>
      <c r="F20" s="13"/>
      <c r="G20" s="15">
        <f t="shared" si="0"/>
        <v>0</v>
      </c>
      <c r="H20" s="173"/>
      <c r="I20" s="174" t="s">
        <v>403</v>
      </c>
    </row>
    <row r="21" spans="1:9" s="14" customFormat="1" ht="11.25">
      <c r="A21" s="38">
        <f>MAX(A20:A20)+1</f>
        <v>12</v>
      </c>
      <c r="B21" s="55" t="s">
        <v>92</v>
      </c>
      <c r="C21" s="10" t="s">
        <v>66</v>
      </c>
      <c r="D21" s="11" t="s">
        <v>93</v>
      </c>
      <c r="E21" s="12">
        <v>1</v>
      </c>
      <c r="F21" s="13"/>
      <c r="G21" s="15">
        <f t="shared" si="0"/>
        <v>0</v>
      </c>
      <c r="H21" s="173"/>
      <c r="I21" s="174" t="s">
        <v>403</v>
      </c>
    </row>
    <row r="22" spans="1:9" s="14" customFormat="1" ht="22.5">
      <c r="A22" s="38">
        <f>MAX(A20:A21)+1</f>
        <v>13</v>
      </c>
      <c r="B22" s="55" t="s">
        <v>94</v>
      </c>
      <c r="C22" s="10" t="s">
        <v>119</v>
      </c>
      <c r="D22" s="11" t="s">
        <v>76</v>
      </c>
      <c r="E22" s="12">
        <v>1</v>
      </c>
      <c r="F22" s="13"/>
      <c r="G22" s="15">
        <f t="shared" si="0"/>
        <v>0</v>
      </c>
      <c r="H22" s="173"/>
      <c r="I22" s="174" t="s">
        <v>403</v>
      </c>
    </row>
    <row r="23" spans="1:9" s="14" customFormat="1" ht="11.25">
      <c r="A23" s="37"/>
      <c r="B23" s="61"/>
      <c r="C23" s="36"/>
      <c r="D23" s="35"/>
      <c r="E23" s="34"/>
      <c r="F23" s="33"/>
      <c r="G23" s="32"/>
      <c r="H23" s="31"/>
      <c r="I23" s="33"/>
    </row>
    <row r="24" spans="1:9" s="4" customFormat="1" ht="21" customHeight="1">
      <c r="A24" s="28"/>
      <c r="B24" s="62"/>
      <c r="C24" s="30" t="s">
        <v>9</v>
      </c>
      <c r="D24" s="29"/>
      <c r="E24" s="28"/>
      <c r="F24" s="28"/>
      <c r="G24" s="27">
        <f>SUBTOTAL(9,G8:G23)</f>
        <v>0</v>
      </c>
      <c r="H24" s="14"/>
      <c r="I24" s="28"/>
    </row>
    <row r="25" spans="1:9" s="4" customFormat="1" ht="11.25">
      <c r="A25" s="26"/>
      <c r="B25" s="63"/>
      <c r="C25" s="25"/>
      <c r="D25" s="24"/>
      <c r="E25" s="23"/>
      <c r="F25" s="21"/>
      <c r="G25" s="22"/>
      <c r="H25" s="14"/>
      <c r="I25" s="21"/>
    </row>
    <row r="26" spans="3:8" ht="12.75">
      <c r="C26" s="20"/>
      <c r="H26" s="19"/>
    </row>
    <row r="27" spans="3:9" ht="12.75">
      <c r="C27" s="20"/>
      <c r="F27" s="17"/>
      <c r="H27" s="19"/>
      <c r="I27" s="17"/>
    </row>
    <row r="28" spans="3:8" ht="12.75">
      <c r="C28" s="20"/>
      <c r="G28" s="17"/>
      <c r="H28" s="19"/>
    </row>
    <row r="29" spans="3:8" ht="12.75">
      <c r="C29" s="20"/>
      <c r="H29" s="19"/>
    </row>
    <row r="30" spans="3:8" ht="12.75">
      <c r="C30" s="20"/>
      <c r="H30" s="19"/>
    </row>
    <row r="31" spans="3:8" ht="12.75">
      <c r="C31" s="20"/>
      <c r="H31" s="19"/>
    </row>
    <row r="32" spans="7:8" ht="12.75">
      <c r="G32" s="17"/>
      <c r="H32" s="19"/>
    </row>
    <row r="33" ht="12.75">
      <c r="H33" s="19"/>
    </row>
    <row r="34" ht="12.75">
      <c r="H34" s="19"/>
    </row>
    <row r="35" ht="12.75">
      <c r="H35" s="19"/>
    </row>
    <row r="36" ht="12.75">
      <c r="H36" s="19"/>
    </row>
    <row r="37" ht="12.75">
      <c r="H37" s="19"/>
    </row>
    <row r="38" ht="12.75">
      <c r="H38" s="19"/>
    </row>
    <row r="39" spans="2:9" ht="12.75">
      <c r="B39" s="17"/>
      <c r="F39" s="17"/>
      <c r="G39" s="17"/>
      <c r="H39" s="19"/>
      <c r="I39" s="17"/>
    </row>
  </sheetData>
  <autoFilter ref="A7:I22"/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&amp;LMETROPROJEKT Praha a.s.&amp;C&amp;P/&amp;N&amp;RPDPS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METROPROJEKT Praha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Kubicek</dc:creator>
  <cp:keywords/>
  <dc:description/>
  <cp:lastModifiedBy>Kubíček Martin</cp:lastModifiedBy>
  <cp:lastPrinted>2017-01-12T08:58:45Z</cp:lastPrinted>
  <dcterms:created xsi:type="dcterms:W3CDTF">2013-02-13T08:47:25Z</dcterms:created>
  <dcterms:modified xsi:type="dcterms:W3CDTF">2017-06-06T08:47:08Z</dcterms:modified>
  <cp:category/>
  <cp:version/>
  <cp:contentType/>
  <cp:contentStatus/>
</cp:coreProperties>
</file>