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defaultThemeVersion="124226"/>
  <mc:AlternateContent xmlns:mc="http://schemas.openxmlformats.org/markup-compatibility/2006">
    <mc:Choice Requires="x15">
      <x15ac:absPath xmlns:x15ac="http://schemas.microsoft.com/office/spreadsheetml/2010/11/ac" url="C:\Users\Technik\Desktop\Evakuační rozhlas\"/>
    </mc:Choice>
  </mc:AlternateContent>
  <xr:revisionPtr revIDLastSave="0" documentId="13_ncr:1_{E3FD2417-76B1-484D-9404-D8AFA5269620}" xr6:coauthVersionLast="45" xr6:coauthVersionMax="45" xr10:uidLastSave="{00000000-0000-0000-0000-000000000000}"/>
  <bookViews>
    <workbookView xWindow="-120" yWindow="-120" windowWidth="29040" windowHeight="15840" activeTab="1" xr2:uid="{00000000-000D-0000-FFFF-FFFF00000000}"/>
  </bookViews>
  <sheets>
    <sheet name="Rekapitulace " sheetId="3" r:id="rId1"/>
    <sheet name="NZS" sheetId="6" r:id="rId2"/>
  </sheets>
  <externalReferences>
    <externalReference r:id="rId3"/>
  </externalReferences>
  <definedNames>
    <definedName name="cisloobjektu">'[1]Krycí list'!$A$5</definedName>
    <definedName name="cislostavby">'[1]Krycí list'!$A$7</definedName>
    <definedName name="Dodavka">[1]Rekapitulace!$G$27</definedName>
    <definedName name="Dodavka0" localSheetId="1">NZS!#REF!</definedName>
    <definedName name="Dodavka0">#REF!</definedName>
    <definedName name="HSV">[1]Rekapitulace!$E$27</definedName>
    <definedName name="HSV0" localSheetId="1">NZS!#REF!</definedName>
    <definedName name="HSV0">#REF!</definedName>
    <definedName name="HZS">[1]Rekapitulace!$I$27</definedName>
    <definedName name="HZS0" localSheetId="1">NZS!#REF!</definedName>
    <definedName name="HZS0">#REF!</definedName>
    <definedName name="Mont">[1]Rekapitulace!$H$27</definedName>
    <definedName name="Montaz0" localSheetId="1">NZS!#REF!</definedName>
    <definedName name="Montaz0">#REF!</definedName>
    <definedName name="nazevobjektu">'[1]Krycí list'!$C$5</definedName>
    <definedName name="nazevstavby">'[1]Krycí list'!$C$7</definedName>
    <definedName name="_xlnm.Print_Titles" localSheetId="1">NZS!$2:$6</definedName>
    <definedName name="NZS" localSheetId="1">#REF!</definedName>
    <definedName name="NZS">#REF!</definedName>
    <definedName name="_xlnm.Print_Area" localSheetId="1">NZS!$A$9:$G$129</definedName>
    <definedName name="PocetMJ">'[1]Krycí list'!$G$6</definedName>
    <definedName name="Projektant">'[1]Krycí list'!$C$8</definedName>
    <definedName name="PSV">[1]Rekapitulace!$F$27</definedName>
    <definedName name="PSV0" localSheetId="1">NZS!#REF!</definedName>
    <definedName name="PSV0">#REF!</definedName>
    <definedName name="SazbaDPH1">'[1]Krycí list'!$C$30</definedName>
    <definedName name="SazbaDPH2">'[1]Krycí list'!$C$32</definedName>
    <definedName name="SloupecCC" localSheetId="1">NZS!#REF!</definedName>
    <definedName name="SloupecCC">#REF!</definedName>
    <definedName name="SloupecCisloPol" localSheetId="1">NZS!#REF!</definedName>
    <definedName name="SloupecCisloPol">#REF!</definedName>
    <definedName name="SloupecJC" localSheetId="1">NZS!#REF!</definedName>
    <definedName name="SloupecJC">#REF!</definedName>
    <definedName name="SloupecMJ" localSheetId="1">NZS!#REF!</definedName>
    <definedName name="SloupecMJ">#REF!</definedName>
    <definedName name="SloupecMnozstvi" localSheetId="1">NZS!#REF!</definedName>
    <definedName name="SloupecMnozstvi">#REF!</definedName>
    <definedName name="SloupecNazPol" localSheetId="1">NZS!#REF!</definedName>
    <definedName name="SloupecNazPol">#REF!</definedName>
    <definedName name="SloupecPC" localSheetId="1">NZS!#REF!</definedName>
    <definedName name="SloupecPC">#REF!</definedName>
    <definedName name="solver_lin" localSheetId="1" hidden="1">0</definedName>
    <definedName name="solver_num" localSheetId="1" hidden="1">0</definedName>
    <definedName name="solver_opt" localSheetId="1" hidden="1">NZS!#REF!</definedName>
    <definedName name="solver_typ" localSheetId="1" hidden="1">1</definedName>
    <definedName name="solver_val" localSheetId="1" hidden="1">0</definedName>
    <definedName name="Typ" localSheetId="1">NZS!#REF!</definedName>
    <definedName name="Typ">#REF!</definedName>
    <definedName name="VRN">[1]Rekapitulace!$H$40</definedName>
    <definedName name="VRNKc" localSheetId="1">[1]Rekapitulace!#REF!</definedName>
    <definedName name="VRNKc">[1]Rekapitulace!#REF!</definedName>
    <definedName name="VRNnazev" localSheetId="1">[1]Rekapitulace!#REF!</definedName>
    <definedName name="VRNnazev">[1]Rekapitulace!#REF!</definedName>
    <definedName name="VRNproc" localSheetId="1">[1]Rekapitulace!#REF!</definedName>
    <definedName name="VRNproc">[1]Rekapitulace!#REF!</definedName>
    <definedName name="VRNzakl" localSheetId="1">[1]Rekapitulace!#REF!</definedName>
    <definedName name="VRNzakl">[1]Rekapitulace!#REF!</definedName>
    <definedName name="X">#REF!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8" i="6" l="1"/>
  <c r="G116" i="6" l="1"/>
  <c r="G115" i="6"/>
  <c r="G114" i="6"/>
  <c r="G113" i="6"/>
  <c r="G112" i="6"/>
  <c r="G111" i="6"/>
  <c r="G109" i="6"/>
  <c r="G108" i="6"/>
  <c r="G107" i="6"/>
  <c r="G106" i="6"/>
  <c r="G105" i="6"/>
  <c r="G104" i="6"/>
  <c r="G103" i="6"/>
  <c r="G102" i="6"/>
  <c r="G101" i="6"/>
  <c r="G100" i="6"/>
  <c r="G99" i="6"/>
  <c r="G98" i="6"/>
  <c r="G97" i="6"/>
  <c r="G96" i="6"/>
  <c r="G95" i="6"/>
  <c r="G94" i="6"/>
  <c r="G93" i="6"/>
  <c r="G92" i="6"/>
  <c r="G91" i="6"/>
  <c r="G90" i="6"/>
  <c r="G89"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7" i="6"/>
  <c r="G56" i="6"/>
  <c r="G54" i="6"/>
  <c r="G53" i="6"/>
  <c r="G52" i="6"/>
  <c r="G51" i="6"/>
  <c r="G50" i="6"/>
  <c r="G49" i="6"/>
  <c r="G48" i="6"/>
  <c r="G47" i="6"/>
  <c r="G46" i="6"/>
  <c r="G45" i="6"/>
  <c r="G44" i="6"/>
  <c r="G43" i="6"/>
  <c r="G42" i="6"/>
  <c r="G41" i="6"/>
  <c r="G40" i="6"/>
  <c r="G39" i="6"/>
  <c r="G38" i="6"/>
  <c r="G37" i="6"/>
  <c r="G35" i="6"/>
  <c r="F34" i="6" s="1"/>
  <c r="G33" i="6"/>
  <c r="G32" i="6"/>
  <c r="G31" i="6"/>
  <c r="G30" i="6"/>
  <c r="G29" i="6"/>
  <c r="G28" i="6"/>
  <c r="G27" i="6"/>
  <c r="G26" i="6"/>
  <c r="G25" i="6"/>
  <c r="G24" i="6"/>
  <c r="G23" i="6"/>
  <c r="G22" i="6"/>
  <c r="G21" i="6"/>
  <c r="G20" i="6"/>
  <c r="G19" i="6"/>
  <c r="G18" i="6"/>
  <c r="G17" i="6"/>
  <c r="G16" i="6"/>
  <c r="G15" i="6"/>
  <c r="G14" i="6"/>
  <c r="G13" i="6"/>
  <c r="G12" i="6"/>
  <c r="F110" i="6" l="1"/>
  <c r="F58" i="6"/>
  <c r="F55" i="6"/>
  <c r="F36" i="6"/>
  <c r="F11" i="6"/>
  <c r="F118" i="6"/>
  <c r="D15" i="3" s="1"/>
  <c r="D18" i="3" s="1"/>
  <c r="D20" i="3" l="1"/>
  <c r="D22" i="3" s="1"/>
</calcChain>
</file>

<file path=xl/sharedStrings.xml><?xml version="1.0" encoding="utf-8"?>
<sst xmlns="http://schemas.openxmlformats.org/spreadsheetml/2006/main" count="269" uniqueCount="158">
  <si>
    <t>Stavba :</t>
  </si>
  <si>
    <t>Rozpočet:</t>
  </si>
  <si>
    <t>Objekt :</t>
  </si>
  <si>
    <t>P.č.</t>
  </si>
  <si>
    <t>Název položky</t>
  </si>
  <si>
    <t>MJ</t>
  </si>
  <si>
    <t>množství</t>
  </si>
  <si>
    <t>cena / MJ</t>
  </si>
  <si>
    <t>celkem (Kč)</t>
  </si>
  <si>
    <t>Díl:</t>
  </si>
  <si>
    <t>Měření stavu náhradního zdroje</t>
  </si>
  <si>
    <t>Závěr. oživení a odzkoušení zařízení v rozsahu 1. ústředny</t>
  </si>
  <si>
    <t>celkem:</t>
  </si>
  <si>
    <t>technických, kvalitativních a estetických parametrů pro určení kvality dodávky systému</t>
  </si>
  <si>
    <t>Pozn.: Nedílnou součástí rozpočtu je i specifikace, technická zpráva a výkresová dokumentace</t>
  </si>
  <si>
    <t>m</t>
  </si>
  <si>
    <t>ks</t>
  </si>
  <si>
    <t>odb.</t>
  </si>
  <si>
    <t>Upozornění :</t>
  </si>
  <si>
    <t xml:space="preserve">Nabídkové ceny veškerých jednotlivých položek musí být stanoveny na základě znalosti výčtu požadavků
stanovených ve všeobecných podmínkách dodávky (včetně všech příloh), znalosti veškerých specifikací stanovených
v technické zprávě jednotlivých provoz. souborů, znalosti vztahů mezi jednotlivými prvky dodávky daných výkresovou
dokumentací a znalosti vlastního předmětu dodávky zajištěné prohlídkou rekonstruovaného objektu a navazujícího
okolí stavby. Ve specifikacích jsou jednotl. položky dodávky stanoveny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t>
  </si>
  <si>
    <t>Dále musí nabídkové ceny jednotlivých položek obsahovat i veškeré náklady dodavatele na dopravu, na veškerou
potřebnou i opakovanou manipulaci na stavbě až do konečného zabudování, náklady na všechny potřebné pomocné
konstrukce a náklady na všechny ostatní pomocné práce a pomůcky, které dodavatel pro řádné provedení
jednotlivých položek potřebuje. Současně musí být nabídkové ceny všech jednotlivých položek stanoveny i při vědomí
toho, že všechny práce budou prováděny v historicky cenném památkově chráněném souboru budov "Zlatá ulička
na PH" a jsou požadovány ve špičkové kvalitě odpovídající jejimu historickému významu.</t>
  </si>
  <si>
    <t>Montáž a kompletační činnost představuje i veškeré úkony nutné pro úspěšné předání dodávky jako například
příprava a vydání veškerých potřebných certifikátů, záručních listů a ostatních dokladů, provedení a zdokladování
všech potřebných zkoušek, zprovoznění, očištění a umytí veškerých prvků dodávky atd.</t>
  </si>
  <si>
    <t>Celkem bez DPH</t>
  </si>
  <si>
    <t>DPH 21%</t>
  </si>
  <si>
    <t>Celkem vč. DPH 21%</t>
  </si>
  <si>
    <t>DIL1</t>
  </si>
  <si>
    <t>Pozn.: Případné konkrét.příklady výrobků slouží pouze pro stanovení   technických, kvalitativních a estetických parametrů pro určení kvality dodávky systému</t>
  </si>
  <si>
    <t>Referenční typ</t>
  </si>
  <si>
    <t xml:space="preserve">Pozn. 1:   Případné konkrét.příklady výrobků slouží pouze pro stanovení </t>
  </si>
  <si>
    <t>Pozn. 2:   Nedílnou součástí rozpočtu je i specifikace, technická zpráva a výkresová dokumentace</t>
  </si>
  <si>
    <t>POLOŽKOVÝ ROZPOČET - SLABOPROUDÁ ELEKTROINSTALACE</t>
  </si>
  <si>
    <t>vysvětlivky MJ:</t>
  </si>
  <si>
    <t>*ks           kusy</t>
  </si>
  <si>
    <t>*m.           metry</t>
  </si>
  <si>
    <t>*odb.       odborný odhad</t>
  </si>
  <si>
    <t>Stupeň:</t>
  </si>
  <si>
    <t>DPS</t>
  </si>
  <si>
    <t>REKAPITULACE</t>
  </si>
  <si>
    <t>Montáž požární kabelové ucpávky vč. materiálu, do 50x50mm</t>
  </si>
  <si>
    <t>Napojení zdroje na místní napěťovou soustavu</t>
  </si>
  <si>
    <t>NZS</t>
  </si>
  <si>
    <t>NZS - kabeláž, nosný materiál</t>
  </si>
  <si>
    <t>NZS - Montáže</t>
  </si>
  <si>
    <t>NZS - Různé</t>
  </si>
  <si>
    <t>Kniha NZS</t>
  </si>
  <si>
    <t>Nouzový zvukový systém - NZS</t>
  </si>
  <si>
    <t>NZS - prvky</t>
  </si>
  <si>
    <t>jistič 16A/C</t>
  </si>
  <si>
    <t>Gelový akumulátor 12/120Ah</t>
  </si>
  <si>
    <t>Zesilovač 2 x 500 W, třída D, napájení z elektrické sítě 120 až 240 V (50/60 Hz) a/ nebo pohotovostní záloha 24 V ss, nízký příkon v pohotovostním režimu (3 W), pilotní tón a sledování pro případ poruchy uzemnění pomocí řídicí jednotky PVA-
4CR12 nebo směrovače PVA-4R24,</t>
  </si>
  <si>
    <t>Stanice hlasatele, ČSN EN 60849, ČSN EN 54-16, 15 tlačítek</t>
  </si>
  <si>
    <t>Dohledový modul reproduktorového vedení</t>
  </si>
  <si>
    <t>Směrovač systému pro zvětšení počtu linek, ČSN EN 60 849, ČSN EN 54-16</t>
  </si>
  <si>
    <t>Měření srozumitelnosti v rámci Nouzového zvukového
systému dle normy ČSN EN 60849.</t>
  </si>
  <si>
    <t>1</t>
  </si>
  <si>
    <t>1.1</t>
  </si>
  <si>
    <t>1.3</t>
  </si>
  <si>
    <t>1.2</t>
  </si>
  <si>
    <t>1.4</t>
  </si>
  <si>
    <t>1.5</t>
  </si>
  <si>
    <t>Doplnění o prvky EPS</t>
  </si>
  <si>
    <t>Vstupně-výstupní jednotky (8x IN, 8x OUT - relé) s izolátorem</t>
  </si>
  <si>
    <t>LITES MHY925/8</t>
  </si>
  <si>
    <t>Montáž požární kabelové ucpávky vč. materiálu, do 10x10mm</t>
  </si>
  <si>
    <t>Montáž požární kabelové ucpávky vč. materiálu, do 150x100mm</t>
  </si>
  <si>
    <t>Multifunkční zdroj audiosignálu, obsahuje USB/SD/ tuner</t>
  </si>
  <si>
    <t xml:space="preserve">Montáž vstupně-výstupní jednotky EPS včetně příslušenství </t>
  </si>
  <si>
    <t>Datovy rozvaděč stojanový 600x600 37U</t>
  </si>
  <si>
    <t>Systémový nabíječ baterií 24V, dle EN-54-4 pro evakuační systémy</t>
  </si>
  <si>
    <t>Přijímač radiosignálu DCF 77, IP55</t>
  </si>
  <si>
    <t>Jističová lišta 3U rozebíratelná DIN</t>
  </si>
  <si>
    <t>Vyvazovací panel pro datové rozvaděče, výška 2U, provedení s jenostrannou plastovou lištou.</t>
  </si>
  <si>
    <t>vertikální vyvazovací kovové oko 40x40</t>
  </si>
  <si>
    <t>Rozvodný panel pro 19" datové rozvaděče. 8 x zásuvka dle ČSN, maximální zatížení 16A</t>
  </si>
  <si>
    <t>Svorka řadová šedá WIELAND WT6</t>
  </si>
  <si>
    <t>Přepážka koncová šedá WIELAND APWT2,5-10</t>
  </si>
  <si>
    <t>Přepážka koncová šedá WIELAND AP2,5-4</t>
  </si>
  <si>
    <t>Štítek označovací prázdný WIELAND 9705A/8/10</t>
  </si>
  <si>
    <t>Dvojlinka REPRO CYH 2X1,5 transparentní</t>
  </si>
  <si>
    <t>Montáž řídicí jednotky</t>
  </si>
  <si>
    <t>Montáž směrovače systému</t>
  </si>
  <si>
    <t>Montáž zesilovače</t>
  </si>
  <si>
    <t>Montáž stanice hlasatele</t>
  </si>
  <si>
    <t>Montáž zdroje audiosignálu</t>
  </si>
  <si>
    <t>Montáž přijímače radiosignálu</t>
  </si>
  <si>
    <t>Montáž skříňkového reproduktoru</t>
  </si>
  <si>
    <t>Montáž dohledového modulu</t>
  </si>
  <si>
    <t>Montáž systémového nabíječe baterií 24V</t>
  </si>
  <si>
    <t>Montáž akumulátoru 12/120Ah</t>
  </si>
  <si>
    <t>Montáž datového rozvaděče, stojanový 600x600 37U</t>
  </si>
  <si>
    <t>Montáž jističové lišty 3U rozebíratelná DIN</t>
  </si>
  <si>
    <t>Montáž vyvazovací panelu, 2U, s jenostrannou plastovou lištou.</t>
  </si>
  <si>
    <t>Mnontáž vertikálního vyvazovacího kovového oka 40x40</t>
  </si>
  <si>
    <t>Montáž rozvodného panelu 8 x zásuvka</t>
  </si>
  <si>
    <t>Montáž přepážky koncové WIELAND APWT2,5-10</t>
  </si>
  <si>
    <t>Montáž přepážky koncové WIELAND AP2,5-4</t>
  </si>
  <si>
    <t>Montáž štíteku označovacího prázdný WIELAND 9705A/8/10</t>
  </si>
  <si>
    <t xml:space="preserve">Vyhotovení protokolu měření srozumitelnosti </t>
  </si>
  <si>
    <t xml:space="preserve">Revize celková mimořádná v rozsahu 1. ústředny EPS, zpracování revizní zprávy, 3x stejnopis </t>
  </si>
  <si>
    <t>Provedení komplexních funkčních zkoušek s kooperací EPS, NZS</t>
  </si>
  <si>
    <t xml:space="preserve">Úkony nezbytné pro úplné zprovoznění systému, předání a zaškolení obsluhy. </t>
  </si>
  <si>
    <t>Doprava</t>
  </si>
  <si>
    <t>Montáž kabelu 2x1.5 PH120-R dle ZP-27/2008, B2caS1D0</t>
  </si>
  <si>
    <t>Montáž kabelu 1x2x0.8 PH120-R dle ZP-27/2008, B2caS1D0</t>
  </si>
  <si>
    <t>Montáž kabelu 4x2x0.8 PH120-R dle ZP-27/2008, B2caS1D0</t>
  </si>
  <si>
    <t>Montáž kabelu 3x2.5</t>
  </si>
  <si>
    <t>Montáž kabelů pro propojení akumulátorů s dobíječem</t>
  </si>
  <si>
    <t>Montáž dvojlinka 2x1,5 transparentní</t>
  </si>
  <si>
    <t>Montáž elektroinstalační lišty LHD 40X20_HF_HD</t>
  </si>
  <si>
    <t>Montáž příchytky 1-stranná 10mm - 6710_PO</t>
  </si>
  <si>
    <t>Montáž šroubu do betonu - SB6,3x35_POGMT</t>
  </si>
  <si>
    <t>Montáž Jistič 16A/C</t>
  </si>
  <si>
    <t xml:space="preserve">Revize mimořádná v rozsahu 1. elektrorozvaděče po vložení samostatného jisrtiče, zpracování revizní zprávy, 3x stejnopis </t>
  </si>
  <si>
    <t>Průraz zdivem</t>
  </si>
  <si>
    <t>Klíčový spínač pro stanici hlasatele</t>
  </si>
  <si>
    <t>Montáž klíčového spínače stanice hlasatele</t>
  </si>
  <si>
    <t>Nouzové tlačítko pro stanici hlasatele</t>
  </si>
  <si>
    <t xml:space="preserve">Průraz stropem, prostup stropní konstrukcí </t>
  </si>
  <si>
    <t>Převzetí stavby</t>
  </si>
  <si>
    <t>Zednícké přípomoce</t>
  </si>
  <si>
    <t xml:space="preserve">Drobný a spojovací materiál, materiál nezbytný pro úplné zprovoznění systému, předání a zaškolení obsluhy. </t>
  </si>
  <si>
    <t>Skříňkový reproduktor 6/3/1,5 W/100V, EN-54/24, vč. náhradních dílů</t>
  </si>
  <si>
    <t>Stíněný kabel 2x1.5 PH120-R dle ZP-27/2008, B2caS1D0 dle PrEN 50399:07, ohniodolný dle ČSN IEC60331, bezhalogenový dle ČSN 50266</t>
  </si>
  <si>
    <t>Stíněný kabel 1x2x0.8 PH120-R dle ZP-27/2008, B2caS1D0 dle PrEN 50399:07, ohniodolný dle ČSN IEC60331, bezhalogenový dle ČSN 50266</t>
  </si>
  <si>
    <t>Stíněný kabel 4x2x0.8 PH120-R dle ZP-27/2008, B2caS1D0 dle PrEN 50399:07, ohniodolný dle ČSN IEC60331, bezhalogenový dle ČSN 50266</t>
  </si>
  <si>
    <t>Kabel CYKY 3x2.5</t>
  </si>
  <si>
    <t>Kabely včetně příslušenstvý pro propojení akumulátorů s dobíječem</t>
  </si>
  <si>
    <t>Elektroinstalační bezhalogenová lišta LHD 40X20_HF_HD</t>
  </si>
  <si>
    <t>Propojovací kabeláž k aktivním prvkům, která nejsou součástí balení</t>
  </si>
  <si>
    <t xml:space="preserve">Řídicí jednotka PVA-4CR12 je centrálním řídicím
prvkem pro systém vyvolávání PAVIRO. Osm místních
audiovstupů lze přepnout na čtyři audiovýstupy.
Součástí je i dvoukanálový záznamník zpráv. Řídicí
jednotka provádí veškeré zpracování zvuku, dohled
a řídicí funkce pro celý systém PAVIRO. Jedna řídicí
jednotka podporuje až 16 stanic hlasatele a 492 zón
pro vyvolávání osob. Samotná řídicí jednotka umožňuje správu 12 zón, 18 GPI a 19 GPO. Jedna řídicí jednotka zvládne
zatížení reproduktoru až 2 000 W. Další požadované funkce • Připojení DCF přijímače pro spuštění přednahraných zpráv v předem určený čas (funkce kalendáře) – hlášení .. oběd, večeře, aktivity pro seniory apod. • Ve spojení s DCF přijímačem připojit bez dalších komponentů hodiny jednotného času. • Přepínač pro zamezení ovládání mikrofonního pultu neoprávněnou osobou. • Emergency tlačítko na mikrofonním pultu pro manuální spuštění zprávy. • Plně digitální systém s minimálně 4 audiokanály s možností dalšího síťování ústředen při rozšiřování. 
</t>
  </si>
  <si>
    <t>Montáž svorky řadové WIELAND WT6, ukončení zapojení</t>
  </si>
  <si>
    <t>Montáž kovové hmožděnky rozpěrné - KHP 8x38_PO, vč.vrtání</t>
  </si>
  <si>
    <t>Práce na ústředně EPS - MHU110 spojená s instalací vtupně-výstupního prvku</t>
  </si>
  <si>
    <t>hod</t>
  </si>
  <si>
    <t>PD Skutečné provedení EPS - technická zpráva, výkresové přílohy, blokové schéma, osvědčení na projekci a montáž instalovaného systému, 3x tištěné paré</t>
  </si>
  <si>
    <t>Kovová rozpěrná hmoždinka - KHP 8x38_PO</t>
  </si>
  <si>
    <t>Šroub do betonu - SB6,3x35_POGMT</t>
  </si>
  <si>
    <t>Příchytka 1-stranná 10mm - 6710_PO</t>
  </si>
  <si>
    <t>Kabelová lávka KL60X200 PO</t>
  </si>
  <si>
    <t>Příchytka KLSU</t>
  </si>
  <si>
    <t>Kotva KPO8</t>
  </si>
  <si>
    <t xml:space="preserve">Příchytka PKC1 pro maximálně 3ks kabelu </t>
  </si>
  <si>
    <t>Kryt KPS s příslušenstvím</t>
  </si>
  <si>
    <t>Montáž kabelové lávky PO s příslušenstvím</t>
  </si>
  <si>
    <t>PD Skutečné provedení NZS - technická zpráva, výkresové přílohy, blokové schéma, osvědčení na projekci a montáž instalovaného systému, 3x tištěné paré</t>
  </si>
  <si>
    <t>Metalický stíněný datový kabel F/UTP, CAT5e, LSZH, Eca</t>
  </si>
  <si>
    <t>Montáž kabelu FTP LZSH</t>
  </si>
  <si>
    <t>NZS - kabelový žlab</t>
  </si>
  <si>
    <t>Žlab kabelový KZ 60X150X1.50 PO d=3m (požární odolnost)</t>
  </si>
  <si>
    <t>Montáž kabelového žlabu</t>
  </si>
  <si>
    <t>Příslušenství  kabelového žlabu, ukotvení</t>
  </si>
  <si>
    <t>Celkem za 1</t>
  </si>
  <si>
    <t xml:space="preserve">Revize celková výchozí zařízení v rozsahu 1. ústředny NZS, zpracování revizní zprávy, 3x stejnopis </t>
  </si>
  <si>
    <t>1.6</t>
  </si>
  <si>
    <t xml:space="preserve">    SLABOPROUDÁ ELEKTROINSTALACE</t>
  </si>
  <si>
    <t>Pozn. 3:   V celém areálu se jedná o rozšíření stávajících systémů, toto je nutné respektovat</t>
  </si>
  <si>
    <t>Domov seniorů Dobříš, p.o.</t>
  </si>
  <si>
    <t>POLOŽKOVÝ ROZPOČET - DODÁVKA NOUZOVÉHO ZVUKOVÉHO SYSTÉMU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</si>
</sst>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numFmts>
  <fonts count="33" x14ac:knownFonts="1">
    <font>
      <sz val="11"/>
      <color theme="1"/>
      <name val="Calibri"/>
      <family val="2"/>
      <charset val="238"/>
      <scheme val="minor"/>
    </font>
    <font>
      <sz val="10"/>
      <name val="Arial CE"/>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8"/>
      <name val="Arial"/>
      <family val="2"/>
      <charset val="238"/>
    </font>
    <font>
      <b/>
      <i/>
      <sz val="10"/>
      <name val="Arial"/>
      <family val="2"/>
      <charset val="238"/>
    </font>
    <font>
      <sz val="11"/>
      <color theme="1"/>
      <name val="Calibri"/>
      <family val="2"/>
      <charset val="238"/>
      <scheme val="minor"/>
    </font>
    <font>
      <sz val="8"/>
      <name val="Arial CE"/>
      <family val="2"/>
      <charset val="238"/>
    </font>
    <font>
      <sz val="8"/>
      <name val="Calibri"/>
      <family val="2"/>
      <charset val="238"/>
      <scheme val="minor"/>
    </font>
    <font>
      <sz val="8"/>
      <name val="Arial CE"/>
      <family val="2"/>
      <charset val="238"/>
    </font>
    <font>
      <sz val="10"/>
      <name val="Arial CE"/>
      <family val="2"/>
      <charset val="238"/>
    </font>
    <font>
      <i/>
      <sz val="8"/>
      <name val="Arial"/>
      <family val="2"/>
      <charset val="238"/>
    </font>
    <font>
      <sz val="8"/>
      <name val="Arial CE"/>
      <family val="2"/>
      <charset val="238"/>
    </font>
    <font>
      <b/>
      <sz val="8"/>
      <name val="Arial CE"/>
      <family val="2"/>
      <charset val="238"/>
    </font>
    <font>
      <sz val="10"/>
      <name val="Arial CE"/>
      <family val="2"/>
      <charset val="238"/>
    </font>
    <font>
      <b/>
      <sz val="10"/>
      <name val="Arial CE"/>
      <family val="2"/>
      <charset val="238"/>
    </font>
    <font>
      <b/>
      <u/>
      <sz val="10"/>
      <name val="Arial CE"/>
      <family val="2"/>
      <charset val="238"/>
    </font>
    <font>
      <sz val="8"/>
      <color indexed="53"/>
      <name val="Arial CE"/>
      <family val="2"/>
      <charset val="238"/>
    </font>
    <font>
      <sz val="10"/>
      <color indexed="53"/>
      <name val="Arial CE"/>
      <family val="2"/>
      <charset val="238"/>
    </font>
    <font>
      <sz val="12"/>
      <color theme="1"/>
      <name val="Calibri"/>
      <family val="2"/>
      <charset val="238"/>
      <scheme val="minor"/>
    </font>
    <font>
      <sz val="14"/>
      <color theme="1"/>
      <name val="Calibri"/>
      <family val="2"/>
      <charset val="238"/>
      <scheme val="minor"/>
    </font>
    <font>
      <b/>
      <sz val="14"/>
      <name val="Calibri"/>
      <family val="2"/>
      <charset val="238"/>
      <scheme val="minor"/>
    </font>
    <font>
      <b/>
      <sz val="12"/>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b/>
      <i/>
      <sz val="12"/>
      <name val="Calibri"/>
      <family val="2"/>
      <charset val="238"/>
      <scheme val="minor"/>
    </font>
    <font>
      <b/>
      <sz val="8"/>
      <name val="Arial"/>
      <family val="2"/>
      <charset val="238"/>
    </font>
    <font>
      <sz val="10"/>
      <color rgb="FFFF0000"/>
      <name val="Arial CE"/>
      <family val="2"/>
      <charset val="238"/>
    </font>
    <font>
      <sz val="8"/>
      <color rgb="FF00B0F0"/>
      <name val="Arial CE"/>
      <family val="2"/>
      <charset val="238"/>
    </font>
    <font>
      <sz val="10"/>
      <color rgb="FF00B0F0"/>
      <name val="Arial CE"/>
      <family val="2"/>
      <charset val="23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39">
    <border>
      <left/>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5">
    <xf numFmtId="0" fontId="0" fillId="0" borderId="0"/>
    <xf numFmtId="0" fontId="1" fillId="0" borderId="0"/>
    <xf numFmtId="44" fontId="8" fillId="0" borderId="0" applyFont="0" applyFill="0" applyBorder="0" applyAlignment="0" applyProtection="0"/>
    <xf numFmtId="0" fontId="12" fillId="0" borderId="0"/>
    <xf numFmtId="44" fontId="12" fillId="0" borderId="0" applyFont="0" applyFill="0" applyBorder="0" applyAlignment="0" applyProtection="0"/>
  </cellStyleXfs>
  <cellXfs count="220">
    <xf numFmtId="0" fontId="0" fillId="0" borderId="0" xfId="0"/>
    <xf numFmtId="0" fontId="1" fillId="0" borderId="0" xfId="1"/>
    <xf numFmtId="0" fontId="2" fillId="0" borderId="0" xfId="1" applyFont="1"/>
    <xf numFmtId="0" fontId="3" fillId="0" borderId="0" xfId="1" applyFont="1" applyAlignment="1">
      <alignment horizontal="centerContinuous"/>
    </xf>
    <xf numFmtId="0" fontId="1" fillId="0" borderId="0" xfId="1" applyAlignment="1">
      <alignment horizontal="right"/>
    </xf>
    <xf numFmtId="0" fontId="14" fillId="0" borderId="0" xfId="1" applyFont="1"/>
    <xf numFmtId="49" fontId="2" fillId="0" borderId="0" xfId="1" applyNumberFormat="1" applyFont="1" applyBorder="1" applyAlignment="1">
      <alignment horizontal="center"/>
    </xf>
    <xf numFmtId="0" fontId="2" fillId="0" borderId="0" xfId="1" applyFont="1" applyBorder="1" applyAlignment="1">
      <alignment horizontal="center"/>
    </xf>
    <xf numFmtId="49" fontId="5" fillId="0" borderId="0" xfId="1" applyNumberFormat="1" applyFont="1" applyBorder="1"/>
    <xf numFmtId="0" fontId="2" fillId="0" borderId="0" xfId="1" applyFont="1" applyBorder="1"/>
    <xf numFmtId="0" fontId="2" fillId="0" borderId="0" xfId="1" applyFont="1" applyBorder="1" applyAlignment="1">
      <alignment horizontal="center" shrinkToFit="1"/>
    </xf>
    <xf numFmtId="0" fontId="13" fillId="0" borderId="17" xfId="1" applyFont="1" applyFill="1" applyBorder="1" applyAlignment="1">
      <alignment horizontal="center"/>
    </xf>
    <xf numFmtId="0" fontId="13" fillId="0" borderId="17" xfId="1" applyNumberFormat="1" applyFont="1" applyFill="1" applyBorder="1" applyAlignment="1">
      <alignment horizontal="center"/>
    </xf>
    <xf numFmtId="1" fontId="5" fillId="0" borderId="0" xfId="0" applyNumberFormat="1" applyFont="1" applyFill="1" applyBorder="1" applyAlignment="1"/>
    <xf numFmtId="0" fontId="15" fillId="0" borderId="0" xfId="1" applyFont="1" applyAlignment="1">
      <alignment horizontal="center" vertical="center"/>
    </xf>
    <xf numFmtId="0" fontId="1" fillId="0" borderId="0" xfId="1" applyFont="1"/>
    <xf numFmtId="0" fontId="16" fillId="0" borderId="0" xfId="1" applyFont="1"/>
    <xf numFmtId="0" fontId="0" fillId="0" borderId="0" xfId="0" applyFill="1"/>
    <xf numFmtId="0" fontId="16" fillId="0" borderId="0" xfId="0" applyFont="1" applyFill="1"/>
    <xf numFmtId="44" fontId="0" fillId="0" borderId="0" xfId="0" applyNumberFormat="1" applyFill="1"/>
    <xf numFmtId="0" fontId="17" fillId="0" borderId="0" xfId="0" applyFont="1" applyFill="1"/>
    <xf numFmtId="0" fontId="18" fillId="0" borderId="0" xfId="0" applyFont="1" applyFill="1"/>
    <xf numFmtId="44" fontId="0" fillId="0" borderId="0" xfId="0" applyNumberFormat="1" applyFill="1" applyAlignment="1">
      <alignment horizontal="left"/>
    </xf>
    <xf numFmtId="0" fontId="11" fillId="0" borderId="0" xfId="0" applyFont="1" applyFill="1"/>
    <xf numFmtId="44" fontId="9" fillId="0" borderId="0" xfId="0" applyNumberFormat="1" applyFont="1" applyFill="1" applyAlignment="1">
      <alignment horizontal="center"/>
    </xf>
    <xf numFmtId="44" fontId="11" fillId="0" borderId="0" xfId="0" applyNumberFormat="1" applyFont="1" applyFill="1"/>
    <xf numFmtId="0" fontId="19" fillId="0" borderId="0" xfId="0" applyFont="1" applyFill="1"/>
    <xf numFmtId="0" fontId="20" fillId="0" borderId="0" xfId="0" applyFont="1" applyFill="1"/>
    <xf numFmtId="0" fontId="11" fillId="0" borderId="0" xfId="0" applyFont="1" applyFill="1" applyAlignment="1">
      <alignment vertical="center"/>
    </xf>
    <xf numFmtId="0" fontId="21" fillId="0" borderId="0" xfId="0" applyFont="1" applyFill="1"/>
    <xf numFmtId="0" fontId="0" fillId="0" borderId="0" xfId="0" applyFont="1" applyFill="1"/>
    <xf numFmtId="0" fontId="22" fillId="0" borderId="0" xfId="0" applyFont="1" applyFill="1"/>
    <xf numFmtId="49" fontId="23" fillId="0" borderId="3" xfId="1" applyNumberFormat="1" applyFont="1" applyBorder="1" applyAlignment="1">
      <alignment horizontal="left" vertical="center"/>
    </xf>
    <xf numFmtId="49" fontId="23" fillId="0" borderId="3" xfId="1" applyNumberFormat="1" applyFont="1" applyBorder="1"/>
    <xf numFmtId="49" fontId="23" fillId="0" borderId="3" xfId="1" applyNumberFormat="1" applyFont="1" applyBorder="1" applyAlignment="1">
      <alignment horizontal="right" vertical="center"/>
    </xf>
    <xf numFmtId="49" fontId="24" fillId="0" borderId="7" xfId="1" applyNumberFormat="1" applyFont="1" applyBorder="1" applyAlignment="1">
      <alignment horizontal="right" vertical="center"/>
    </xf>
    <xf numFmtId="0" fontId="25" fillId="0" borderId="0" xfId="0" applyFont="1" applyFill="1"/>
    <xf numFmtId="44" fontId="26" fillId="0" borderId="8" xfId="4" applyFont="1" applyFill="1" applyBorder="1"/>
    <xf numFmtId="44" fontId="27" fillId="0" borderId="0" xfId="0" applyNumberFormat="1" applyFont="1" applyFill="1"/>
    <xf numFmtId="44" fontId="25" fillId="0" borderId="23" xfId="0" applyNumberFormat="1" applyFont="1" applyFill="1" applyBorder="1"/>
    <xf numFmtId="49" fontId="23" fillId="0" borderId="0" xfId="1" applyNumberFormat="1" applyFont="1" applyBorder="1"/>
    <xf numFmtId="49" fontId="23" fillId="0" borderId="0" xfId="1" applyNumberFormat="1" applyFont="1" applyBorder="1" applyAlignment="1">
      <alignment horizontal="right" vertical="center"/>
    </xf>
    <xf numFmtId="49" fontId="28" fillId="0" borderId="0" xfId="1" applyNumberFormat="1" applyFont="1" applyBorder="1" applyAlignment="1">
      <alignment horizontal="left" vertical="center"/>
    </xf>
    <xf numFmtId="0" fontId="12" fillId="0" borderId="0" xfId="0" applyFont="1" applyFill="1"/>
    <xf numFmtId="0" fontId="1" fillId="0" borderId="0" xfId="1" applyFont="1" applyAlignment="1">
      <alignment vertical="top"/>
    </xf>
    <xf numFmtId="0" fontId="16" fillId="0" borderId="0" xfId="1" applyFont="1" applyAlignment="1">
      <alignment vertical="top"/>
    </xf>
    <xf numFmtId="0" fontId="17" fillId="0" borderId="0" xfId="1" applyFont="1" applyFill="1"/>
    <xf numFmtId="49" fontId="5" fillId="0" borderId="3" xfId="1" applyNumberFormat="1" applyFont="1" applyBorder="1" applyAlignment="1">
      <alignment horizontal="left"/>
    </xf>
    <xf numFmtId="0" fontId="5" fillId="0" borderId="4" xfId="1" applyFont="1" applyBorder="1" applyAlignment="1">
      <alignment horizontal="left"/>
    </xf>
    <xf numFmtId="49" fontId="5" fillId="0" borderId="2" xfId="1" applyNumberFormat="1" applyFont="1" applyBorder="1"/>
    <xf numFmtId="49" fontId="5" fillId="0" borderId="6" xfId="1" applyNumberFormat="1" applyFont="1" applyBorder="1"/>
    <xf numFmtId="0" fontId="1" fillId="0" borderId="0" xfId="1" applyFont="1" applyAlignment="1">
      <alignment horizontal="right"/>
    </xf>
    <xf numFmtId="0" fontId="1" fillId="0" borderId="0" xfId="1" applyFont="1" applyFill="1" applyAlignment="1">
      <alignment vertical="top"/>
    </xf>
    <xf numFmtId="44" fontId="14" fillId="0" borderId="0" xfId="1" applyNumberFormat="1" applyFont="1" applyFill="1" applyAlignment="1">
      <alignment horizontal="right" vertical="top"/>
    </xf>
    <xf numFmtId="0" fontId="16" fillId="0" borderId="0" xfId="1" applyFont="1" applyFill="1" applyAlignment="1">
      <alignment vertical="top"/>
    </xf>
    <xf numFmtId="49" fontId="6" fillId="0" borderId="8" xfId="1" applyNumberFormat="1" applyFont="1" applyFill="1" applyBorder="1" applyAlignment="1">
      <alignment horizontal="left" vertical="top"/>
    </xf>
    <xf numFmtId="0" fontId="6" fillId="0" borderId="8" xfId="1" applyFont="1" applyFill="1" applyBorder="1" applyAlignment="1">
      <alignment vertical="top" wrapText="1"/>
    </xf>
    <xf numFmtId="49" fontId="6" fillId="0" borderId="8" xfId="1" applyNumberFormat="1" applyFont="1" applyFill="1" applyBorder="1" applyAlignment="1">
      <alignment horizontal="center" vertical="top" shrinkToFit="1"/>
    </xf>
    <xf numFmtId="4" fontId="6" fillId="0" borderId="8" xfId="1" applyNumberFormat="1" applyFont="1" applyFill="1" applyBorder="1" applyAlignment="1">
      <alignment horizontal="right" vertical="top"/>
    </xf>
    <xf numFmtId="0" fontId="5" fillId="0" borderId="18" xfId="1" applyFont="1" applyFill="1" applyBorder="1" applyAlignment="1">
      <alignment horizontal="center"/>
    </xf>
    <xf numFmtId="49" fontId="5" fillId="0" borderId="19" xfId="1" applyNumberFormat="1" applyFont="1" applyFill="1" applyBorder="1" applyAlignment="1">
      <alignment horizontal="left"/>
    </xf>
    <xf numFmtId="0" fontId="5" fillId="0" borderId="20" xfId="1" applyFont="1" applyFill="1" applyBorder="1"/>
    <xf numFmtId="0" fontId="2" fillId="0" borderId="21" xfId="1" applyFont="1" applyFill="1" applyBorder="1" applyAlignment="1">
      <alignment horizontal="center"/>
    </xf>
    <xf numFmtId="0" fontId="2" fillId="0" borderId="21" xfId="1" applyNumberFormat="1" applyFont="1" applyFill="1" applyBorder="1" applyAlignment="1">
      <alignment horizontal="right"/>
    </xf>
    <xf numFmtId="0" fontId="2" fillId="0" borderId="22" xfId="1" applyNumberFormat="1" applyFont="1" applyFill="1" applyBorder="1"/>
    <xf numFmtId="0" fontId="1" fillId="0" borderId="0" xfId="1" applyNumberFormat="1" applyFont="1" applyFill="1"/>
    <xf numFmtId="0" fontId="14" fillId="0" borderId="0" xfId="1" applyNumberFormat="1" applyFont="1" applyFill="1"/>
    <xf numFmtId="0" fontId="1" fillId="0" borderId="0" xfId="1" applyFont="1" applyFill="1"/>
    <xf numFmtId="0" fontId="14" fillId="0" borderId="0" xfId="1" applyFont="1" applyFill="1"/>
    <xf numFmtId="49" fontId="5" fillId="0" borderId="9" xfId="1" applyNumberFormat="1" applyFont="1" applyFill="1" applyBorder="1" applyAlignment="1">
      <alignment horizontal="left"/>
    </xf>
    <xf numFmtId="0" fontId="5" fillId="0" borderId="10" xfId="1" applyFont="1" applyFill="1" applyBorder="1"/>
    <xf numFmtId="0" fontId="2" fillId="0" borderId="11" xfId="1" applyFont="1" applyFill="1" applyBorder="1" applyAlignment="1">
      <alignment horizontal="center"/>
    </xf>
    <xf numFmtId="0" fontId="2" fillId="0" borderId="11" xfId="1" applyNumberFormat="1" applyFont="1" applyFill="1" applyBorder="1" applyAlignment="1">
      <alignment horizontal="right"/>
    </xf>
    <xf numFmtId="44" fontId="2" fillId="0" borderId="11" xfId="1" applyNumberFormat="1" applyFont="1" applyFill="1" applyBorder="1" applyAlignment="1">
      <alignment horizontal="right"/>
    </xf>
    <xf numFmtId="49" fontId="6" fillId="0" borderId="8" xfId="1" applyNumberFormat="1" applyFont="1" applyFill="1" applyBorder="1" applyAlignment="1">
      <alignment horizontal="left" vertical="top" wrapText="1"/>
    </xf>
    <xf numFmtId="49" fontId="6" fillId="0" borderId="12" xfId="1" applyNumberFormat="1" applyFont="1" applyFill="1" applyBorder="1" applyAlignment="1">
      <alignment horizontal="left" vertical="top"/>
    </xf>
    <xf numFmtId="0" fontId="6" fillId="0" borderId="12" xfId="1" applyFont="1" applyFill="1" applyBorder="1" applyAlignment="1">
      <alignment vertical="top" wrapText="1"/>
    </xf>
    <xf numFmtId="49" fontId="6" fillId="0" borderId="12" xfId="1" applyNumberFormat="1" applyFont="1" applyFill="1" applyBorder="1" applyAlignment="1">
      <alignment horizontal="center" vertical="top" shrinkToFit="1"/>
    </xf>
    <xf numFmtId="4" fontId="6" fillId="0" borderId="12" xfId="1" applyNumberFormat="1" applyFont="1" applyFill="1" applyBorder="1" applyAlignment="1">
      <alignment horizontal="right" vertical="top"/>
    </xf>
    <xf numFmtId="0" fontId="1" fillId="0" borderId="0" xfId="1" applyFont="1" applyFill="1" applyAlignment="1">
      <alignment horizontal="right"/>
    </xf>
    <xf numFmtId="0" fontId="17" fillId="0" borderId="0" xfId="1" applyFont="1" applyFill="1" applyAlignment="1">
      <alignment horizontal="right"/>
    </xf>
    <xf numFmtId="44" fontId="2" fillId="0" borderId="21" xfId="1" applyNumberFormat="1" applyFont="1" applyFill="1" applyBorder="1" applyAlignment="1">
      <alignment horizontal="right"/>
    </xf>
    <xf numFmtId="49" fontId="6" fillId="0" borderId="27" xfId="1" applyNumberFormat="1" applyFont="1" applyFill="1" applyBorder="1" applyAlignment="1">
      <alignment horizontal="left" vertical="top"/>
    </xf>
    <xf numFmtId="0" fontId="6" fillId="0" borderId="27" xfId="1" applyFont="1" applyFill="1" applyBorder="1" applyAlignment="1">
      <alignment vertical="top" wrapText="1"/>
    </xf>
    <xf numFmtId="49" fontId="6" fillId="0" borderId="27" xfId="1" applyNumberFormat="1" applyFont="1" applyFill="1" applyBorder="1" applyAlignment="1">
      <alignment horizontal="center" vertical="top" shrinkToFit="1"/>
    </xf>
    <xf numFmtId="4" fontId="6" fillId="0" borderId="27" xfId="1" applyNumberFormat="1" applyFont="1" applyFill="1" applyBorder="1" applyAlignment="1">
      <alignment horizontal="right" vertical="top"/>
    </xf>
    <xf numFmtId="49" fontId="6" fillId="0" borderId="14" xfId="1" applyNumberFormat="1" applyFont="1" applyFill="1" applyBorder="1" applyAlignment="1">
      <alignment horizontal="left" vertical="top"/>
    </xf>
    <xf numFmtId="0" fontId="6" fillId="0" borderId="14" xfId="1" applyFont="1" applyFill="1" applyBorder="1" applyAlignment="1">
      <alignment vertical="top" wrapText="1"/>
    </xf>
    <xf numFmtId="49" fontId="6" fillId="0" borderId="14" xfId="1" applyNumberFormat="1" applyFont="1" applyFill="1" applyBorder="1" applyAlignment="1">
      <alignment horizontal="center" vertical="top" shrinkToFit="1"/>
    </xf>
    <xf numFmtId="4" fontId="6" fillId="0" borderId="14" xfId="1" applyNumberFormat="1" applyFont="1" applyFill="1" applyBorder="1" applyAlignment="1">
      <alignment horizontal="right" vertical="top"/>
    </xf>
    <xf numFmtId="0" fontId="6" fillId="0" borderId="8" xfId="1" applyFont="1" applyFill="1" applyBorder="1" applyAlignment="1">
      <alignment horizontal="left" vertical="top" wrapText="1"/>
    </xf>
    <xf numFmtId="0" fontId="5" fillId="3" borderId="18" xfId="1" applyFont="1" applyFill="1" applyBorder="1" applyAlignment="1">
      <alignment horizontal="center"/>
    </xf>
    <xf numFmtId="49" fontId="5" fillId="3" borderId="19" xfId="1" applyNumberFormat="1" applyFont="1" applyFill="1" applyBorder="1" applyAlignment="1">
      <alignment horizontal="left"/>
    </xf>
    <xf numFmtId="0" fontId="5" fillId="3" borderId="20" xfId="1" applyFont="1" applyFill="1" applyBorder="1"/>
    <xf numFmtId="0" fontId="2" fillId="3" borderId="21" xfId="1" applyFont="1" applyFill="1" applyBorder="1" applyAlignment="1">
      <alignment horizontal="center"/>
    </xf>
    <xf numFmtId="0" fontId="2" fillId="3" borderId="21" xfId="1" applyNumberFormat="1" applyFont="1" applyFill="1" applyBorder="1" applyAlignment="1">
      <alignment horizontal="right"/>
    </xf>
    <xf numFmtId="0" fontId="2" fillId="3" borderId="22" xfId="1" applyNumberFormat="1" applyFont="1" applyFill="1" applyBorder="1"/>
    <xf numFmtId="49" fontId="6" fillId="0" borderId="8" xfId="1" applyNumberFormat="1" applyFont="1" applyFill="1" applyBorder="1" applyAlignment="1">
      <alignment horizontal="left" vertical="center"/>
    </xf>
    <xf numFmtId="0" fontId="6" fillId="0" borderId="8" xfId="1" applyFont="1" applyFill="1" applyBorder="1" applyAlignment="1">
      <alignment vertical="center" wrapText="1"/>
    </xf>
    <xf numFmtId="49" fontId="6" fillId="0" borderId="8" xfId="1" applyNumberFormat="1" applyFont="1" applyFill="1" applyBorder="1" applyAlignment="1">
      <alignment horizontal="center" vertical="center" shrinkToFit="1"/>
    </xf>
    <xf numFmtId="4" fontId="6" fillId="0" borderId="8" xfId="1" applyNumberFormat="1" applyFont="1" applyFill="1" applyBorder="1" applyAlignment="1">
      <alignment horizontal="right" vertical="center"/>
    </xf>
    <xf numFmtId="0" fontId="1" fillId="0" borderId="0" xfId="1" applyFont="1" applyFill="1" applyAlignment="1">
      <alignment vertical="center"/>
    </xf>
    <xf numFmtId="44" fontId="14" fillId="0" borderId="0" xfId="1" applyNumberFormat="1" applyFont="1" applyFill="1" applyAlignment="1">
      <alignment horizontal="right" vertical="center"/>
    </xf>
    <xf numFmtId="0" fontId="1" fillId="0" borderId="0" xfId="1" applyFont="1" applyAlignment="1">
      <alignment vertical="center"/>
    </xf>
    <xf numFmtId="0" fontId="16" fillId="0" borderId="0" xfId="1" applyFont="1" applyAlignment="1">
      <alignment vertical="center"/>
    </xf>
    <xf numFmtId="0" fontId="16" fillId="0" borderId="0" xfId="1" applyFont="1" applyFill="1" applyAlignment="1">
      <alignment vertical="center"/>
    </xf>
    <xf numFmtId="49" fontId="6" fillId="0" borderId="9" xfId="1" applyNumberFormat="1" applyFont="1" applyFill="1" applyBorder="1" applyAlignment="1">
      <alignment horizontal="left" vertical="center"/>
    </xf>
    <xf numFmtId="0" fontId="6" fillId="0" borderId="9" xfId="1" applyFont="1" applyFill="1" applyBorder="1" applyAlignment="1">
      <alignment vertical="center" wrapText="1"/>
    </xf>
    <xf numFmtId="49" fontId="6" fillId="0" borderId="9" xfId="1" applyNumberFormat="1" applyFont="1" applyFill="1" applyBorder="1" applyAlignment="1">
      <alignment horizontal="center" vertical="center" shrinkToFit="1"/>
    </xf>
    <xf numFmtId="4" fontId="6" fillId="0" borderId="9" xfId="1" applyNumberFormat="1" applyFont="1" applyFill="1" applyBorder="1" applyAlignment="1">
      <alignment horizontal="right" vertical="center"/>
    </xf>
    <xf numFmtId="49" fontId="6" fillId="0" borderId="12" xfId="1" applyNumberFormat="1" applyFont="1" applyFill="1" applyBorder="1" applyAlignment="1">
      <alignment horizontal="left" vertical="center"/>
    </xf>
    <xf numFmtId="0" fontId="6" fillId="0" borderId="12" xfId="1" applyFont="1" applyFill="1" applyBorder="1" applyAlignment="1">
      <alignment vertical="center" wrapText="1"/>
    </xf>
    <xf numFmtId="49" fontId="6" fillId="0" borderId="12" xfId="1" applyNumberFormat="1" applyFont="1" applyFill="1" applyBorder="1" applyAlignment="1">
      <alignment horizontal="center" vertical="center" shrinkToFit="1"/>
    </xf>
    <xf numFmtId="4" fontId="6" fillId="0" borderId="12" xfId="1" applyNumberFormat="1" applyFont="1" applyFill="1" applyBorder="1" applyAlignment="1">
      <alignment horizontal="right" vertical="center"/>
    </xf>
    <xf numFmtId="164" fontId="9" fillId="0" borderId="12" xfId="0" applyNumberFormat="1" applyFont="1" applyFill="1" applyBorder="1" applyAlignment="1" applyProtection="1">
      <alignment horizontal="left" vertical="center"/>
      <protection locked="0"/>
    </xf>
    <xf numFmtId="0" fontId="6" fillId="0" borderId="14" xfId="1" applyFont="1" applyFill="1" applyBorder="1" applyAlignment="1">
      <alignment vertical="center" wrapText="1"/>
    </xf>
    <xf numFmtId="49" fontId="6" fillId="0" borderId="14" xfId="1" applyNumberFormat="1" applyFont="1" applyFill="1" applyBorder="1" applyAlignment="1">
      <alignment horizontal="center" vertical="center" shrinkToFit="1"/>
    </xf>
    <xf numFmtId="4" fontId="6" fillId="0" borderId="14" xfId="1" applyNumberFormat="1" applyFont="1" applyFill="1" applyBorder="1" applyAlignment="1">
      <alignment horizontal="right" vertical="center"/>
    </xf>
    <xf numFmtId="164" fontId="9" fillId="0" borderId="8" xfId="0" applyNumberFormat="1"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left" vertical="center" wrapText="1"/>
      <protection locked="0"/>
    </xf>
    <xf numFmtId="0" fontId="5" fillId="0" borderId="18" xfId="1" applyFont="1" applyFill="1" applyBorder="1" applyAlignment="1">
      <alignment horizontal="center" vertical="center"/>
    </xf>
    <xf numFmtId="49" fontId="5" fillId="0" borderId="19" xfId="1" applyNumberFormat="1" applyFont="1" applyFill="1" applyBorder="1" applyAlignment="1">
      <alignment horizontal="left" vertical="center"/>
    </xf>
    <xf numFmtId="0" fontId="5" fillId="0" borderId="20" xfId="1" applyFont="1" applyFill="1" applyBorder="1" applyAlignment="1">
      <alignment vertical="center"/>
    </xf>
    <xf numFmtId="0" fontId="2" fillId="0" borderId="21" xfId="1" applyFont="1" applyFill="1" applyBorder="1" applyAlignment="1">
      <alignment horizontal="center" vertical="center"/>
    </xf>
    <xf numFmtId="0" fontId="2" fillId="0" borderId="21" xfId="1" applyNumberFormat="1" applyFont="1" applyFill="1" applyBorder="1" applyAlignment="1">
      <alignment horizontal="right" vertical="center"/>
    </xf>
    <xf numFmtId="44" fontId="2" fillId="0" borderId="21" xfId="1" applyNumberFormat="1" applyFont="1" applyFill="1" applyBorder="1" applyAlignment="1">
      <alignment horizontal="right" vertical="center"/>
    </xf>
    <xf numFmtId="0" fontId="2" fillId="0" borderId="22" xfId="1" applyNumberFormat="1" applyFont="1" applyFill="1" applyBorder="1" applyAlignment="1">
      <alignment vertical="center"/>
    </xf>
    <xf numFmtId="0" fontId="1" fillId="0" borderId="0" xfId="1" applyNumberFormat="1" applyFont="1" applyFill="1" applyAlignment="1">
      <alignment vertical="center"/>
    </xf>
    <xf numFmtId="0" fontId="14" fillId="0" borderId="0" xfId="1" applyNumberFormat="1" applyFont="1" applyFill="1" applyAlignment="1">
      <alignment vertical="center"/>
    </xf>
    <xf numFmtId="164" fontId="9" fillId="0" borderId="13" xfId="0" applyNumberFormat="1" applyFont="1" applyFill="1" applyBorder="1" applyAlignment="1" applyProtection="1">
      <alignment horizontal="left" vertical="center"/>
      <protection locked="0"/>
    </xf>
    <xf numFmtId="49" fontId="6" fillId="0" borderId="15" xfId="1" applyNumberFormat="1" applyFont="1" applyFill="1" applyBorder="1" applyAlignment="1">
      <alignment horizontal="center" vertical="center" shrinkToFit="1"/>
    </xf>
    <xf numFmtId="4" fontId="6" fillId="0" borderId="15" xfId="1" applyNumberFormat="1" applyFont="1" applyFill="1" applyBorder="1" applyAlignment="1">
      <alignment horizontal="right" vertical="center"/>
    </xf>
    <xf numFmtId="4" fontId="6" fillId="0" borderId="16" xfId="1" applyNumberFormat="1" applyFont="1" applyFill="1" applyBorder="1" applyAlignment="1">
      <alignment horizontal="right" vertical="center"/>
    </xf>
    <xf numFmtId="0" fontId="14" fillId="0" borderId="0" xfId="1" applyFont="1" applyFill="1" applyAlignment="1">
      <alignment vertical="center"/>
    </xf>
    <xf numFmtId="3" fontId="1" fillId="0" borderId="0" xfId="1" applyNumberFormat="1" applyFont="1" applyAlignment="1">
      <alignment vertical="center"/>
    </xf>
    <xf numFmtId="49" fontId="6" fillId="0" borderId="14" xfId="1" applyNumberFormat="1" applyFont="1" applyFill="1" applyBorder="1" applyAlignment="1">
      <alignment horizontal="left" vertical="center"/>
    </xf>
    <xf numFmtId="49" fontId="13" fillId="0" borderId="28" xfId="1" applyNumberFormat="1" applyFont="1" applyFill="1" applyBorder="1"/>
    <xf numFmtId="0" fontId="13" fillId="0" borderId="29" xfId="1" applyFont="1" applyFill="1" applyBorder="1" applyAlignment="1">
      <alignment horizontal="center"/>
    </xf>
    <xf numFmtId="0" fontId="5" fillId="0" borderId="30" xfId="1" applyFont="1" applyFill="1" applyBorder="1" applyAlignment="1">
      <alignment horizontal="center"/>
    </xf>
    <xf numFmtId="0" fontId="2" fillId="0" borderId="31" xfId="1" applyNumberFormat="1" applyFont="1" applyFill="1" applyBorder="1"/>
    <xf numFmtId="0" fontId="6" fillId="0" borderId="32" xfId="1" applyFont="1" applyFill="1" applyBorder="1" applyAlignment="1">
      <alignment horizontal="center" vertical="top"/>
    </xf>
    <xf numFmtId="0" fontId="6" fillId="0" borderId="32" xfId="1" applyFont="1" applyFill="1" applyBorder="1" applyAlignment="1">
      <alignment horizontal="center" vertical="center"/>
    </xf>
    <xf numFmtId="44" fontId="9" fillId="0" borderId="35" xfId="2" applyFont="1" applyFill="1" applyBorder="1" applyAlignment="1">
      <alignment vertical="center"/>
    </xf>
    <xf numFmtId="44" fontId="9" fillId="0" borderId="33" xfId="2" applyFont="1" applyFill="1" applyBorder="1" applyAlignment="1">
      <alignment vertical="center"/>
    </xf>
    <xf numFmtId="44" fontId="9" fillId="0" borderId="33" xfId="2" applyFont="1" applyFill="1" applyBorder="1" applyAlignment="1">
      <alignment vertical="top"/>
    </xf>
    <xf numFmtId="44" fontId="9" fillId="0" borderId="34" xfId="2" applyFont="1" applyFill="1" applyBorder="1" applyAlignment="1">
      <alignment vertical="center"/>
    </xf>
    <xf numFmtId="44" fontId="9" fillId="0" borderId="35" xfId="2" applyFont="1" applyFill="1" applyBorder="1" applyAlignment="1">
      <alignment vertical="top"/>
    </xf>
    <xf numFmtId="0" fontId="6" fillId="0" borderId="36" xfId="1" applyFont="1" applyFill="1" applyBorder="1" applyAlignment="1">
      <alignment horizontal="center" vertical="top"/>
    </xf>
    <xf numFmtId="44" fontId="9" fillId="0" borderId="37" xfId="2" applyFont="1" applyFill="1" applyBorder="1" applyAlignment="1">
      <alignment vertical="top"/>
    </xf>
    <xf numFmtId="44" fontId="9" fillId="0" borderId="29" xfId="2" applyFont="1" applyFill="1" applyBorder="1" applyAlignment="1">
      <alignment vertical="top"/>
    </xf>
    <xf numFmtId="0" fontId="6" fillId="0" borderId="28" xfId="1" applyFont="1" applyFill="1" applyBorder="1" applyAlignment="1">
      <alignment horizontal="center" vertical="center"/>
    </xf>
    <xf numFmtId="0" fontId="6" fillId="0" borderId="38" xfId="1" applyFont="1" applyFill="1" applyBorder="1" applyAlignment="1">
      <alignment horizontal="center" vertical="center"/>
    </xf>
    <xf numFmtId="44" fontId="9" fillId="0" borderId="29" xfId="2" applyFont="1" applyFill="1" applyBorder="1" applyAlignment="1">
      <alignment vertical="center"/>
    </xf>
    <xf numFmtId="0" fontId="6" fillId="0" borderId="30" xfId="1" applyFont="1" applyFill="1" applyBorder="1" applyAlignment="1">
      <alignment horizontal="center" vertical="center"/>
    </xf>
    <xf numFmtId="0" fontId="2" fillId="3" borderId="18" xfId="1" applyFont="1" applyFill="1" applyBorder="1" applyAlignment="1">
      <alignment horizontal="center" vertical="center"/>
    </xf>
    <xf numFmtId="49" fontId="7" fillId="3" borderId="19" xfId="1" applyNumberFormat="1" applyFont="1" applyFill="1" applyBorder="1" applyAlignment="1">
      <alignment horizontal="left" vertical="center"/>
    </xf>
    <xf numFmtId="0" fontId="7" fillId="3" borderId="20" xfId="1" applyFont="1" applyFill="1" applyBorder="1" applyAlignment="1">
      <alignment vertical="center"/>
    </xf>
    <xf numFmtId="0" fontId="2" fillId="3" borderId="21" xfId="1" applyFont="1" applyFill="1" applyBorder="1" applyAlignment="1">
      <alignment horizontal="center" vertical="center"/>
    </xf>
    <xf numFmtId="4" fontId="2" fillId="3" borderId="21" xfId="1" applyNumberFormat="1" applyFont="1" applyFill="1" applyBorder="1" applyAlignment="1">
      <alignment horizontal="right" vertical="center"/>
    </xf>
    <xf numFmtId="49" fontId="5" fillId="0" borderId="27" xfId="1" applyNumberFormat="1" applyFont="1" applyFill="1" applyBorder="1" applyAlignment="1">
      <alignment horizontal="left" vertical="center"/>
    </xf>
    <xf numFmtId="4" fontId="29" fillId="0" borderId="8" xfId="1" applyNumberFormat="1" applyFont="1" applyFill="1" applyBorder="1" applyAlignment="1">
      <alignment horizontal="right" vertical="top"/>
    </xf>
    <xf numFmtId="4" fontId="29" fillId="0" borderId="8" xfId="1" applyNumberFormat="1" applyFont="1" applyFill="1" applyBorder="1" applyAlignment="1">
      <alignment horizontal="right" vertical="center"/>
    </xf>
    <xf numFmtId="4" fontId="29" fillId="0" borderId="9" xfId="1" applyNumberFormat="1" applyFont="1" applyFill="1" applyBorder="1" applyAlignment="1">
      <alignment horizontal="right" vertical="center"/>
    </xf>
    <xf numFmtId="4" fontId="29" fillId="0" borderId="12" xfId="1" applyNumberFormat="1" applyFont="1" applyFill="1" applyBorder="1" applyAlignment="1">
      <alignment horizontal="right" vertical="center"/>
    </xf>
    <xf numFmtId="4" fontId="29" fillId="0" borderId="12" xfId="1" applyNumberFormat="1" applyFont="1" applyFill="1" applyBorder="1" applyAlignment="1">
      <alignment horizontal="right" vertical="top"/>
    </xf>
    <xf numFmtId="4" fontId="29" fillId="0" borderId="27" xfId="1" applyNumberFormat="1" applyFont="1" applyFill="1" applyBorder="1" applyAlignment="1">
      <alignment horizontal="right" vertical="top"/>
    </xf>
    <xf numFmtId="4" fontId="29" fillId="0" borderId="14" xfId="1" applyNumberFormat="1" applyFont="1" applyFill="1" applyBorder="1" applyAlignment="1">
      <alignment horizontal="right" vertical="top"/>
    </xf>
    <xf numFmtId="0" fontId="30" fillId="0" borderId="0" xfId="1" applyFont="1" applyFill="1"/>
    <xf numFmtId="0" fontId="30" fillId="0" borderId="0" xfId="1" applyFont="1" applyFill="1" applyAlignment="1">
      <alignment vertical="center"/>
    </xf>
    <xf numFmtId="4" fontId="29" fillId="0" borderId="14" xfId="1" applyNumberFormat="1" applyFont="1" applyFill="1" applyBorder="1" applyAlignment="1">
      <alignment horizontal="right" vertical="center"/>
    </xf>
    <xf numFmtId="4" fontId="6" fillId="0" borderId="0" xfId="1" applyNumberFormat="1" applyFont="1" applyFill="1" applyBorder="1" applyAlignment="1">
      <alignment horizontal="right" vertical="top"/>
    </xf>
    <xf numFmtId="4" fontId="6" fillId="0" borderId="0" xfId="1" applyNumberFormat="1" applyFont="1" applyFill="1" applyBorder="1" applyAlignment="1">
      <alignment horizontal="right" vertical="center"/>
    </xf>
    <xf numFmtId="0" fontId="6" fillId="0" borderId="14" xfId="1" applyFont="1" applyFill="1" applyBorder="1" applyAlignment="1">
      <alignment horizontal="left" vertical="center" wrapText="1"/>
    </xf>
    <xf numFmtId="49" fontId="6" fillId="0" borderId="12" xfId="1" applyNumberFormat="1" applyFont="1" applyFill="1" applyBorder="1" applyAlignment="1">
      <alignment vertical="center" wrapText="1"/>
    </xf>
    <xf numFmtId="0" fontId="6" fillId="0" borderId="27" xfId="1" applyFont="1" applyFill="1" applyBorder="1" applyAlignment="1">
      <alignment vertical="center" wrapText="1"/>
    </xf>
    <xf numFmtId="49" fontId="6" fillId="0" borderId="27" xfId="1" applyNumberFormat="1" applyFont="1" applyFill="1" applyBorder="1" applyAlignment="1">
      <alignment horizontal="center" vertical="center" shrinkToFit="1"/>
    </xf>
    <xf numFmtId="4" fontId="6" fillId="0" borderId="27" xfId="1" applyNumberFormat="1" applyFont="1" applyFill="1" applyBorder="1" applyAlignment="1">
      <alignment horizontal="right" vertical="center"/>
    </xf>
    <xf numFmtId="44" fontId="9" fillId="0" borderId="37" xfId="2" applyFont="1" applyFill="1" applyBorder="1" applyAlignment="1">
      <alignment vertical="center"/>
    </xf>
    <xf numFmtId="4" fontId="29" fillId="0" borderId="27" xfId="1" applyNumberFormat="1" applyFont="1" applyFill="1" applyBorder="1" applyAlignment="1">
      <alignment horizontal="right" vertical="center"/>
    </xf>
    <xf numFmtId="0" fontId="1" fillId="0" borderId="0" xfId="1" applyFont="1" applyBorder="1" applyAlignment="1">
      <alignment vertical="center"/>
    </xf>
    <xf numFmtId="44" fontId="27" fillId="2" borderId="0" xfId="0" applyNumberFormat="1" applyFont="1" applyFill="1" applyBorder="1"/>
    <xf numFmtId="0" fontId="6" fillId="0" borderId="36" xfId="1" applyFont="1" applyFill="1" applyBorder="1" applyAlignment="1">
      <alignment horizontal="center" vertical="center"/>
    </xf>
    <xf numFmtId="0" fontId="32" fillId="0" borderId="0" xfId="1" applyFont="1" applyFill="1"/>
    <xf numFmtId="44" fontId="31" fillId="0" borderId="0" xfId="1" applyNumberFormat="1" applyFont="1" applyFill="1" applyAlignment="1">
      <alignment horizontal="right" vertical="top"/>
    </xf>
    <xf numFmtId="0" fontId="32" fillId="0" borderId="0" xfId="1" applyFont="1"/>
    <xf numFmtId="0" fontId="6" fillId="0" borderId="8" xfId="1" applyFont="1" applyFill="1" applyBorder="1" applyAlignment="1">
      <alignment horizontal="center" vertical="top"/>
    </xf>
    <xf numFmtId="0" fontId="9" fillId="0" borderId="0" xfId="1" applyFont="1" applyAlignment="1">
      <alignment vertical="top"/>
    </xf>
    <xf numFmtId="0" fontId="25" fillId="2" borderId="10" xfId="0" applyFont="1" applyFill="1" applyBorder="1" applyAlignment="1">
      <alignment vertical="center" wrapText="1"/>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44" fontId="25" fillId="2" borderId="12" xfId="0" applyNumberFormat="1" applyFont="1" applyFill="1" applyBorder="1" applyAlignment="1">
      <alignment vertical="center" wrapText="1"/>
    </xf>
    <xf numFmtId="44" fontId="25" fillId="2" borderId="14" xfId="0" applyNumberFormat="1" applyFont="1" applyFill="1" applyBorder="1" applyAlignment="1">
      <alignment vertical="center" wrapText="1"/>
    </xf>
    <xf numFmtId="0" fontId="10" fillId="0" borderId="0" xfId="0" applyFont="1" applyFill="1" applyAlignment="1">
      <alignment horizontal="left" vertical="top" wrapText="1"/>
    </xf>
    <xf numFmtId="0" fontId="9" fillId="0" borderId="0" xfId="0" applyFont="1" applyFill="1" applyAlignment="1">
      <alignment horizontal="left" vertical="top" wrapText="1"/>
    </xf>
    <xf numFmtId="0" fontId="11" fillId="0" borderId="0" xfId="0" applyFont="1" applyFill="1" applyAlignment="1">
      <alignment horizontal="left" vertical="top" wrapText="1"/>
    </xf>
    <xf numFmtId="49" fontId="24" fillId="0" borderId="7" xfId="1" applyNumberFormat="1" applyFont="1" applyBorder="1" applyAlignment="1">
      <alignment horizontal="left" vertical="center"/>
    </xf>
    <xf numFmtId="0" fontId="0" fillId="0" borderId="7" xfId="0" applyBorder="1" applyAlignment="1">
      <alignment vertical="center"/>
    </xf>
    <xf numFmtId="0" fontId="10" fillId="0" borderId="0" xfId="0" applyFont="1" applyFill="1" applyBorder="1" applyAlignment="1">
      <alignment vertical="top" wrapText="1"/>
    </xf>
    <xf numFmtId="0" fontId="11" fillId="0" borderId="0" xfId="0" applyFont="1" applyFill="1" applyBorder="1" applyAlignment="1">
      <alignment vertical="top" wrapText="1"/>
    </xf>
    <xf numFmtId="0" fontId="24" fillId="0" borderId="13" xfId="0" applyFont="1" applyFill="1" applyBorder="1" applyAlignment="1">
      <alignment vertical="center" wrapText="1"/>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24" fillId="0" borderId="24" xfId="0" applyFont="1" applyFill="1" applyBorder="1" applyAlignment="1">
      <alignment vertical="center" wrapText="1"/>
    </xf>
    <xf numFmtId="0" fontId="24" fillId="0" borderId="25" xfId="0" applyFont="1" applyFill="1" applyBorder="1" applyAlignment="1">
      <alignment vertical="center" wrapText="1"/>
    </xf>
    <xf numFmtId="0" fontId="24" fillId="0" borderId="17" xfId="0" applyFont="1" applyFill="1" applyBorder="1" applyAlignment="1">
      <alignment vertical="center" wrapText="1"/>
    </xf>
    <xf numFmtId="44" fontId="5" fillId="3" borderId="21" xfId="1" applyNumberFormat="1" applyFont="1" applyFill="1" applyBorder="1" applyAlignment="1">
      <alignment horizontal="right" vertical="center"/>
    </xf>
    <xf numFmtId="44" fontId="5" fillId="3" borderId="22" xfId="1" applyNumberFormat="1" applyFont="1" applyFill="1" applyBorder="1" applyAlignment="1">
      <alignment horizontal="right" vertical="center"/>
    </xf>
    <xf numFmtId="0" fontId="1" fillId="0" borderId="0" xfId="1" applyFont="1" applyFill="1" applyAlignment="1">
      <alignment horizontal="left" vertical="center"/>
    </xf>
    <xf numFmtId="0" fontId="3" fillId="0" borderId="0" xfId="1" applyFont="1" applyAlignment="1">
      <alignment horizontal="center"/>
    </xf>
    <xf numFmtId="0" fontId="2" fillId="0" borderId="1" xfId="1" applyFont="1" applyBorder="1" applyAlignment="1">
      <alignment horizontal="center"/>
    </xf>
    <xf numFmtId="0" fontId="2" fillId="0" borderId="3" xfId="1" applyFont="1" applyBorder="1" applyAlignment="1">
      <alignment horizontal="center"/>
    </xf>
    <xf numFmtId="0" fontId="2" fillId="0" borderId="3" xfId="1" applyFont="1" applyBorder="1" applyAlignment="1">
      <alignment horizontal="left" wrapText="1"/>
    </xf>
    <xf numFmtId="0" fontId="2" fillId="0" borderId="3" xfId="1" applyFont="1" applyBorder="1" applyAlignment="1">
      <alignment horizontal="left"/>
    </xf>
    <xf numFmtId="49" fontId="2" fillId="0" borderId="5" xfId="1" applyNumberFormat="1" applyFont="1" applyBorder="1" applyAlignment="1">
      <alignment horizontal="center"/>
    </xf>
    <xf numFmtId="0" fontId="2" fillId="0" borderId="7" xfId="1" applyFont="1" applyBorder="1" applyAlignment="1">
      <alignment horizontal="center"/>
    </xf>
    <xf numFmtId="0" fontId="2" fillId="0" borderId="7" xfId="1" applyFont="1" applyBorder="1" applyAlignment="1">
      <alignment horizontal="left" shrinkToFit="1"/>
    </xf>
    <xf numFmtId="0" fontId="5" fillId="0" borderId="7" xfId="1" applyFont="1" applyBorder="1" applyAlignment="1">
      <alignment horizontal="left" shrinkToFit="1"/>
    </xf>
    <xf numFmtId="0" fontId="5" fillId="0" borderId="26" xfId="1" applyFont="1" applyBorder="1" applyAlignment="1">
      <alignment horizontal="left" shrinkToFit="1"/>
    </xf>
    <xf numFmtId="0" fontId="3" fillId="0" borderId="0" xfId="1" applyFont="1" applyAlignment="1">
      <alignment horizontal="left"/>
    </xf>
    <xf numFmtId="0" fontId="4" fillId="0" borderId="0" xfId="1" applyFont="1" applyAlignment="1">
      <alignment horizontal="left"/>
    </xf>
  </cellXfs>
  <cellStyles count="5">
    <cellStyle name="Měna" xfId="2" builtinId="4"/>
    <cellStyle name="Měna 2" xfId="4" xr:uid="{00000000-0005-0000-0000-000001000000}"/>
    <cellStyle name="Normální" xfId="0" builtinId="0"/>
    <cellStyle name="Normální 2" xfId="3" xr:uid="{00000000-0005-0000-0000-000003000000}"/>
    <cellStyle name="normální_POL.XLS" xfId="1" xr:uid="{00000000-0005-0000-0000-000004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H\Fas&#225;da%20objekt%20&#269;.p.49\N&#225;kladov&#225;%20&#269;&#225;st%20komplet%20&#269;.p.49%2025.8.2014\N&#225;kladov&#225;%20&#269;&#225;st%20komplet%20&#269;.p.49\Oprava%20fas&#225;dy%20&#269;p.49%20-%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efreshError="1">
        <row r="5">
          <cell r="A5" t="str">
            <v>01</v>
          </cell>
          <cell r="C5" t="str">
            <v>Oprava fasád a  úprava vstup.schodiště</v>
          </cell>
        </row>
        <row r="6">
          <cell r="G6">
            <v>0</v>
          </cell>
        </row>
        <row r="7">
          <cell r="A7" t="str">
            <v>20140049</v>
          </cell>
          <cell r="C7" t="str">
            <v>Pražský hrad  čp.49</v>
          </cell>
        </row>
        <row r="8">
          <cell r="C8" t="str">
            <v>Ing.Michal Janík</v>
          </cell>
        </row>
        <row r="30">
          <cell r="C30">
            <v>21</v>
          </cell>
        </row>
        <row r="32">
          <cell r="C32">
            <v>0</v>
          </cell>
        </row>
      </sheetData>
      <sheetData sheetId="1" refreshError="1">
        <row r="27">
          <cell r="E27">
            <v>1560693.5537508002</v>
          </cell>
          <cell r="F27">
            <v>377581.62880000001</v>
          </cell>
          <cell r="G27">
            <v>0</v>
          </cell>
          <cell r="H27">
            <v>41000</v>
          </cell>
          <cell r="I27">
            <v>25000</v>
          </cell>
        </row>
        <row r="40">
          <cell r="H40">
            <v>207015.81314365761</v>
          </cell>
        </row>
      </sheetData>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
  <sheetViews>
    <sheetView topLeftCell="A10" workbookViewId="0">
      <selection activeCell="B2" sqref="B2"/>
    </sheetView>
  </sheetViews>
  <sheetFormatPr defaultRowHeight="15" x14ac:dyDescent="0.25"/>
  <cols>
    <col min="1" max="1" width="4.7109375" customWidth="1"/>
    <col min="2" max="2" width="52.28515625" customWidth="1"/>
    <col min="3" max="3" width="7.85546875" customWidth="1"/>
    <col min="4" max="4" width="23.5703125" customWidth="1"/>
    <col min="5" max="5" width="13" hidden="1" customWidth="1"/>
  </cols>
  <sheetData>
    <row r="1" spans="2:12" s="17" customFormat="1" ht="6" customHeight="1" thickBot="1" x14ac:dyDescent="0.3"/>
    <row r="2" spans="2:12" s="31" customFormat="1" ht="26.25" customHeight="1" thickTop="1" x14ac:dyDescent="0.3">
      <c r="B2" s="32" t="s">
        <v>156</v>
      </c>
      <c r="C2" s="33"/>
      <c r="D2" s="34"/>
    </row>
    <row r="3" spans="2:12" s="31" customFormat="1" ht="15" customHeight="1" x14ac:dyDescent="0.3">
      <c r="B3" s="42"/>
      <c r="C3" s="40"/>
      <c r="D3" s="41" t="s">
        <v>36</v>
      </c>
    </row>
    <row r="4" spans="2:12" s="29" customFormat="1" ht="29.25" customHeight="1" thickBot="1" x14ac:dyDescent="0.3">
      <c r="B4" s="195" t="s">
        <v>30</v>
      </c>
      <c r="C4" s="196"/>
      <c r="D4" s="35"/>
    </row>
    <row r="5" spans="2:12" s="17" customFormat="1" ht="14.1" customHeight="1" thickTop="1" x14ac:dyDescent="0.25">
      <c r="B5" s="18"/>
      <c r="C5" s="18"/>
      <c r="D5" s="18"/>
      <c r="F5" s="19"/>
    </row>
    <row r="6" spans="2:12" s="17" customFormat="1" ht="14.1" customHeight="1" x14ac:dyDescent="0.25">
      <c r="B6" s="20" t="s">
        <v>18</v>
      </c>
      <c r="C6" s="21"/>
      <c r="D6" s="18"/>
      <c r="E6" s="18"/>
      <c r="K6" s="22"/>
      <c r="L6" s="19"/>
    </row>
    <row r="7" spans="2:12" s="23" customFormat="1" ht="87.75" customHeight="1" x14ac:dyDescent="0.2">
      <c r="B7" s="197" t="s">
        <v>19</v>
      </c>
      <c r="C7" s="197"/>
      <c r="D7" s="197"/>
      <c r="E7" s="197"/>
      <c r="H7" s="28"/>
      <c r="K7" s="24"/>
      <c r="L7" s="25"/>
    </row>
    <row r="8" spans="2:12" s="23" customFormat="1" ht="77.25" customHeight="1" x14ac:dyDescent="0.2">
      <c r="B8" s="197" t="s">
        <v>20</v>
      </c>
      <c r="C8" s="198"/>
      <c r="D8" s="198"/>
      <c r="E8" s="198"/>
      <c r="K8" s="24"/>
      <c r="L8" s="25"/>
    </row>
    <row r="9" spans="2:12" s="17" customFormat="1" ht="42.75" customHeight="1" x14ac:dyDescent="0.25">
      <c r="B9" s="197" t="s">
        <v>21</v>
      </c>
      <c r="C9" s="198"/>
      <c r="D9" s="198"/>
      <c r="E9" s="198"/>
    </row>
    <row r="10" spans="2:12" s="23" customFormat="1" ht="24" customHeight="1" x14ac:dyDescent="0.2">
      <c r="B10" s="192" t="s">
        <v>26</v>
      </c>
      <c r="C10" s="193"/>
      <c r="D10" s="193"/>
      <c r="E10" s="43"/>
      <c r="F10" s="25"/>
      <c r="G10" s="26"/>
    </row>
    <row r="11" spans="2:12" s="23" customFormat="1" ht="14.1" customHeight="1" x14ac:dyDescent="0.2">
      <c r="B11" s="192" t="s">
        <v>14</v>
      </c>
      <c r="C11" s="194"/>
      <c r="D11" s="194"/>
      <c r="E11" s="43"/>
      <c r="F11" s="25"/>
      <c r="G11" s="26"/>
    </row>
    <row r="12" spans="2:12" s="17" customFormat="1" ht="34.5" customHeight="1" x14ac:dyDescent="0.25">
      <c r="G12" s="27"/>
    </row>
    <row r="13" spans="2:12" s="17" customFormat="1" ht="15" customHeight="1" x14ac:dyDescent="0.25">
      <c r="B13" s="199" t="s">
        <v>37</v>
      </c>
      <c r="C13" s="200"/>
      <c r="D13" s="201"/>
      <c r="G13" s="27"/>
    </row>
    <row r="14" spans="2:12" s="17" customFormat="1" ht="15" customHeight="1" x14ac:dyDescent="0.25">
      <c r="B14" s="202"/>
      <c r="C14" s="203"/>
      <c r="D14" s="204"/>
      <c r="G14" s="27"/>
    </row>
    <row r="15" spans="2:12" s="17" customFormat="1" x14ac:dyDescent="0.25">
      <c r="B15" s="187" t="s">
        <v>45</v>
      </c>
      <c r="C15" s="188" t="s">
        <v>25</v>
      </c>
      <c r="D15" s="190">
        <f>NZS!$F$118</f>
        <v>0</v>
      </c>
      <c r="G15" s="27"/>
    </row>
    <row r="16" spans="2:12" s="17" customFormat="1" x14ac:dyDescent="0.25">
      <c r="B16" s="187"/>
      <c r="C16" s="189"/>
      <c r="D16" s="191"/>
      <c r="G16" s="27"/>
    </row>
    <row r="17" spans="2:12" s="17" customFormat="1" x14ac:dyDescent="0.25">
      <c r="B17" s="30"/>
      <c r="C17" s="30"/>
      <c r="D17" s="30"/>
      <c r="G17" s="27"/>
    </row>
    <row r="18" spans="2:12" s="17" customFormat="1" x14ac:dyDescent="0.25">
      <c r="B18" s="36" t="s">
        <v>22</v>
      </c>
      <c r="C18" s="36"/>
      <c r="D18" s="37">
        <f>SUM(D15:E16)</f>
        <v>0</v>
      </c>
      <c r="L18" s="27"/>
    </row>
    <row r="19" spans="2:12" s="17" customFormat="1" x14ac:dyDescent="0.25">
      <c r="B19" s="36"/>
      <c r="C19" s="36"/>
      <c r="D19" s="36"/>
      <c r="G19" s="27"/>
    </row>
    <row r="20" spans="2:12" s="17" customFormat="1" x14ac:dyDescent="0.25">
      <c r="B20" s="36" t="s">
        <v>23</v>
      </c>
      <c r="C20" s="36"/>
      <c r="D20" s="38">
        <f>D18*0.21</f>
        <v>0</v>
      </c>
      <c r="G20" s="27"/>
    </row>
    <row r="21" spans="2:12" s="17" customFormat="1" ht="15.75" thickBot="1" x14ac:dyDescent="0.3">
      <c r="B21" s="36"/>
      <c r="C21" s="36"/>
      <c r="D21" s="36"/>
      <c r="G21" s="27"/>
    </row>
    <row r="22" spans="2:12" s="17" customFormat="1" ht="15.75" thickBot="1" x14ac:dyDescent="0.3">
      <c r="B22" s="36" t="s">
        <v>24</v>
      </c>
      <c r="C22" s="36"/>
      <c r="D22" s="39">
        <f>SUM(D18:D20)</f>
        <v>0</v>
      </c>
      <c r="G22" s="27"/>
    </row>
    <row r="23" spans="2:12" s="23" customFormat="1" ht="13.5" customHeight="1" x14ac:dyDescent="0.2">
      <c r="J23" s="24"/>
      <c r="K23" s="25"/>
    </row>
  </sheetData>
  <mergeCells count="10">
    <mergeCell ref="B4:C4"/>
    <mergeCell ref="B7:E7"/>
    <mergeCell ref="B8:E8"/>
    <mergeCell ref="B9:E9"/>
    <mergeCell ref="B13:D14"/>
    <mergeCell ref="B15:B16"/>
    <mergeCell ref="C15:C16"/>
    <mergeCell ref="D15:D16"/>
    <mergeCell ref="B10:D10"/>
    <mergeCell ref="B11:D11"/>
  </mergeCells>
  <pageMargins left="0.31496062992125984" right="0.31496062992125984" top="0.78740157480314965" bottom="0.78740157480314965"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E137"/>
  <sheetViews>
    <sheetView showZeros="0" tabSelected="1" zoomScale="130" zoomScaleNormal="130" workbookViewId="0">
      <selection activeCell="A2" sqref="A2:G2"/>
    </sheetView>
  </sheetViews>
  <sheetFormatPr defaultColWidth="9.140625" defaultRowHeight="12.75" x14ac:dyDescent="0.2"/>
  <cols>
    <col min="1" max="1" width="4.42578125" style="1" customWidth="1"/>
    <col min="2" max="2" width="10.85546875" style="1" customWidth="1"/>
    <col min="3" max="3" width="45.42578125" style="1" customWidth="1"/>
    <col min="4" max="4" width="3.28515625" style="1" customWidth="1"/>
    <col min="5" max="5" width="7.28515625" style="4" customWidth="1"/>
    <col min="6" max="6" width="10.7109375" style="1" customWidth="1"/>
    <col min="7" max="7" width="11.140625" style="1" customWidth="1"/>
    <col min="8" max="8" width="7.7109375" style="1" customWidth="1"/>
    <col min="9" max="9" width="7.7109375" style="5" customWidth="1"/>
    <col min="10" max="160" width="7.7109375" style="1" customWidth="1"/>
    <col min="161" max="16384" width="9.140625" style="1"/>
  </cols>
  <sheetData>
    <row r="2" spans="1:15" x14ac:dyDescent="0.2">
      <c r="A2" s="208" t="s">
        <v>157</v>
      </c>
      <c r="B2" s="208"/>
      <c r="C2" s="208"/>
      <c r="D2" s="208"/>
      <c r="E2" s="208"/>
      <c r="F2" s="208"/>
      <c r="G2" s="208"/>
    </row>
    <row r="3" spans="1:15" ht="14.25" customHeight="1" thickBot="1" x14ac:dyDescent="0.25">
      <c r="A3" s="2"/>
      <c r="B3" s="3"/>
      <c r="C3" s="218" t="s">
        <v>154</v>
      </c>
      <c r="D3" s="219"/>
      <c r="E3" s="218"/>
      <c r="F3" s="219"/>
      <c r="G3" s="218"/>
      <c r="H3" s="218"/>
      <c r="I3" s="218"/>
    </row>
    <row r="4" spans="1:15" ht="15.75" customHeight="1" thickTop="1" x14ac:dyDescent="0.2">
      <c r="A4" s="209" t="s">
        <v>0</v>
      </c>
      <c r="B4" s="210"/>
      <c r="C4" s="49" t="s">
        <v>156</v>
      </c>
      <c r="D4" s="211" t="s">
        <v>1</v>
      </c>
      <c r="E4" s="212"/>
      <c r="F4" s="47" t="s">
        <v>40</v>
      </c>
      <c r="G4" s="48"/>
    </row>
    <row r="5" spans="1:15" ht="15.75" customHeight="1" thickBot="1" x14ac:dyDescent="0.25">
      <c r="A5" s="213" t="s">
        <v>2</v>
      </c>
      <c r="B5" s="214"/>
      <c r="C5" s="50"/>
      <c r="D5" s="215" t="s">
        <v>35</v>
      </c>
      <c r="E5" s="215"/>
      <c r="F5" s="216" t="s">
        <v>36</v>
      </c>
      <c r="G5" s="217"/>
      <c r="I5" s="14"/>
    </row>
    <row r="6" spans="1:15" ht="13.5" thickTop="1" x14ac:dyDescent="0.2">
      <c r="A6" s="6"/>
      <c r="B6" s="7"/>
      <c r="C6" s="8"/>
      <c r="D6" s="9"/>
      <c r="E6" s="10"/>
      <c r="F6" s="10"/>
      <c r="G6" s="10"/>
      <c r="I6" s="14"/>
    </row>
    <row r="7" spans="1:15" s="15" customFormat="1" x14ac:dyDescent="0.2">
      <c r="E7" s="51"/>
      <c r="I7" s="5"/>
    </row>
    <row r="8" spans="1:15" s="15" customFormat="1" ht="13.5" thickBot="1" x14ac:dyDescent="0.25">
      <c r="E8" s="51"/>
      <c r="I8" s="5"/>
    </row>
    <row r="9" spans="1:15" s="15" customFormat="1" ht="13.5" thickBot="1" x14ac:dyDescent="0.25">
      <c r="A9" s="91" t="s">
        <v>9</v>
      </c>
      <c r="B9" s="92" t="s">
        <v>54</v>
      </c>
      <c r="C9" s="93" t="s">
        <v>45</v>
      </c>
      <c r="D9" s="94"/>
      <c r="E9" s="95"/>
      <c r="F9" s="95"/>
      <c r="G9" s="96"/>
      <c r="H9" s="65"/>
      <c r="I9" s="66"/>
      <c r="O9" s="16"/>
    </row>
    <row r="10" spans="1:15" s="15" customFormat="1" x14ac:dyDescent="0.2">
      <c r="A10" s="136" t="s">
        <v>3</v>
      </c>
      <c r="B10" s="11" t="s">
        <v>27</v>
      </c>
      <c r="C10" s="11" t="s">
        <v>4</v>
      </c>
      <c r="D10" s="11" t="s">
        <v>5</v>
      </c>
      <c r="E10" s="12" t="s">
        <v>6</v>
      </c>
      <c r="F10" s="11" t="s">
        <v>7</v>
      </c>
      <c r="G10" s="137" t="s">
        <v>8</v>
      </c>
      <c r="H10" s="67"/>
      <c r="I10" s="68"/>
    </row>
    <row r="11" spans="1:15" s="15" customFormat="1" x14ac:dyDescent="0.2">
      <c r="A11" s="138" t="s">
        <v>9</v>
      </c>
      <c r="B11" s="69" t="s">
        <v>55</v>
      </c>
      <c r="C11" s="70" t="s">
        <v>46</v>
      </c>
      <c r="D11" s="71"/>
      <c r="E11" s="72" t="s">
        <v>12</v>
      </c>
      <c r="F11" s="73">
        <f>SUM(G12:G33)</f>
        <v>0</v>
      </c>
      <c r="G11" s="139"/>
      <c r="H11" s="65"/>
      <c r="I11" s="66"/>
      <c r="O11" s="16"/>
    </row>
    <row r="12" spans="1:15" s="44" customFormat="1" ht="220.5" customHeight="1" x14ac:dyDescent="0.25">
      <c r="A12" s="140">
        <v>1</v>
      </c>
      <c r="B12" s="74"/>
      <c r="C12" s="90" t="s">
        <v>129</v>
      </c>
      <c r="D12" s="57" t="s">
        <v>16</v>
      </c>
      <c r="E12" s="160">
        <v>1</v>
      </c>
      <c r="F12" s="58">
        <v>0</v>
      </c>
      <c r="G12" s="144">
        <f t="shared" ref="G12:G23" si="0">E12*(F12+I12)</f>
        <v>0</v>
      </c>
      <c r="H12" s="52"/>
      <c r="I12" s="53"/>
      <c r="N12" s="186"/>
      <c r="O12" s="45"/>
    </row>
    <row r="13" spans="1:15" s="15" customFormat="1" ht="22.5" customHeight="1" x14ac:dyDescent="0.2">
      <c r="A13" s="140">
        <v>2</v>
      </c>
      <c r="B13" s="55"/>
      <c r="C13" s="56" t="s">
        <v>52</v>
      </c>
      <c r="D13" s="57" t="s">
        <v>16</v>
      </c>
      <c r="E13" s="160">
        <v>1</v>
      </c>
      <c r="F13" s="58">
        <v>0</v>
      </c>
      <c r="G13" s="144">
        <f t="shared" si="0"/>
        <v>0</v>
      </c>
      <c r="H13" s="67"/>
      <c r="I13" s="53"/>
      <c r="O13" s="16"/>
    </row>
    <row r="14" spans="1:15" s="15" customFormat="1" ht="56.25" x14ac:dyDescent="0.2">
      <c r="A14" s="140">
        <v>3</v>
      </c>
      <c r="B14" s="55"/>
      <c r="C14" s="56" t="s">
        <v>49</v>
      </c>
      <c r="D14" s="57" t="s">
        <v>16</v>
      </c>
      <c r="E14" s="160">
        <v>2</v>
      </c>
      <c r="F14" s="58">
        <v>0</v>
      </c>
      <c r="G14" s="144">
        <f t="shared" si="0"/>
        <v>0</v>
      </c>
      <c r="H14" s="67"/>
      <c r="I14" s="53"/>
      <c r="O14" s="16"/>
    </row>
    <row r="15" spans="1:15" s="103" customFormat="1" ht="14.1" customHeight="1" x14ac:dyDescent="0.25">
      <c r="A15" s="140">
        <v>4</v>
      </c>
      <c r="B15" s="97"/>
      <c r="C15" s="98" t="s">
        <v>50</v>
      </c>
      <c r="D15" s="99" t="s">
        <v>16</v>
      </c>
      <c r="E15" s="161">
        <v>3</v>
      </c>
      <c r="F15" s="100">
        <v>0</v>
      </c>
      <c r="G15" s="143">
        <f t="shared" si="0"/>
        <v>0</v>
      </c>
      <c r="H15" s="168"/>
      <c r="I15" s="102"/>
      <c r="O15" s="104"/>
    </row>
    <row r="16" spans="1:15" s="103" customFormat="1" ht="14.1" customHeight="1" x14ac:dyDescent="0.25">
      <c r="A16" s="140">
        <v>5</v>
      </c>
      <c r="B16" s="97"/>
      <c r="C16" s="98" t="s">
        <v>114</v>
      </c>
      <c r="D16" s="99" t="s">
        <v>16</v>
      </c>
      <c r="E16" s="161">
        <v>3</v>
      </c>
      <c r="F16" s="100">
        <v>0</v>
      </c>
      <c r="G16" s="143">
        <f>E16*(F16+I16)</f>
        <v>0</v>
      </c>
      <c r="H16" s="101"/>
      <c r="I16" s="102"/>
      <c r="O16" s="104"/>
    </row>
    <row r="17" spans="1:15" s="103" customFormat="1" ht="14.1" customHeight="1" x14ac:dyDescent="0.25">
      <c r="A17" s="140">
        <v>6</v>
      </c>
      <c r="B17" s="97"/>
      <c r="C17" s="98" t="s">
        <v>116</v>
      </c>
      <c r="D17" s="99" t="s">
        <v>16</v>
      </c>
      <c r="E17" s="161">
        <v>3</v>
      </c>
      <c r="F17" s="100">
        <v>0</v>
      </c>
      <c r="G17" s="143">
        <f>E17*(F17+I17)</f>
        <v>0</v>
      </c>
      <c r="H17" s="101"/>
      <c r="I17" s="102"/>
      <c r="O17" s="104"/>
    </row>
    <row r="18" spans="1:15" s="101" customFormat="1" ht="14.1" customHeight="1" x14ac:dyDescent="0.25">
      <c r="A18" s="140">
        <v>7</v>
      </c>
      <c r="B18" s="97"/>
      <c r="C18" s="98" t="s">
        <v>65</v>
      </c>
      <c r="D18" s="99" t="s">
        <v>16</v>
      </c>
      <c r="E18" s="161">
        <v>1</v>
      </c>
      <c r="F18" s="100">
        <v>0</v>
      </c>
      <c r="G18" s="143">
        <f t="shared" si="0"/>
        <v>0</v>
      </c>
      <c r="I18" s="102"/>
      <c r="O18" s="105"/>
    </row>
    <row r="19" spans="1:15" s="103" customFormat="1" ht="14.1" customHeight="1" x14ac:dyDescent="0.25">
      <c r="A19" s="140">
        <v>8</v>
      </c>
      <c r="B19" s="97"/>
      <c r="C19" s="98" t="s">
        <v>69</v>
      </c>
      <c r="D19" s="99" t="s">
        <v>16</v>
      </c>
      <c r="E19" s="161">
        <v>1</v>
      </c>
      <c r="F19" s="100">
        <v>0</v>
      </c>
      <c r="G19" s="143">
        <f t="shared" si="0"/>
        <v>0</v>
      </c>
      <c r="H19" s="101"/>
      <c r="I19" s="102"/>
      <c r="O19" s="104"/>
    </row>
    <row r="20" spans="1:15" s="101" customFormat="1" ht="14.1" customHeight="1" x14ac:dyDescent="0.25">
      <c r="A20" s="140">
        <v>9</v>
      </c>
      <c r="B20" s="97"/>
      <c r="C20" s="98" t="s">
        <v>121</v>
      </c>
      <c r="D20" s="99" t="s">
        <v>16</v>
      </c>
      <c r="E20" s="161">
        <v>159</v>
      </c>
      <c r="F20" s="100">
        <v>0</v>
      </c>
      <c r="G20" s="143">
        <f t="shared" si="0"/>
        <v>0</v>
      </c>
      <c r="H20" s="168"/>
      <c r="I20" s="102"/>
      <c r="O20" s="105"/>
    </row>
    <row r="21" spans="1:15" s="103" customFormat="1" ht="14.1" customHeight="1" x14ac:dyDescent="0.25">
      <c r="A21" s="140">
        <v>10</v>
      </c>
      <c r="B21" s="97"/>
      <c r="C21" s="98" t="s">
        <v>51</v>
      </c>
      <c r="D21" s="99" t="s">
        <v>16</v>
      </c>
      <c r="E21" s="161">
        <v>21</v>
      </c>
      <c r="F21" s="100">
        <v>0</v>
      </c>
      <c r="G21" s="143">
        <f t="shared" si="0"/>
        <v>0</v>
      </c>
      <c r="H21" s="101"/>
      <c r="I21" s="102"/>
      <c r="O21" s="104"/>
    </row>
    <row r="22" spans="1:15" s="101" customFormat="1" ht="14.1" customHeight="1" x14ac:dyDescent="0.25">
      <c r="A22" s="140">
        <v>11</v>
      </c>
      <c r="B22" s="106"/>
      <c r="C22" s="107" t="s">
        <v>68</v>
      </c>
      <c r="D22" s="108" t="s">
        <v>16</v>
      </c>
      <c r="E22" s="162">
        <v>1</v>
      </c>
      <c r="F22" s="109">
        <v>0</v>
      </c>
      <c r="G22" s="145">
        <f t="shared" si="0"/>
        <v>0</v>
      </c>
      <c r="I22" s="102"/>
      <c r="O22" s="105"/>
    </row>
    <row r="23" spans="1:15" s="103" customFormat="1" ht="14.1" customHeight="1" x14ac:dyDescent="0.25">
      <c r="A23" s="140">
        <v>12</v>
      </c>
      <c r="B23" s="97"/>
      <c r="C23" s="98" t="s">
        <v>48</v>
      </c>
      <c r="D23" s="99" t="s">
        <v>16</v>
      </c>
      <c r="E23" s="161">
        <v>2</v>
      </c>
      <c r="F23" s="100">
        <v>0</v>
      </c>
      <c r="G23" s="143">
        <f t="shared" si="0"/>
        <v>0</v>
      </c>
      <c r="H23" s="101"/>
      <c r="I23" s="102"/>
      <c r="O23" s="104"/>
    </row>
    <row r="24" spans="1:15" s="101" customFormat="1" ht="14.1" customHeight="1" x14ac:dyDescent="0.25">
      <c r="A24" s="140">
        <v>13</v>
      </c>
      <c r="B24" s="97"/>
      <c r="C24" s="118" t="s">
        <v>128</v>
      </c>
      <c r="D24" s="99" t="s">
        <v>16</v>
      </c>
      <c r="E24" s="161">
        <v>1</v>
      </c>
      <c r="F24" s="100">
        <v>0</v>
      </c>
      <c r="G24" s="143">
        <f t="shared" ref="G24:G33" si="1">E24*(F24+I24)</f>
        <v>0</v>
      </c>
      <c r="I24" s="102"/>
      <c r="O24" s="105"/>
    </row>
    <row r="25" spans="1:15" s="103" customFormat="1" ht="14.1" customHeight="1" x14ac:dyDescent="0.25">
      <c r="A25" s="140">
        <v>14</v>
      </c>
      <c r="B25" s="110"/>
      <c r="C25" s="111" t="s">
        <v>67</v>
      </c>
      <c r="D25" s="112" t="s">
        <v>16</v>
      </c>
      <c r="E25" s="163">
        <v>1</v>
      </c>
      <c r="F25" s="113">
        <v>0</v>
      </c>
      <c r="G25" s="142">
        <f t="shared" si="1"/>
        <v>0</v>
      </c>
      <c r="H25" s="101"/>
      <c r="I25" s="102"/>
      <c r="O25" s="104"/>
    </row>
    <row r="26" spans="1:15" s="101" customFormat="1" ht="14.1" customHeight="1" x14ac:dyDescent="0.25">
      <c r="A26" s="140">
        <v>15</v>
      </c>
      <c r="B26" s="97"/>
      <c r="C26" s="98" t="s">
        <v>70</v>
      </c>
      <c r="D26" s="99" t="s">
        <v>16</v>
      </c>
      <c r="E26" s="161">
        <v>1</v>
      </c>
      <c r="F26" s="100">
        <v>0</v>
      </c>
      <c r="G26" s="143">
        <f t="shared" si="1"/>
        <v>0</v>
      </c>
      <c r="I26" s="102"/>
      <c r="O26" s="105"/>
    </row>
    <row r="27" spans="1:15" s="44" customFormat="1" ht="22.5" x14ac:dyDescent="0.25">
      <c r="A27" s="140">
        <v>16</v>
      </c>
      <c r="B27" s="55"/>
      <c r="C27" s="56" t="s">
        <v>71</v>
      </c>
      <c r="D27" s="57" t="s">
        <v>16</v>
      </c>
      <c r="E27" s="160">
        <v>2</v>
      </c>
      <c r="F27" s="58">
        <v>0</v>
      </c>
      <c r="G27" s="144">
        <f t="shared" si="1"/>
        <v>0</v>
      </c>
      <c r="H27" s="52"/>
      <c r="I27" s="53"/>
      <c r="O27" s="45"/>
    </row>
    <row r="28" spans="1:15" s="101" customFormat="1" ht="14.1" customHeight="1" x14ac:dyDescent="0.25">
      <c r="A28" s="140">
        <v>17</v>
      </c>
      <c r="B28" s="106"/>
      <c r="C28" s="107" t="s">
        <v>72</v>
      </c>
      <c r="D28" s="108" t="s">
        <v>16</v>
      </c>
      <c r="E28" s="162">
        <v>10</v>
      </c>
      <c r="F28" s="109">
        <v>0</v>
      </c>
      <c r="G28" s="145">
        <f t="shared" si="1"/>
        <v>0</v>
      </c>
      <c r="I28" s="102"/>
      <c r="O28" s="105"/>
    </row>
    <row r="29" spans="1:15" s="52" customFormat="1" ht="24" customHeight="1" x14ac:dyDescent="0.25">
      <c r="A29" s="140">
        <v>18</v>
      </c>
      <c r="B29" s="55"/>
      <c r="C29" s="56" t="s">
        <v>73</v>
      </c>
      <c r="D29" s="57" t="s">
        <v>16</v>
      </c>
      <c r="E29" s="160">
        <v>1</v>
      </c>
      <c r="F29" s="58">
        <v>0</v>
      </c>
      <c r="G29" s="144">
        <f>E29*(F29+I29)</f>
        <v>0</v>
      </c>
      <c r="I29" s="53"/>
      <c r="O29" s="54"/>
    </row>
    <row r="30" spans="1:15" s="44" customFormat="1" x14ac:dyDescent="0.25">
      <c r="A30" s="140">
        <v>19</v>
      </c>
      <c r="B30" s="75"/>
      <c r="C30" s="76" t="s">
        <v>74</v>
      </c>
      <c r="D30" s="77" t="s">
        <v>16</v>
      </c>
      <c r="E30" s="164">
        <v>24</v>
      </c>
      <c r="F30" s="78">
        <v>0</v>
      </c>
      <c r="G30" s="146">
        <f>E30*(F30+I30)</f>
        <v>0</v>
      </c>
      <c r="H30" s="52"/>
      <c r="I30" s="53"/>
      <c r="O30" s="45"/>
    </row>
    <row r="31" spans="1:15" s="52" customFormat="1" ht="15" customHeight="1" x14ac:dyDescent="0.25">
      <c r="A31" s="140">
        <v>20</v>
      </c>
      <c r="B31" s="55"/>
      <c r="C31" s="56" t="s">
        <v>75</v>
      </c>
      <c r="D31" s="57" t="s">
        <v>16</v>
      </c>
      <c r="E31" s="160">
        <v>12</v>
      </c>
      <c r="F31" s="58">
        <v>0</v>
      </c>
      <c r="G31" s="144">
        <f>E31*(F31+I31)</f>
        <v>0</v>
      </c>
      <c r="I31" s="53"/>
      <c r="O31" s="54"/>
    </row>
    <row r="32" spans="1:15" s="52" customFormat="1" ht="15" customHeight="1" x14ac:dyDescent="0.25">
      <c r="A32" s="140">
        <v>21</v>
      </c>
      <c r="B32" s="55"/>
      <c r="C32" s="56" t="s">
        <v>76</v>
      </c>
      <c r="D32" s="57" t="s">
        <v>16</v>
      </c>
      <c r="E32" s="160">
        <v>4</v>
      </c>
      <c r="F32" s="58">
        <v>0</v>
      </c>
      <c r="G32" s="144">
        <f t="shared" si="1"/>
        <v>0</v>
      </c>
      <c r="I32" s="53"/>
      <c r="O32" s="54"/>
    </row>
    <row r="33" spans="1:15" s="44" customFormat="1" ht="13.5" thickBot="1" x14ac:dyDescent="0.3">
      <c r="A33" s="140">
        <v>22</v>
      </c>
      <c r="B33" s="75"/>
      <c r="C33" s="76" t="s">
        <v>77</v>
      </c>
      <c r="D33" s="77" t="s">
        <v>16</v>
      </c>
      <c r="E33" s="164">
        <v>2</v>
      </c>
      <c r="F33" s="78">
        <v>0</v>
      </c>
      <c r="G33" s="146">
        <f t="shared" si="1"/>
        <v>0</v>
      </c>
      <c r="H33" s="52"/>
      <c r="I33" s="53"/>
      <c r="O33" s="45"/>
    </row>
    <row r="34" spans="1:15" s="15" customFormat="1" ht="13.5" thickBot="1" x14ac:dyDescent="0.25">
      <c r="A34" s="59" t="s">
        <v>9</v>
      </c>
      <c r="B34" s="60" t="s">
        <v>57</v>
      </c>
      <c r="C34" s="61" t="s">
        <v>60</v>
      </c>
      <c r="D34" s="62"/>
      <c r="E34" s="63" t="s">
        <v>12</v>
      </c>
      <c r="F34" s="81">
        <f>SUM(G35:G35)</f>
        <v>0</v>
      </c>
      <c r="G34" s="64"/>
      <c r="H34" s="65"/>
      <c r="I34" s="66"/>
      <c r="O34" s="16"/>
    </row>
    <row r="35" spans="1:15" s="15" customFormat="1" ht="13.5" thickBot="1" x14ac:dyDescent="0.25">
      <c r="A35" s="147">
        <v>23</v>
      </c>
      <c r="B35" s="82" t="s">
        <v>62</v>
      </c>
      <c r="C35" s="83" t="s">
        <v>61</v>
      </c>
      <c r="D35" s="84" t="s">
        <v>16</v>
      </c>
      <c r="E35" s="165">
        <v>1</v>
      </c>
      <c r="F35" s="85">
        <v>0</v>
      </c>
      <c r="G35" s="148">
        <f>E35*(F35+I35)</f>
        <v>0</v>
      </c>
      <c r="H35" s="67"/>
      <c r="I35" s="53"/>
      <c r="O35" s="16"/>
    </row>
    <row r="36" spans="1:15" s="15" customFormat="1" ht="13.5" thickBot="1" x14ac:dyDescent="0.25">
      <c r="A36" s="59" t="s">
        <v>9</v>
      </c>
      <c r="B36" s="60" t="s">
        <v>56</v>
      </c>
      <c r="C36" s="61" t="s">
        <v>41</v>
      </c>
      <c r="D36" s="62"/>
      <c r="E36" s="63" t="s">
        <v>12</v>
      </c>
      <c r="F36" s="81">
        <f>SUM(G37:G54)</f>
        <v>0</v>
      </c>
      <c r="G36" s="64"/>
      <c r="H36" s="65"/>
      <c r="I36" s="66"/>
      <c r="O36" s="16"/>
    </row>
    <row r="37" spans="1:15" s="15" customFormat="1" ht="33.75" x14ac:dyDescent="0.2">
      <c r="A37" s="147">
        <v>24</v>
      </c>
      <c r="B37" s="82"/>
      <c r="C37" s="83" t="s">
        <v>122</v>
      </c>
      <c r="D37" s="84" t="s">
        <v>15</v>
      </c>
      <c r="E37" s="165">
        <v>2650</v>
      </c>
      <c r="F37" s="85">
        <v>0</v>
      </c>
      <c r="G37" s="148">
        <f t="shared" ref="G37:G54" si="2">E37*(F37+I37)</f>
        <v>0</v>
      </c>
      <c r="H37" s="167"/>
      <c r="I37" s="53"/>
      <c r="O37" s="16"/>
    </row>
    <row r="38" spans="1:15" s="15" customFormat="1" ht="36" customHeight="1" x14ac:dyDescent="0.2">
      <c r="A38" s="185">
        <v>25</v>
      </c>
      <c r="B38" s="86"/>
      <c r="C38" s="87" t="s">
        <v>123</v>
      </c>
      <c r="D38" s="88" t="s">
        <v>15</v>
      </c>
      <c r="E38" s="166">
        <v>30</v>
      </c>
      <c r="F38" s="89">
        <v>0</v>
      </c>
      <c r="G38" s="149">
        <f t="shared" si="2"/>
        <v>0</v>
      </c>
      <c r="H38" s="167"/>
      <c r="I38" s="53"/>
      <c r="O38" s="16"/>
    </row>
    <row r="39" spans="1:15" s="15" customFormat="1" ht="33.75" x14ac:dyDescent="0.2">
      <c r="A39" s="185">
        <v>26</v>
      </c>
      <c r="B39" s="86"/>
      <c r="C39" s="87" t="s">
        <v>124</v>
      </c>
      <c r="D39" s="88" t="s">
        <v>15</v>
      </c>
      <c r="E39" s="166">
        <v>30</v>
      </c>
      <c r="F39" s="89">
        <v>0</v>
      </c>
      <c r="G39" s="149">
        <f t="shared" si="2"/>
        <v>0</v>
      </c>
      <c r="H39" s="167"/>
      <c r="I39" s="53"/>
      <c r="O39" s="16"/>
    </row>
    <row r="40" spans="1:15" s="15" customFormat="1" x14ac:dyDescent="0.2">
      <c r="A40" s="185">
        <v>27</v>
      </c>
      <c r="B40" s="55"/>
      <c r="C40" s="56" t="s">
        <v>145</v>
      </c>
      <c r="D40" s="57" t="s">
        <v>15</v>
      </c>
      <c r="E40" s="160">
        <v>250</v>
      </c>
      <c r="F40" s="58">
        <v>0</v>
      </c>
      <c r="G40" s="144">
        <f t="shared" si="2"/>
        <v>0</v>
      </c>
      <c r="H40" s="167"/>
      <c r="I40" s="53"/>
      <c r="O40" s="16"/>
    </row>
    <row r="41" spans="1:15" s="15" customFormat="1" x14ac:dyDescent="0.2">
      <c r="A41" s="185">
        <v>28</v>
      </c>
      <c r="B41" s="55"/>
      <c r="C41" s="56" t="s">
        <v>125</v>
      </c>
      <c r="D41" s="57" t="s">
        <v>15</v>
      </c>
      <c r="E41" s="160">
        <v>60</v>
      </c>
      <c r="F41" s="58">
        <v>0</v>
      </c>
      <c r="G41" s="144">
        <f t="shared" si="2"/>
        <v>0</v>
      </c>
      <c r="H41" s="167"/>
      <c r="I41" s="53"/>
      <c r="O41" s="16"/>
    </row>
    <row r="42" spans="1:15" s="15" customFormat="1" ht="16.5" customHeight="1" x14ac:dyDescent="0.2">
      <c r="A42" s="185">
        <v>29</v>
      </c>
      <c r="B42" s="86"/>
      <c r="C42" s="87" t="s">
        <v>126</v>
      </c>
      <c r="D42" s="88" t="s">
        <v>17</v>
      </c>
      <c r="E42" s="166">
        <v>1</v>
      </c>
      <c r="F42" s="89">
        <v>0</v>
      </c>
      <c r="G42" s="149">
        <f t="shared" si="2"/>
        <v>0</v>
      </c>
      <c r="H42" s="167"/>
      <c r="I42" s="53"/>
      <c r="O42" s="16"/>
    </row>
    <row r="43" spans="1:15" s="15" customFormat="1" ht="16.5" customHeight="1" x14ac:dyDescent="0.2">
      <c r="A43" s="185">
        <v>30</v>
      </c>
      <c r="B43" s="86"/>
      <c r="C43" s="87" t="s">
        <v>78</v>
      </c>
      <c r="D43" s="88" t="s">
        <v>15</v>
      </c>
      <c r="E43" s="166">
        <v>30</v>
      </c>
      <c r="F43" s="89">
        <v>0</v>
      </c>
      <c r="G43" s="149">
        <f t="shared" si="2"/>
        <v>0</v>
      </c>
      <c r="H43" s="167"/>
      <c r="I43" s="53"/>
      <c r="O43" s="16"/>
    </row>
    <row r="44" spans="1:15" s="15" customFormat="1" ht="16.5" customHeight="1" x14ac:dyDescent="0.2">
      <c r="A44" s="185">
        <v>31</v>
      </c>
      <c r="B44" s="86"/>
      <c r="C44" s="87" t="s">
        <v>127</v>
      </c>
      <c r="D44" s="88" t="s">
        <v>15</v>
      </c>
      <c r="E44" s="166">
        <v>1305</v>
      </c>
      <c r="F44" s="89">
        <v>0</v>
      </c>
      <c r="G44" s="149">
        <f t="shared" si="2"/>
        <v>0</v>
      </c>
      <c r="H44" s="167"/>
      <c r="I44" s="53"/>
      <c r="O44" s="16"/>
    </row>
    <row r="45" spans="1:15" s="44" customFormat="1" x14ac:dyDescent="0.2">
      <c r="A45" s="185">
        <v>32</v>
      </c>
      <c r="B45" s="55"/>
      <c r="C45" s="56" t="s">
        <v>137</v>
      </c>
      <c r="D45" s="57" t="s">
        <v>16</v>
      </c>
      <c r="E45" s="160">
        <v>4416</v>
      </c>
      <c r="F45" s="58">
        <v>0</v>
      </c>
      <c r="G45" s="144">
        <f t="shared" si="2"/>
        <v>0</v>
      </c>
      <c r="H45" s="167"/>
      <c r="I45" s="53"/>
      <c r="O45" s="45"/>
    </row>
    <row r="46" spans="1:15" s="44" customFormat="1" x14ac:dyDescent="0.2">
      <c r="A46" s="185">
        <v>33</v>
      </c>
      <c r="B46" s="55"/>
      <c r="C46" s="56" t="s">
        <v>136</v>
      </c>
      <c r="D46" s="57" t="s">
        <v>16</v>
      </c>
      <c r="E46" s="160">
        <v>4416</v>
      </c>
      <c r="F46" s="58">
        <v>0</v>
      </c>
      <c r="G46" s="144">
        <f t="shared" si="2"/>
        <v>0</v>
      </c>
      <c r="H46" s="167"/>
      <c r="I46" s="53"/>
      <c r="O46" s="45"/>
    </row>
    <row r="47" spans="1:15" s="44" customFormat="1" x14ac:dyDescent="0.2">
      <c r="A47" s="185">
        <v>34</v>
      </c>
      <c r="B47" s="55"/>
      <c r="C47" s="56" t="s">
        <v>135</v>
      </c>
      <c r="D47" s="57" t="s">
        <v>16</v>
      </c>
      <c r="E47" s="160">
        <v>4416</v>
      </c>
      <c r="F47" s="58">
        <v>0</v>
      </c>
      <c r="G47" s="144">
        <f t="shared" si="2"/>
        <v>0</v>
      </c>
      <c r="H47" s="167"/>
      <c r="I47" s="53"/>
      <c r="O47" s="45"/>
    </row>
    <row r="48" spans="1:15" s="44" customFormat="1" x14ac:dyDescent="0.2">
      <c r="A48" s="185">
        <v>35</v>
      </c>
      <c r="B48" s="55"/>
      <c r="C48" s="56" t="s">
        <v>138</v>
      </c>
      <c r="D48" s="57" t="s">
        <v>16</v>
      </c>
      <c r="E48" s="160">
        <v>21</v>
      </c>
      <c r="F48" s="58">
        <v>0</v>
      </c>
      <c r="G48" s="144">
        <f t="shared" si="2"/>
        <v>0</v>
      </c>
      <c r="H48" s="167"/>
      <c r="I48" s="53"/>
      <c r="O48" s="45"/>
    </row>
    <row r="49" spans="1:15" s="44" customFormat="1" x14ac:dyDescent="0.2">
      <c r="A49" s="185">
        <v>36</v>
      </c>
      <c r="B49" s="75"/>
      <c r="C49" s="76" t="s">
        <v>139</v>
      </c>
      <c r="D49" s="77" t="s">
        <v>16</v>
      </c>
      <c r="E49" s="164">
        <v>37</v>
      </c>
      <c r="F49" s="78">
        <v>0</v>
      </c>
      <c r="G49" s="144">
        <f t="shared" si="2"/>
        <v>0</v>
      </c>
      <c r="H49" s="167"/>
      <c r="I49" s="53"/>
      <c r="O49" s="45"/>
    </row>
    <row r="50" spans="1:15" s="44" customFormat="1" x14ac:dyDescent="0.2">
      <c r="A50" s="185">
        <v>37</v>
      </c>
      <c r="B50" s="75"/>
      <c r="C50" s="76" t="s">
        <v>140</v>
      </c>
      <c r="D50" s="77" t="s">
        <v>16</v>
      </c>
      <c r="E50" s="164">
        <v>37</v>
      </c>
      <c r="F50" s="78">
        <v>0</v>
      </c>
      <c r="G50" s="144">
        <f t="shared" si="2"/>
        <v>0</v>
      </c>
      <c r="H50" s="167"/>
      <c r="I50" s="53"/>
      <c r="O50" s="45"/>
    </row>
    <row r="51" spans="1:15" s="44" customFormat="1" x14ac:dyDescent="0.2">
      <c r="A51" s="185">
        <v>38</v>
      </c>
      <c r="B51" s="75"/>
      <c r="C51" s="76" t="s">
        <v>141</v>
      </c>
      <c r="D51" s="77" t="s">
        <v>16</v>
      </c>
      <c r="E51" s="164">
        <v>143</v>
      </c>
      <c r="F51" s="78">
        <v>0</v>
      </c>
      <c r="G51" s="144">
        <f t="shared" si="2"/>
        <v>0</v>
      </c>
      <c r="H51" s="167"/>
      <c r="I51" s="53"/>
      <c r="O51" s="45"/>
    </row>
    <row r="52" spans="1:15" s="44" customFormat="1" x14ac:dyDescent="0.2">
      <c r="A52" s="185">
        <v>39</v>
      </c>
      <c r="B52" s="75"/>
      <c r="C52" s="76" t="s">
        <v>142</v>
      </c>
      <c r="D52" s="77" t="s">
        <v>16</v>
      </c>
      <c r="E52" s="164">
        <v>5</v>
      </c>
      <c r="F52" s="78">
        <v>0</v>
      </c>
      <c r="G52" s="144">
        <f t="shared" si="2"/>
        <v>0</v>
      </c>
      <c r="H52" s="167"/>
      <c r="I52" s="53"/>
      <c r="O52" s="45"/>
    </row>
    <row r="53" spans="1:15" s="44" customFormat="1" x14ac:dyDescent="0.2">
      <c r="A53" s="185">
        <v>40</v>
      </c>
      <c r="B53" s="75"/>
      <c r="C53" s="76" t="s">
        <v>47</v>
      </c>
      <c r="D53" s="77" t="s">
        <v>16</v>
      </c>
      <c r="E53" s="164">
        <v>1</v>
      </c>
      <c r="F53" s="78">
        <v>0</v>
      </c>
      <c r="G53" s="146">
        <f t="shared" si="2"/>
        <v>0</v>
      </c>
      <c r="H53" s="167"/>
      <c r="I53" s="53"/>
      <c r="O53" s="45"/>
    </row>
    <row r="54" spans="1:15" s="15" customFormat="1" ht="23.25" thickBot="1" x14ac:dyDescent="0.25">
      <c r="A54" s="140">
        <v>41</v>
      </c>
      <c r="B54" s="75"/>
      <c r="C54" s="76" t="s">
        <v>120</v>
      </c>
      <c r="D54" s="77" t="s">
        <v>16</v>
      </c>
      <c r="E54" s="164">
        <v>1</v>
      </c>
      <c r="F54" s="78">
        <v>0</v>
      </c>
      <c r="G54" s="146">
        <f t="shared" si="2"/>
        <v>0</v>
      </c>
      <c r="H54" s="167"/>
      <c r="I54" s="53"/>
      <c r="O54" s="16"/>
    </row>
    <row r="55" spans="1:15" s="15" customFormat="1" ht="13.5" thickBot="1" x14ac:dyDescent="0.25">
      <c r="A55" s="59" t="s">
        <v>9</v>
      </c>
      <c r="B55" s="60" t="s">
        <v>58</v>
      </c>
      <c r="C55" s="61" t="s">
        <v>147</v>
      </c>
      <c r="D55" s="62"/>
      <c r="E55" s="63" t="s">
        <v>12</v>
      </c>
      <c r="F55" s="81">
        <f>SUM(G56:G57)</f>
        <v>0</v>
      </c>
      <c r="G55" s="64"/>
      <c r="H55" s="65"/>
      <c r="I55" s="66"/>
      <c r="O55" s="16"/>
    </row>
    <row r="56" spans="1:15" s="184" customFormat="1" x14ac:dyDescent="0.2">
      <c r="A56" s="147">
        <v>42</v>
      </c>
      <c r="B56" s="82"/>
      <c r="C56" s="83" t="s">
        <v>148</v>
      </c>
      <c r="D56" s="84" t="s">
        <v>16</v>
      </c>
      <c r="E56" s="165">
        <v>3</v>
      </c>
      <c r="F56" s="85">
        <v>0</v>
      </c>
      <c r="G56" s="148">
        <f t="shared" ref="G56:G57" si="3">E56*(F56+I56)</f>
        <v>0</v>
      </c>
      <c r="H56" s="182"/>
      <c r="I56" s="183"/>
    </row>
    <row r="57" spans="1:15" s="184" customFormat="1" ht="15.75" customHeight="1" thickBot="1" x14ac:dyDescent="0.25">
      <c r="A57" s="140">
        <v>43</v>
      </c>
      <c r="B57" s="86"/>
      <c r="C57" s="87" t="s">
        <v>150</v>
      </c>
      <c r="D57" s="88" t="s">
        <v>17</v>
      </c>
      <c r="E57" s="166">
        <v>1</v>
      </c>
      <c r="F57" s="89">
        <v>0</v>
      </c>
      <c r="G57" s="149">
        <f t="shared" si="3"/>
        <v>0</v>
      </c>
      <c r="H57" s="182"/>
      <c r="I57" s="183"/>
    </row>
    <row r="58" spans="1:15" s="15" customFormat="1" ht="13.5" thickBot="1" x14ac:dyDescent="0.25">
      <c r="A58" s="59" t="s">
        <v>9</v>
      </c>
      <c r="B58" s="60" t="s">
        <v>59</v>
      </c>
      <c r="C58" s="61" t="s">
        <v>42</v>
      </c>
      <c r="D58" s="62"/>
      <c r="E58" s="63" t="s">
        <v>12</v>
      </c>
      <c r="F58" s="81">
        <f>SUM(G59:G109)</f>
        <v>0</v>
      </c>
      <c r="G58" s="64"/>
      <c r="H58" s="65"/>
      <c r="I58" s="66"/>
      <c r="O58" s="16"/>
    </row>
    <row r="59" spans="1:15" s="103" customFormat="1" x14ac:dyDescent="0.25">
      <c r="A59" s="150">
        <v>44</v>
      </c>
      <c r="B59" s="135"/>
      <c r="C59" s="172" t="s">
        <v>79</v>
      </c>
      <c r="D59" s="108" t="s">
        <v>16</v>
      </c>
      <c r="E59" s="162">
        <v>1</v>
      </c>
      <c r="F59" s="109">
        <v>0</v>
      </c>
      <c r="G59" s="145">
        <f t="shared" ref="G59:G78" si="4">E59*(F59+I59)</f>
        <v>0</v>
      </c>
      <c r="H59" s="101"/>
      <c r="I59" s="102"/>
      <c r="L59" s="170"/>
      <c r="O59" s="104"/>
    </row>
    <row r="60" spans="1:15" s="103" customFormat="1" x14ac:dyDescent="0.25">
      <c r="A60" s="141">
        <v>45</v>
      </c>
      <c r="B60" s="97"/>
      <c r="C60" s="98" t="s">
        <v>80</v>
      </c>
      <c r="D60" s="112" t="s">
        <v>16</v>
      </c>
      <c r="E60" s="163">
        <v>1</v>
      </c>
      <c r="F60" s="113">
        <v>0</v>
      </c>
      <c r="G60" s="142">
        <f t="shared" si="4"/>
        <v>0</v>
      </c>
      <c r="H60" s="101"/>
      <c r="I60" s="102"/>
      <c r="L60" s="170"/>
      <c r="O60" s="104"/>
    </row>
    <row r="61" spans="1:15" s="103" customFormat="1" x14ac:dyDescent="0.25">
      <c r="A61" s="141">
        <v>46</v>
      </c>
      <c r="B61" s="97"/>
      <c r="C61" s="98" t="s">
        <v>81</v>
      </c>
      <c r="D61" s="112" t="s">
        <v>16</v>
      </c>
      <c r="E61" s="163">
        <v>2</v>
      </c>
      <c r="F61" s="113">
        <v>0</v>
      </c>
      <c r="G61" s="142">
        <f t="shared" si="4"/>
        <v>0</v>
      </c>
      <c r="H61" s="101"/>
      <c r="I61" s="102"/>
      <c r="L61" s="170"/>
      <c r="O61" s="104"/>
    </row>
    <row r="62" spans="1:15" s="103" customFormat="1" x14ac:dyDescent="0.25">
      <c r="A62" s="141">
        <v>47</v>
      </c>
      <c r="B62" s="97"/>
      <c r="C62" s="98" t="s">
        <v>82</v>
      </c>
      <c r="D62" s="112" t="s">
        <v>16</v>
      </c>
      <c r="E62" s="163">
        <v>3</v>
      </c>
      <c r="F62" s="113">
        <v>0</v>
      </c>
      <c r="G62" s="142">
        <f t="shared" si="4"/>
        <v>0</v>
      </c>
      <c r="H62" s="168"/>
      <c r="I62" s="102"/>
      <c r="L62" s="171"/>
      <c r="O62" s="104"/>
    </row>
    <row r="63" spans="1:15" s="103" customFormat="1" x14ac:dyDescent="0.25">
      <c r="A63" s="141">
        <v>48</v>
      </c>
      <c r="B63" s="97"/>
      <c r="C63" s="98" t="s">
        <v>115</v>
      </c>
      <c r="D63" s="112" t="s">
        <v>16</v>
      </c>
      <c r="E63" s="163">
        <v>3</v>
      </c>
      <c r="F63" s="113">
        <v>0</v>
      </c>
      <c r="G63" s="142">
        <f>E63*(F63+I63)</f>
        <v>0</v>
      </c>
      <c r="H63" s="101"/>
      <c r="I63" s="102"/>
      <c r="L63" s="171"/>
      <c r="O63" s="104"/>
    </row>
    <row r="64" spans="1:15" s="103" customFormat="1" x14ac:dyDescent="0.25">
      <c r="A64" s="141">
        <v>49</v>
      </c>
      <c r="B64" s="97"/>
      <c r="C64" s="98" t="s">
        <v>83</v>
      </c>
      <c r="D64" s="112" t="s">
        <v>16</v>
      </c>
      <c r="E64" s="163">
        <v>1</v>
      </c>
      <c r="F64" s="113">
        <v>0</v>
      </c>
      <c r="G64" s="142">
        <f t="shared" si="4"/>
        <v>0</v>
      </c>
      <c r="H64" s="101"/>
      <c r="I64" s="102"/>
      <c r="L64" s="171"/>
      <c r="O64" s="104"/>
    </row>
    <row r="65" spans="1:15" s="103" customFormat="1" x14ac:dyDescent="0.25">
      <c r="A65" s="141">
        <v>50</v>
      </c>
      <c r="B65" s="97"/>
      <c r="C65" s="98" t="s">
        <v>84</v>
      </c>
      <c r="D65" s="112" t="s">
        <v>16</v>
      </c>
      <c r="E65" s="163">
        <v>1</v>
      </c>
      <c r="F65" s="113">
        <v>0</v>
      </c>
      <c r="G65" s="142">
        <f t="shared" si="4"/>
        <v>0</v>
      </c>
      <c r="H65" s="101"/>
      <c r="I65" s="102"/>
      <c r="L65" s="171"/>
      <c r="O65" s="104"/>
    </row>
    <row r="66" spans="1:15" s="103" customFormat="1" x14ac:dyDescent="0.25">
      <c r="A66" s="141">
        <v>51</v>
      </c>
      <c r="B66" s="97"/>
      <c r="C66" s="98" t="s">
        <v>85</v>
      </c>
      <c r="D66" s="112" t="s">
        <v>16</v>
      </c>
      <c r="E66" s="163">
        <v>156</v>
      </c>
      <c r="F66" s="113">
        <v>0</v>
      </c>
      <c r="G66" s="142">
        <f t="shared" si="4"/>
        <v>0</v>
      </c>
      <c r="H66" s="168"/>
      <c r="I66" s="102"/>
      <c r="L66" s="171"/>
      <c r="O66" s="104"/>
    </row>
    <row r="67" spans="1:15" s="103" customFormat="1" x14ac:dyDescent="0.25">
      <c r="A67" s="141">
        <v>52</v>
      </c>
      <c r="B67" s="97"/>
      <c r="C67" s="98" t="s">
        <v>86</v>
      </c>
      <c r="D67" s="112" t="s">
        <v>16</v>
      </c>
      <c r="E67" s="163">
        <v>12</v>
      </c>
      <c r="F67" s="113">
        <v>0</v>
      </c>
      <c r="G67" s="142">
        <f t="shared" si="4"/>
        <v>0</v>
      </c>
      <c r="H67" s="101"/>
      <c r="I67" s="102"/>
      <c r="L67" s="171"/>
      <c r="O67" s="104"/>
    </row>
    <row r="68" spans="1:15" s="103" customFormat="1" x14ac:dyDescent="0.25">
      <c r="A68" s="141">
        <v>53</v>
      </c>
      <c r="B68" s="97"/>
      <c r="C68" s="107" t="s">
        <v>87</v>
      </c>
      <c r="D68" s="112" t="s">
        <v>16</v>
      </c>
      <c r="E68" s="163">
        <v>1</v>
      </c>
      <c r="F68" s="113">
        <v>0</v>
      </c>
      <c r="G68" s="142">
        <f t="shared" si="4"/>
        <v>0</v>
      </c>
      <c r="H68" s="101"/>
      <c r="I68" s="102"/>
      <c r="L68" s="171"/>
      <c r="O68" s="104"/>
    </row>
    <row r="69" spans="1:15" s="103" customFormat="1" x14ac:dyDescent="0.25">
      <c r="A69" s="141">
        <v>54</v>
      </c>
      <c r="B69" s="97"/>
      <c r="C69" s="98" t="s">
        <v>88</v>
      </c>
      <c r="D69" s="112" t="s">
        <v>16</v>
      </c>
      <c r="E69" s="163">
        <v>2</v>
      </c>
      <c r="F69" s="113">
        <v>0</v>
      </c>
      <c r="G69" s="142">
        <f t="shared" si="4"/>
        <v>0</v>
      </c>
      <c r="H69" s="101"/>
      <c r="I69" s="102"/>
      <c r="L69" s="171"/>
      <c r="O69" s="104"/>
    </row>
    <row r="70" spans="1:15" s="103" customFormat="1" x14ac:dyDescent="0.25">
      <c r="A70" s="141">
        <v>55</v>
      </c>
      <c r="B70" s="97"/>
      <c r="C70" s="111" t="s">
        <v>89</v>
      </c>
      <c r="D70" s="112" t="s">
        <v>16</v>
      </c>
      <c r="E70" s="163">
        <v>1</v>
      </c>
      <c r="F70" s="113">
        <v>0</v>
      </c>
      <c r="G70" s="142">
        <f t="shared" si="4"/>
        <v>0</v>
      </c>
      <c r="H70" s="101"/>
      <c r="I70" s="102"/>
      <c r="L70" s="171"/>
      <c r="O70" s="104"/>
    </row>
    <row r="71" spans="1:15" s="103" customFormat="1" x14ac:dyDescent="0.25">
      <c r="A71" s="141">
        <v>56</v>
      </c>
      <c r="B71" s="97"/>
      <c r="C71" s="98" t="s">
        <v>90</v>
      </c>
      <c r="D71" s="99" t="s">
        <v>16</v>
      </c>
      <c r="E71" s="161">
        <v>1</v>
      </c>
      <c r="F71" s="113">
        <v>0</v>
      </c>
      <c r="G71" s="143">
        <f t="shared" si="4"/>
        <v>0</v>
      </c>
      <c r="H71" s="101"/>
      <c r="I71" s="102"/>
      <c r="L71" s="171"/>
      <c r="O71" s="104"/>
    </row>
    <row r="72" spans="1:15" s="103" customFormat="1" ht="22.5" x14ac:dyDescent="0.25">
      <c r="A72" s="141">
        <v>57</v>
      </c>
      <c r="B72" s="97"/>
      <c r="C72" s="98" t="s">
        <v>91</v>
      </c>
      <c r="D72" s="99" t="s">
        <v>16</v>
      </c>
      <c r="E72" s="161">
        <v>2</v>
      </c>
      <c r="F72" s="113">
        <v>0</v>
      </c>
      <c r="G72" s="143">
        <f t="shared" si="4"/>
        <v>0</v>
      </c>
      <c r="H72" s="101"/>
      <c r="I72" s="102"/>
      <c r="L72" s="171"/>
      <c r="O72" s="104"/>
    </row>
    <row r="73" spans="1:15" s="103" customFormat="1" x14ac:dyDescent="0.25">
      <c r="A73" s="141">
        <v>58</v>
      </c>
      <c r="B73" s="97"/>
      <c r="C73" s="107" t="s">
        <v>92</v>
      </c>
      <c r="D73" s="108" t="s">
        <v>16</v>
      </c>
      <c r="E73" s="162">
        <v>10</v>
      </c>
      <c r="F73" s="113">
        <v>0</v>
      </c>
      <c r="G73" s="145">
        <f t="shared" si="4"/>
        <v>0</v>
      </c>
      <c r="H73" s="101"/>
      <c r="I73" s="102"/>
      <c r="L73" s="171"/>
      <c r="O73" s="104"/>
    </row>
    <row r="74" spans="1:15" s="103" customFormat="1" x14ac:dyDescent="0.25">
      <c r="A74" s="141">
        <v>59</v>
      </c>
      <c r="B74" s="97"/>
      <c r="C74" s="98" t="s">
        <v>93</v>
      </c>
      <c r="D74" s="99" t="s">
        <v>16</v>
      </c>
      <c r="E74" s="161">
        <v>1</v>
      </c>
      <c r="F74" s="113">
        <v>0</v>
      </c>
      <c r="G74" s="143">
        <f t="shared" si="4"/>
        <v>0</v>
      </c>
      <c r="H74" s="101"/>
      <c r="I74" s="102"/>
      <c r="L74" s="170"/>
      <c r="O74" s="104"/>
    </row>
    <row r="75" spans="1:15" s="103" customFormat="1" x14ac:dyDescent="0.25">
      <c r="A75" s="141">
        <v>60</v>
      </c>
      <c r="B75" s="97"/>
      <c r="C75" s="111" t="s">
        <v>130</v>
      </c>
      <c r="D75" s="112" t="s">
        <v>16</v>
      </c>
      <c r="E75" s="163">
        <v>24</v>
      </c>
      <c r="F75" s="113">
        <v>0</v>
      </c>
      <c r="G75" s="142">
        <f t="shared" si="4"/>
        <v>0</v>
      </c>
      <c r="H75" s="101"/>
      <c r="I75" s="102"/>
      <c r="L75" s="171"/>
      <c r="O75" s="104"/>
    </row>
    <row r="76" spans="1:15" s="103" customFormat="1" x14ac:dyDescent="0.25">
      <c r="A76" s="141">
        <v>61</v>
      </c>
      <c r="B76" s="97"/>
      <c r="C76" s="98" t="s">
        <v>94</v>
      </c>
      <c r="D76" s="99" t="s">
        <v>16</v>
      </c>
      <c r="E76" s="161">
        <v>12</v>
      </c>
      <c r="F76" s="113">
        <v>0</v>
      </c>
      <c r="G76" s="143">
        <f t="shared" si="4"/>
        <v>0</v>
      </c>
      <c r="H76" s="101"/>
      <c r="I76" s="102"/>
      <c r="L76" s="170"/>
      <c r="O76" s="104"/>
    </row>
    <row r="77" spans="1:15" s="103" customFormat="1" x14ac:dyDescent="0.25">
      <c r="A77" s="141">
        <v>62</v>
      </c>
      <c r="B77" s="97"/>
      <c r="C77" s="98" t="s">
        <v>95</v>
      </c>
      <c r="D77" s="99" t="s">
        <v>16</v>
      </c>
      <c r="E77" s="161">
        <v>4</v>
      </c>
      <c r="F77" s="113">
        <v>0</v>
      </c>
      <c r="G77" s="143">
        <f t="shared" si="4"/>
        <v>0</v>
      </c>
      <c r="H77" s="101"/>
      <c r="I77" s="102"/>
      <c r="L77" s="170"/>
      <c r="O77" s="104"/>
    </row>
    <row r="78" spans="1:15" s="103" customFormat="1" x14ac:dyDescent="0.25">
      <c r="A78" s="141">
        <v>63</v>
      </c>
      <c r="B78" s="97"/>
      <c r="C78" s="98" t="s">
        <v>96</v>
      </c>
      <c r="D78" s="99" t="s">
        <v>16</v>
      </c>
      <c r="E78" s="161">
        <v>2</v>
      </c>
      <c r="F78" s="113">
        <v>0</v>
      </c>
      <c r="G78" s="143">
        <f t="shared" si="4"/>
        <v>0</v>
      </c>
      <c r="H78" s="101"/>
      <c r="I78" s="102"/>
      <c r="L78" s="170"/>
      <c r="O78" s="104"/>
    </row>
    <row r="79" spans="1:15" s="103" customFormat="1" x14ac:dyDescent="0.25">
      <c r="A79" s="141">
        <v>64</v>
      </c>
      <c r="B79" s="110"/>
      <c r="C79" s="114" t="s">
        <v>66</v>
      </c>
      <c r="D79" s="112" t="s">
        <v>16</v>
      </c>
      <c r="E79" s="163">
        <v>1</v>
      </c>
      <c r="F79" s="113">
        <v>0</v>
      </c>
      <c r="G79" s="142">
        <f>E79*(F79+I79)</f>
        <v>0</v>
      </c>
      <c r="H79" s="101"/>
      <c r="I79" s="102"/>
      <c r="L79" s="170"/>
      <c r="O79" s="104"/>
    </row>
    <row r="80" spans="1:15" s="103" customFormat="1" x14ac:dyDescent="0.2">
      <c r="A80" s="141">
        <v>65</v>
      </c>
      <c r="B80" s="110"/>
      <c r="C80" s="98" t="s">
        <v>102</v>
      </c>
      <c r="D80" s="99" t="s">
        <v>15</v>
      </c>
      <c r="E80" s="161">
        <v>2650</v>
      </c>
      <c r="F80" s="100">
        <v>0</v>
      </c>
      <c r="G80" s="143">
        <f>E80*(F80+I80)</f>
        <v>0</v>
      </c>
      <c r="H80" s="167"/>
      <c r="I80" s="102"/>
      <c r="L80" s="170"/>
      <c r="O80" s="104"/>
    </row>
    <row r="81" spans="1:15" s="103" customFormat="1" x14ac:dyDescent="0.2">
      <c r="A81" s="141">
        <v>66</v>
      </c>
      <c r="B81" s="110"/>
      <c r="C81" s="115" t="s">
        <v>103</v>
      </c>
      <c r="D81" s="116" t="s">
        <v>15</v>
      </c>
      <c r="E81" s="169">
        <v>30</v>
      </c>
      <c r="F81" s="117">
        <v>0</v>
      </c>
      <c r="G81" s="152">
        <f>E81*(F81+I81)</f>
        <v>0</v>
      </c>
      <c r="H81" s="167"/>
      <c r="I81" s="102"/>
      <c r="O81" s="104"/>
    </row>
    <row r="82" spans="1:15" s="103" customFormat="1" x14ac:dyDescent="0.2">
      <c r="A82" s="141">
        <v>67</v>
      </c>
      <c r="B82" s="110"/>
      <c r="C82" s="115" t="s">
        <v>104</v>
      </c>
      <c r="D82" s="116" t="s">
        <v>15</v>
      </c>
      <c r="E82" s="169">
        <v>30</v>
      </c>
      <c r="F82" s="117">
        <v>0</v>
      </c>
      <c r="G82" s="152">
        <f t="shared" ref="G82:G93" si="5">E82*(F82+I82)</f>
        <v>0</v>
      </c>
      <c r="H82" s="167"/>
      <c r="I82" s="102"/>
      <c r="O82" s="104"/>
    </row>
    <row r="83" spans="1:15" s="103" customFormat="1" x14ac:dyDescent="0.2">
      <c r="A83" s="141">
        <v>68</v>
      </c>
      <c r="B83" s="110"/>
      <c r="C83" s="98" t="s">
        <v>146</v>
      </c>
      <c r="D83" s="99" t="s">
        <v>15</v>
      </c>
      <c r="E83" s="161">
        <v>250</v>
      </c>
      <c r="F83" s="100">
        <v>0</v>
      </c>
      <c r="G83" s="143">
        <f>E83*(F83+I83)</f>
        <v>0</v>
      </c>
      <c r="H83" s="167"/>
      <c r="I83" s="102"/>
      <c r="O83" s="104"/>
    </row>
    <row r="84" spans="1:15" s="103" customFormat="1" x14ac:dyDescent="0.2">
      <c r="A84" s="141">
        <v>69</v>
      </c>
      <c r="B84" s="110"/>
      <c r="C84" s="98" t="s">
        <v>105</v>
      </c>
      <c r="D84" s="99" t="s">
        <v>15</v>
      </c>
      <c r="E84" s="161">
        <v>60</v>
      </c>
      <c r="F84" s="100">
        <v>0</v>
      </c>
      <c r="G84" s="143">
        <f t="shared" si="5"/>
        <v>0</v>
      </c>
      <c r="H84" s="167"/>
      <c r="I84" s="102"/>
      <c r="O84" s="104"/>
    </row>
    <row r="85" spans="1:15" s="103" customFormat="1" x14ac:dyDescent="0.25">
      <c r="A85" s="141">
        <v>70</v>
      </c>
      <c r="B85" s="110"/>
      <c r="C85" s="115" t="s">
        <v>106</v>
      </c>
      <c r="D85" s="116" t="s">
        <v>17</v>
      </c>
      <c r="E85" s="169">
        <v>1</v>
      </c>
      <c r="F85" s="117">
        <v>0</v>
      </c>
      <c r="G85" s="152">
        <f t="shared" si="5"/>
        <v>0</v>
      </c>
      <c r="H85" s="101"/>
      <c r="I85" s="102"/>
      <c r="O85" s="104"/>
    </row>
    <row r="86" spans="1:15" s="103" customFormat="1" x14ac:dyDescent="0.25">
      <c r="A86" s="141">
        <v>71</v>
      </c>
      <c r="B86" s="110"/>
      <c r="C86" s="115" t="s">
        <v>107</v>
      </c>
      <c r="D86" s="116" t="s">
        <v>15</v>
      </c>
      <c r="E86" s="169">
        <v>30</v>
      </c>
      <c r="F86" s="117">
        <v>0</v>
      </c>
      <c r="G86" s="152">
        <f t="shared" si="5"/>
        <v>0</v>
      </c>
      <c r="H86" s="101"/>
      <c r="I86" s="102"/>
      <c r="O86" s="104"/>
    </row>
    <row r="87" spans="1:15" s="103" customFormat="1" x14ac:dyDescent="0.2">
      <c r="A87" s="141">
        <v>72</v>
      </c>
      <c r="B87" s="97"/>
      <c r="C87" s="115" t="s">
        <v>108</v>
      </c>
      <c r="D87" s="116" t="s">
        <v>15</v>
      </c>
      <c r="E87" s="169">
        <v>1305</v>
      </c>
      <c r="F87" s="117">
        <v>0</v>
      </c>
      <c r="G87" s="152">
        <f t="shared" si="5"/>
        <v>0</v>
      </c>
      <c r="H87" s="167"/>
      <c r="I87" s="102"/>
      <c r="O87" s="104"/>
    </row>
    <row r="88" spans="1:15" s="184" customFormat="1" x14ac:dyDescent="0.2">
      <c r="A88" s="141">
        <v>73</v>
      </c>
      <c r="B88" s="86"/>
      <c r="C88" s="87" t="s">
        <v>149</v>
      </c>
      <c r="D88" s="88" t="s">
        <v>15</v>
      </c>
      <c r="E88" s="166">
        <v>9</v>
      </c>
      <c r="F88" s="89">
        <v>0</v>
      </c>
      <c r="G88" s="149">
        <f t="shared" si="5"/>
        <v>0</v>
      </c>
      <c r="H88" s="182"/>
      <c r="I88" s="183"/>
    </row>
    <row r="89" spans="1:15" s="103" customFormat="1" x14ac:dyDescent="0.2">
      <c r="A89" s="141">
        <v>74</v>
      </c>
      <c r="B89" s="110"/>
      <c r="C89" s="98" t="s">
        <v>109</v>
      </c>
      <c r="D89" s="99" t="s">
        <v>16</v>
      </c>
      <c r="E89" s="161">
        <v>4416</v>
      </c>
      <c r="F89" s="100">
        <v>0</v>
      </c>
      <c r="G89" s="143">
        <f t="shared" si="5"/>
        <v>0</v>
      </c>
      <c r="H89" s="167"/>
      <c r="I89" s="102"/>
      <c r="O89" s="104"/>
    </row>
    <row r="90" spans="1:15" s="103" customFormat="1" x14ac:dyDescent="0.2">
      <c r="A90" s="141">
        <v>75</v>
      </c>
      <c r="B90" s="110"/>
      <c r="C90" s="98" t="s">
        <v>110</v>
      </c>
      <c r="D90" s="99" t="s">
        <v>16</v>
      </c>
      <c r="E90" s="161">
        <v>4416</v>
      </c>
      <c r="F90" s="100">
        <v>0</v>
      </c>
      <c r="G90" s="143">
        <f t="shared" si="5"/>
        <v>0</v>
      </c>
      <c r="H90" s="167"/>
      <c r="I90" s="102"/>
      <c r="O90" s="104"/>
    </row>
    <row r="91" spans="1:15" s="103" customFormat="1" x14ac:dyDescent="0.2">
      <c r="A91" s="141">
        <v>76</v>
      </c>
      <c r="B91" s="110"/>
      <c r="C91" s="98" t="s">
        <v>131</v>
      </c>
      <c r="D91" s="99" t="s">
        <v>16</v>
      </c>
      <c r="E91" s="161">
        <v>4416</v>
      </c>
      <c r="F91" s="100">
        <v>0</v>
      </c>
      <c r="G91" s="143">
        <f t="shared" si="5"/>
        <v>0</v>
      </c>
      <c r="H91" s="167"/>
      <c r="I91" s="102"/>
      <c r="O91" s="104"/>
    </row>
    <row r="92" spans="1:15" s="103" customFormat="1" x14ac:dyDescent="0.2">
      <c r="A92" s="141">
        <v>77</v>
      </c>
      <c r="B92" s="110"/>
      <c r="C92" s="98" t="s">
        <v>143</v>
      </c>
      <c r="D92" s="99" t="s">
        <v>16</v>
      </c>
      <c r="E92" s="161">
        <v>21</v>
      </c>
      <c r="F92" s="100">
        <v>0</v>
      </c>
      <c r="G92" s="143">
        <f>E92*(F92+I92)</f>
        <v>0</v>
      </c>
      <c r="H92" s="167"/>
      <c r="I92" s="102"/>
      <c r="O92" s="104"/>
    </row>
    <row r="93" spans="1:15" s="103" customFormat="1" x14ac:dyDescent="0.25">
      <c r="A93" s="141">
        <v>78</v>
      </c>
      <c r="B93" s="110"/>
      <c r="C93" s="111" t="s">
        <v>111</v>
      </c>
      <c r="D93" s="112" t="s">
        <v>16</v>
      </c>
      <c r="E93" s="163">
        <v>1</v>
      </c>
      <c r="F93" s="113">
        <v>0</v>
      </c>
      <c r="G93" s="142">
        <f t="shared" si="5"/>
        <v>0</v>
      </c>
      <c r="H93" s="101"/>
      <c r="I93" s="102"/>
      <c r="O93" s="104"/>
    </row>
    <row r="94" spans="1:15" s="103" customFormat="1" ht="27" customHeight="1" x14ac:dyDescent="0.25">
      <c r="A94" s="141">
        <v>79</v>
      </c>
      <c r="B94" s="110"/>
      <c r="C94" s="119" t="s">
        <v>152</v>
      </c>
      <c r="D94" s="112" t="s">
        <v>16</v>
      </c>
      <c r="E94" s="163">
        <v>1</v>
      </c>
      <c r="F94" s="113">
        <v>0</v>
      </c>
      <c r="G94" s="142">
        <f>E94*(F94+I94)</f>
        <v>0</v>
      </c>
      <c r="H94" s="101"/>
      <c r="I94" s="102"/>
      <c r="O94" s="104"/>
    </row>
    <row r="95" spans="1:15" s="103" customFormat="1" x14ac:dyDescent="0.25">
      <c r="A95" s="141">
        <v>80</v>
      </c>
      <c r="B95" s="110"/>
      <c r="C95" s="118" t="s">
        <v>10</v>
      </c>
      <c r="D95" s="112" t="s">
        <v>16</v>
      </c>
      <c r="E95" s="163">
        <v>1</v>
      </c>
      <c r="F95" s="113">
        <v>0</v>
      </c>
      <c r="G95" s="142">
        <f>E95*(F95+I95)</f>
        <v>0</v>
      </c>
      <c r="H95" s="101"/>
      <c r="I95" s="102"/>
      <c r="O95" s="104"/>
    </row>
    <row r="96" spans="1:15" s="103" customFormat="1" ht="12.75" customHeight="1" x14ac:dyDescent="0.25">
      <c r="A96" s="141">
        <v>81</v>
      </c>
      <c r="B96" s="110"/>
      <c r="C96" s="119" t="s">
        <v>11</v>
      </c>
      <c r="D96" s="112" t="s">
        <v>16</v>
      </c>
      <c r="E96" s="163">
        <v>1</v>
      </c>
      <c r="F96" s="113">
        <v>0</v>
      </c>
      <c r="G96" s="142">
        <f>E96*(F96+I96)</f>
        <v>0</v>
      </c>
      <c r="H96" s="101"/>
      <c r="I96" s="102"/>
      <c r="O96" s="104"/>
    </row>
    <row r="97" spans="1:15" s="103" customFormat="1" x14ac:dyDescent="0.25">
      <c r="A97" s="141">
        <v>82</v>
      </c>
      <c r="B97" s="110"/>
      <c r="C97" s="111" t="s">
        <v>39</v>
      </c>
      <c r="D97" s="112" t="s">
        <v>17</v>
      </c>
      <c r="E97" s="163">
        <v>1</v>
      </c>
      <c r="F97" s="113">
        <v>0</v>
      </c>
      <c r="G97" s="142">
        <f>E97*(F97+I97)</f>
        <v>0</v>
      </c>
      <c r="H97" s="101"/>
      <c r="I97" s="102"/>
      <c r="O97" s="104"/>
    </row>
    <row r="98" spans="1:15" s="103" customFormat="1" ht="22.5" x14ac:dyDescent="0.25">
      <c r="A98" s="141">
        <v>83</v>
      </c>
      <c r="B98" s="110"/>
      <c r="C98" s="173" t="s">
        <v>53</v>
      </c>
      <c r="D98" s="112" t="s">
        <v>16</v>
      </c>
      <c r="E98" s="163">
        <v>1</v>
      </c>
      <c r="F98" s="113">
        <v>0</v>
      </c>
      <c r="G98" s="142">
        <f>E98*(F98+I98)</f>
        <v>0</v>
      </c>
      <c r="H98" s="101"/>
      <c r="I98" s="102"/>
      <c r="O98" s="104"/>
    </row>
    <row r="99" spans="1:15" s="103" customFormat="1" x14ac:dyDescent="0.25">
      <c r="A99" s="141">
        <v>84</v>
      </c>
      <c r="B99" s="110"/>
      <c r="C99" s="173" t="s">
        <v>97</v>
      </c>
      <c r="D99" s="112" t="s">
        <v>16</v>
      </c>
      <c r="E99" s="163">
        <v>1</v>
      </c>
      <c r="F99" s="113">
        <v>0</v>
      </c>
      <c r="G99" s="143">
        <f t="shared" ref="G99:G106" si="6">E99*(F99+I99)</f>
        <v>0</v>
      </c>
      <c r="H99" s="101"/>
      <c r="I99" s="102"/>
      <c r="O99" s="104"/>
    </row>
    <row r="100" spans="1:15" s="103" customFormat="1" ht="22.5" x14ac:dyDescent="0.25">
      <c r="A100" s="141">
        <v>85</v>
      </c>
      <c r="B100" s="110"/>
      <c r="C100" s="98" t="s">
        <v>132</v>
      </c>
      <c r="D100" s="99" t="s">
        <v>16</v>
      </c>
      <c r="E100" s="161">
        <v>1</v>
      </c>
      <c r="F100" s="100">
        <v>0</v>
      </c>
      <c r="G100" s="143">
        <f t="shared" si="6"/>
        <v>0</v>
      </c>
      <c r="H100" s="101"/>
      <c r="I100" s="102"/>
      <c r="O100" s="104"/>
    </row>
    <row r="101" spans="1:15" s="103" customFormat="1" ht="22.5" x14ac:dyDescent="0.25">
      <c r="A101" s="141">
        <v>86</v>
      </c>
      <c r="B101" s="110"/>
      <c r="C101" s="98" t="s">
        <v>98</v>
      </c>
      <c r="D101" s="99" t="s">
        <v>16</v>
      </c>
      <c r="E101" s="161">
        <v>1</v>
      </c>
      <c r="F101" s="100">
        <v>0</v>
      </c>
      <c r="G101" s="143">
        <f t="shared" si="6"/>
        <v>0</v>
      </c>
      <c r="H101" s="101"/>
      <c r="I101" s="102"/>
      <c r="O101" s="104"/>
    </row>
    <row r="102" spans="1:15" s="103" customFormat="1" ht="22.5" x14ac:dyDescent="0.25">
      <c r="A102" s="141">
        <v>87</v>
      </c>
      <c r="B102" s="110"/>
      <c r="C102" s="98" t="s">
        <v>112</v>
      </c>
      <c r="D102" s="99" t="s">
        <v>16</v>
      </c>
      <c r="E102" s="161">
        <v>1</v>
      </c>
      <c r="F102" s="100">
        <v>0</v>
      </c>
      <c r="G102" s="143">
        <f>E102*(F102+I102)</f>
        <v>0</v>
      </c>
      <c r="H102" s="101"/>
      <c r="I102" s="102"/>
      <c r="J102" s="179"/>
      <c r="O102" s="104"/>
    </row>
    <row r="103" spans="1:15" s="103" customFormat="1" x14ac:dyDescent="0.25">
      <c r="A103" s="141">
        <v>88</v>
      </c>
      <c r="B103" s="110"/>
      <c r="C103" s="98" t="s">
        <v>113</v>
      </c>
      <c r="D103" s="99" t="s">
        <v>16</v>
      </c>
      <c r="E103" s="161">
        <v>179</v>
      </c>
      <c r="F103" s="100">
        <v>0</v>
      </c>
      <c r="G103" s="143">
        <f>E103*(F103+I103)</f>
        <v>0</v>
      </c>
      <c r="H103" s="101"/>
      <c r="I103" s="102"/>
      <c r="J103" s="179"/>
      <c r="O103" s="104"/>
    </row>
    <row r="104" spans="1:15" s="103" customFormat="1" x14ac:dyDescent="0.2">
      <c r="A104" s="141">
        <v>89</v>
      </c>
      <c r="B104" s="110"/>
      <c r="C104" s="98" t="s">
        <v>117</v>
      </c>
      <c r="D104" s="99" t="s">
        <v>16</v>
      </c>
      <c r="E104" s="161">
        <v>6</v>
      </c>
      <c r="F104" s="100">
        <v>0</v>
      </c>
      <c r="G104" s="143">
        <f>E104*(F104+I104)</f>
        <v>0</v>
      </c>
      <c r="H104" s="101"/>
      <c r="I104" s="102"/>
      <c r="J104" s="180"/>
      <c r="O104" s="104"/>
    </row>
    <row r="105" spans="1:15" s="103" customFormat="1" x14ac:dyDescent="0.2">
      <c r="A105" s="141">
        <v>90</v>
      </c>
      <c r="B105" s="110"/>
      <c r="C105" s="98" t="s">
        <v>119</v>
      </c>
      <c r="D105" s="99" t="s">
        <v>133</v>
      </c>
      <c r="E105" s="161">
        <v>17</v>
      </c>
      <c r="F105" s="100">
        <v>0</v>
      </c>
      <c r="G105" s="143">
        <f>E105*(F105+I105)</f>
        <v>0</v>
      </c>
      <c r="H105" s="101"/>
      <c r="I105" s="102"/>
      <c r="J105" s="180"/>
      <c r="O105" s="104"/>
    </row>
    <row r="106" spans="1:15" s="103" customFormat="1" ht="22.5" x14ac:dyDescent="0.2">
      <c r="A106" s="141">
        <v>91</v>
      </c>
      <c r="B106" s="110"/>
      <c r="C106" s="111" t="s">
        <v>100</v>
      </c>
      <c r="D106" s="99" t="s">
        <v>16</v>
      </c>
      <c r="E106" s="161">
        <v>1</v>
      </c>
      <c r="F106" s="100">
        <v>0</v>
      </c>
      <c r="G106" s="143">
        <f t="shared" si="6"/>
        <v>0</v>
      </c>
      <c r="H106" s="167"/>
      <c r="I106" s="102"/>
      <c r="J106" s="180"/>
      <c r="O106" s="104"/>
    </row>
    <row r="107" spans="1:15" s="103" customFormat="1" ht="22.5" x14ac:dyDescent="0.25">
      <c r="A107" s="141">
        <v>92</v>
      </c>
      <c r="B107" s="110"/>
      <c r="C107" s="111" t="s">
        <v>64</v>
      </c>
      <c r="D107" s="112" t="s">
        <v>16</v>
      </c>
      <c r="E107" s="163">
        <v>4</v>
      </c>
      <c r="F107" s="113">
        <v>0</v>
      </c>
      <c r="G107" s="142">
        <f>E107*(F107+I107)</f>
        <v>0</v>
      </c>
      <c r="H107" s="101"/>
      <c r="I107" s="102"/>
      <c r="J107" s="179"/>
      <c r="O107" s="104"/>
    </row>
    <row r="108" spans="1:15" s="103" customFormat="1" x14ac:dyDescent="0.25">
      <c r="A108" s="141">
        <v>93</v>
      </c>
      <c r="B108" s="110"/>
      <c r="C108" s="111" t="s">
        <v>38</v>
      </c>
      <c r="D108" s="112" t="s">
        <v>16</v>
      </c>
      <c r="E108" s="163">
        <v>2</v>
      </c>
      <c r="F108" s="113">
        <v>0</v>
      </c>
      <c r="G108" s="142">
        <f>E108*(F108+I108)</f>
        <v>0</v>
      </c>
      <c r="H108" s="101"/>
      <c r="I108" s="102"/>
      <c r="O108" s="104"/>
    </row>
    <row r="109" spans="1:15" s="103" customFormat="1" ht="13.5" thickBot="1" x14ac:dyDescent="0.3">
      <c r="A109" s="141">
        <v>94</v>
      </c>
      <c r="B109" s="110"/>
      <c r="C109" s="111" t="s">
        <v>63</v>
      </c>
      <c r="D109" s="112" t="s">
        <v>16</v>
      </c>
      <c r="E109" s="163">
        <v>106</v>
      </c>
      <c r="F109" s="113">
        <v>0</v>
      </c>
      <c r="G109" s="142">
        <f>E109*(F109+I109)</f>
        <v>0</v>
      </c>
      <c r="H109" s="101"/>
      <c r="I109" s="102"/>
      <c r="O109" s="104"/>
    </row>
    <row r="110" spans="1:15" s="103" customFormat="1" ht="13.5" thickBot="1" x14ac:dyDescent="0.3">
      <c r="A110" s="120" t="s">
        <v>9</v>
      </c>
      <c r="B110" s="121" t="s">
        <v>153</v>
      </c>
      <c r="C110" s="122" t="s">
        <v>43</v>
      </c>
      <c r="D110" s="123"/>
      <c r="E110" s="124" t="s">
        <v>12</v>
      </c>
      <c r="F110" s="125">
        <f>SUM(G111:G116)</f>
        <v>0</v>
      </c>
      <c r="G110" s="126"/>
      <c r="H110" s="127"/>
      <c r="I110" s="128"/>
      <c r="O110" s="104"/>
    </row>
    <row r="111" spans="1:15" s="103" customFormat="1" x14ac:dyDescent="0.25">
      <c r="A111" s="181">
        <v>95</v>
      </c>
      <c r="B111" s="159"/>
      <c r="C111" s="174" t="s">
        <v>118</v>
      </c>
      <c r="D111" s="175" t="s">
        <v>16</v>
      </c>
      <c r="E111" s="178">
        <v>1</v>
      </c>
      <c r="F111" s="176">
        <v>0</v>
      </c>
      <c r="G111" s="177">
        <f t="shared" ref="G111:G116" si="7">E111*(F111+I111)</f>
        <v>0</v>
      </c>
      <c r="H111" s="127"/>
      <c r="I111" s="128"/>
      <c r="O111" s="104"/>
    </row>
    <row r="112" spans="1:15" s="103" customFormat="1" ht="33.75" x14ac:dyDescent="0.2">
      <c r="A112" s="153">
        <v>96</v>
      </c>
      <c r="B112" s="106"/>
      <c r="C112" s="115" t="s">
        <v>144</v>
      </c>
      <c r="D112" s="116" t="s">
        <v>16</v>
      </c>
      <c r="E112" s="169">
        <v>1</v>
      </c>
      <c r="F112" s="117">
        <v>0</v>
      </c>
      <c r="G112" s="152">
        <f t="shared" si="7"/>
        <v>0</v>
      </c>
      <c r="H112" s="167"/>
      <c r="I112" s="102"/>
      <c r="O112" s="104"/>
    </row>
    <row r="113" spans="1:57" s="103" customFormat="1" ht="33.75" x14ac:dyDescent="0.25">
      <c r="A113" s="141">
        <v>97</v>
      </c>
      <c r="B113" s="97"/>
      <c r="C113" s="115" t="s">
        <v>134</v>
      </c>
      <c r="D113" s="116" t="s">
        <v>16</v>
      </c>
      <c r="E113" s="169">
        <v>1</v>
      </c>
      <c r="F113" s="117">
        <v>0</v>
      </c>
      <c r="G113" s="152">
        <f t="shared" si="7"/>
        <v>0</v>
      </c>
      <c r="H113" s="101"/>
      <c r="I113" s="102"/>
      <c r="O113" s="104"/>
    </row>
    <row r="114" spans="1:57" s="103" customFormat="1" ht="22.5" x14ac:dyDescent="0.25">
      <c r="A114" s="153">
        <v>98</v>
      </c>
      <c r="B114" s="106"/>
      <c r="C114" s="107" t="s">
        <v>99</v>
      </c>
      <c r="D114" s="108" t="s">
        <v>17</v>
      </c>
      <c r="E114" s="162">
        <v>1</v>
      </c>
      <c r="F114" s="109">
        <v>0</v>
      </c>
      <c r="G114" s="145">
        <f t="shared" si="7"/>
        <v>0</v>
      </c>
      <c r="H114" s="101"/>
      <c r="I114" s="102"/>
      <c r="O114" s="104"/>
    </row>
    <row r="115" spans="1:57" s="103" customFormat="1" x14ac:dyDescent="0.25">
      <c r="A115" s="141">
        <v>99</v>
      </c>
      <c r="B115" s="110"/>
      <c r="C115" s="118" t="s">
        <v>44</v>
      </c>
      <c r="D115" s="112" t="s">
        <v>16</v>
      </c>
      <c r="E115" s="163">
        <v>1</v>
      </c>
      <c r="F115" s="113">
        <v>0</v>
      </c>
      <c r="G115" s="142">
        <f t="shared" si="7"/>
        <v>0</v>
      </c>
      <c r="H115" s="101"/>
      <c r="I115" s="102"/>
      <c r="O115" s="104"/>
    </row>
    <row r="116" spans="1:57" s="103" customFormat="1" x14ac:dyDescent="0.25">
      <c r="A116" s="153">
        <v>100</v>
      </c>
      <c r="B116" s="110"/>
      <c r="C116" s="118" t="s">
        <v>101</v>
      </c>
      <c r="D116" s="112" t="s">
        <v>16</v>
      </c>
      <c r="E116" s="163">
        <v>1</v>
      </c>
      <c r="F116" s="113">
        <v>0</v>
      </c>
      <c r="G116" s="142">
        <f t="shared" si="7"/>
        <v>0</v>
      </c>
      <c r="H116" s="101"/>
      <c r="I116" s="102"/>
      <c r="O116" s="104"/>
    </row>
    <row r="117" spans="1:57" s="103" customFormat="1" ht="13.5" thickBot="1" x14ac:dyDescent="0.3">
      <c r="A117" s="151"/>
      <c r="B117" s="110"/>
      <c r="C117" s="129"/>
      <c r="D117" s="130"/>
      <c r="E117" s="131"/>
      <c r="F117" s="132"/>
      <c r="G117" s="142"/>
      <c r="H117" s="101"/>
      <c r="I117" s="102"/>
      <c r="O117" s="104"/>
    </row>
    <row r="118" spans="1:57" s="103" customFormat="1" ht="15" customHeight="1" thickBot="1" x14ac:dyDescent="0.3">
      <c r="A118" s="154"/>
      <c r="B118" s="155" t="s">
        <v>151</v>
      </c>
      <c r="C118" s="156" t="s">
        <v>40</v>
      </c>
      <c r="D118" s="157"/>
      <c r="E118" s="158"/>
      <c r="F118" s="205">
        <f>SUM(G12:G116)</f>
        <v>0</v>
      </c>
      <c r="G118" s="206"/>
      <c r="H118" s="101"/>
      <c r="I118" s="133"/>
      <c r="O118" s="104"/>
      <c r="BA118" s="134"/>
      <c r="BB118" s="134"/>
      <c r="BC118" s="134"/>
      <c r="BD118" s="134"/>
      <c r="BE118" s="134"/>
    </row>
    <row r="119" spans="1:57" s="15" customFormat="1" x14ac:dyDescent="0.2">
      <c r="A119" s="67"/>
      <c r="B119" s="67"/>
      <c r="C119" s="67"/>
      <c r="D119" s="67"/>
      <c r="E119" s="79"/>
      <c r="F119" s="67"/>
      <c r="G119" s="67"/>
      <c r="H119" s="67"/>
      <c r="I119" s="68"/>
    </row>
    <row r="120" spans="1:57" s="15" customFormat="1" x14ac:dyDescent="0.2">
      <c r="A120" s="67"/>
      <c r="B120" s="67"/>
      <c r="C120" s="67"/>
      <c r="D120" s="67"/>
      <c r="E120" s="79"/>
      <c r="F120" s="67"/>
      <c r="G120" s="67"/>
      <c r="H120" s="67"/>
      <c r="I120" s="68"/>
    </row>
    <row r="121" spans="1:57" s="15" customFormat="1" x14ac:dyDescent="0.2">
      <c r="A121" s="13" t="s">
        <v>28</v>
      </c>
      <c r="B121" s="67"/>
      <c r="C121" s="67"/>
      <c r="D121" s="79"/>
      <c r="E121" s="67"/>
      <c r="F121" s="67"/>
      <c r="G121" s="67"/>
      <c r="H121" s="67"/>
      <c r="I121" s="68"/>
    </row>
    <row r="122" spans="1:57" s="15" customFormat="1" x14ac:dyDescent="0.2">
      <c r="A122" s="13" t="s">
        <v>13</v>
      </c>
      <c r="B122" s="67"/>
      <c r="C122" s="67"/>
      <c r="D122" s="79"/>
      <c r="E122" s="67"/>
      <c r="F122" s="67"/>
      <c r="G122" s="67"/>
      <c r="H122" s="67"/>
      <c r="I122" s="68"/>
    </row>
    <row r="123" spans="1:57" s="15" customFormat="1" x14ac:dyDescent="0.2">
      <c r="A123" s="46" t="s">
        <v>29</v>
      </c>
      <c r="B123" s="46"/>
      <c r="C123" s="46"/>
      <c r="D123" s="80"/>
      <c r="E123" s="46"/>
      <c r="F123" s="46"/>
      <c r="G123" s="67"/>
      <c r="H123" s="67"/>
      <c r="I123" s="68"/>
    </row>
    <row r="124" spans="1:57" s="15" customFormat="1" x14ac:dyDescent="0.2">
      <c r="A124" s="46" t="s">
        <v>155</v>
      </c>
      <c r="B124" s="46"/>
      <c r="C124" s="46"/>
      <c r="D124" s="46"/>
      <c r="E124" s="80"/>
      <c r="F124" s="46"/>
      <c r="G124" s="67"/>
      <c r="H124" s="67"/>
      <c r="I124" s="68"/>
    </row>
    <row r="125" spans="1:57" s="15" customFormat="1" x14ac:dyDescent="0.2">
      <c r="A125" s="46"/>
      <c r="B125" s="46"/>
      <c r="C125" s="46"/>
      <c r="D125" s="46"/>
      <c r="E125" s="80"/>
      <c r="F125" s="46"/>
      <c r="G125" s="67"/>
      <c r="H125" s="67"/>
      <c r="I125" s="68"/>
    </row>
    <row r="126" spans="1:57" s="15" customFormat="1" x14ac:dyDescent="0.2">
      <c r="A126" s="46" t="s">
        <v>31</v>
      </c>
      <c r="B126" s="46"/>
      <c r="C126" s="46"/>
      <c r="D126" s="46"/>
      <c r="E126" s="80"/>
      <c r="F126" s="46"/>
      <c r="G126" s="67"/>
      <c r="H126" s="67"/>
      <c r="I126" s="68"/>
    </row>
    <row r="127" spans="1:57" s="15" customFormat="1" x14ac:dyDescent="0.2">
      <c r="A127" s="207" t="s">
        <v>32</v>
      </c>
      <c r="B127" s="207"/>
      <c r="C127" s="207"/>
      <c r="D127" s="207"/>
      <c r="E127" s="207"/>
      <c r="F127" s="207"/>
      <c r="G127" s="67"/>
      <c r="H127" s="67"/>
      <c r="I127" s="68"/>
    </row>
    <row r="128" spans="1:57" s="15" customFormat="1" x14ac:dyDescent="0.2">
      <c r="A128" s="207" t="s">
        <v>33</v>
      </c>
      <c r="B128" s="207"/>
      <c r="C128" s="207"/>
      <c r="D128" s="207"/>
      <c r="E128" s="207"/>
      <c r="F128" s="207"/>
      <c r="G128" s="67"/>
      <c r="H128" s="67"/>
      <c r="I128" s="68"/>
    </row>
    <row r="129" spans="1:9" s="15" customFormat="1" x14ac:dyDescent="0.2">
      <c r="A129" s="207" t="s">
        <v>34</v>
      </c>
      <c r="B129" s="207"/>
      <c r="C129" s="207"/>
      <c r="D129" s="207"/>
      <c r="E129" s="207"/>
      <c r="F129" s="207"/>
      <c r="G129" s="67"/>
      <c r="H129" s="67"/>
      <c r="I129" s="68"/>
    </row>
    <row r="130" spans="1:9" s="15" customFormat="1" x14ac:dyDescent="0.2">
      <c r="A130" s="67"/>
      <c r="B130" s="67"/>
      <c r="C130" s="67"/>
      <c r="D130" s="67"/>
      <c r="E130" s="79"/>
      <c r="F130" s="67"/>
      <c r="G130" s="67"/>
      <c r="H130" s="67"/>
      <c r="I130" s="68"/>
    </row>
    <row r="131" spans="1:9" s="15" customFormat="1" x14ac:dyDescent="0.2">
      <c r="A131" s="67"/>
      <c r="B131" s="67"/>
      <c r="C131" s="67"/>
      <c r="D131" s="67"/>
      <c r="E131" s="79"/>
      <c r="F131" s="67"/>
      <c r="G131" s="67"/>
      <c r="H131" s="67"/>
      <c r="I131" s="68"/>
    </row>
    <row r="132" spans="1:9" s="15" customFormat="1" x14ac:dyDescent="0.2">
      <c r="A132" s="67"/>
      <c r="B132" s="67"/>
      <c r="C132" s="67"/>
      <c r="D132" s="67"/>
      <c r="E132" s="79"/>
      <c r="F132" s="67"/>
      <c r="G132" s="67"/>
      <c r="H132" s="67"/>
      <c r="I132" s="68"/>
    </row>
    <row r="133" spans="1:9" s="15" customFormat="1" x14ac:dyDescent="0.2">
      <c r="A133" s="67"/>
      <c r="B133" s="67"/>
      <c r="C133" s="67"/>
      <c r="D133" s="67"/>
      <c r="E133" s="79"/>
      <c r="F133" s="67"/>
      <c r="G133" s="67"/>
      <c r="H133" s="67"/>
      <c r="I133" s="68"/>
    </row>
    <row r="134" spans="1:9" s="15" customFormat="1" x14ac:dyDescent="0.2">
      <c r="A134" s="67"/>
      <c r="B134" s="67"/>
      <c r="C134" s="67"/>
      <c r="D134" s="67"/>
      <c r="E134" s="79"/>
      <c r="F134" s="67"/>
      <c r="G134" s="67"/>
      <c r="H134" s="67"/>
      <c r="I134" s="68"/>
    </row>
    <row r="135" spans="1:9" s="15" customFormat="1" x14ac:dyDescent="0.2">
      <c r="E135" s="51"/>
      <c r="I135" s="5"/>
    </row>
    <row r="136" spans="1:9" s="15" customFormat="1" x14ac:dyDescent="0.2">
      <c r="E136" s="51"/>
      <c r="I136" s="5"/>
    </row>
    <row r="137" spans="1:9" s="15" customFormat="1" x14ac:dyDescent="0.2">
      <c r="E137" s="51"/>
      <c r="I137" s="5"/>
    </row>
  </sheetData>
  <mergeCells count="11">
    <mergeCell ref="F118:G118"/>
    <mergeCell ref="A127:F127"/>
    <mergeCell ref="A128:F128"/>
    <mergeCell ref="A129:F129"/>
    <mergeCell ref="A2:G2"/>
    <mergeCell ref="A4:B4"/>
    <mergeCell ref="D4:E4"/>
    <mergeCell ref="A5:B5"/>
    <mergeCell ref="D5:E5"/>
    <mergeCell ref="F5:G5"/>
    <mergeCell ref="C3:I3"/>
  </mergeCells>
  <pageMargins left="0.62992125984251968" right="0.23622047244094491" top="0.35433070866141736" bottom="0.35433070866141736" header="0.31496062992125984" footer="0.31496062992125984"/>
  <pageSetup paperSize="9" orientation="portrait"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 </vt:lpstr>
      <vt:lpstr>NZS</vt:lpstr>
      <vt:lpstr>NZS!Názvy_tisku</vt:lpstr>
      <vt:lpstr>NZS!Oblast_tisku</vt:lpstr>
    </vt:vector>
  </TitlesOfParts>
  <Company>PROKON ATELIER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Hrabík Václav</dc:creator>
  <cp:lastModifiedBy>Technik</cp:lastModifiedBy>
  <cp:lastPrinted>2020-02-03T23:23:23Z</cp:lastPrinted>
  <dcterms:created xsi:type="dcterms:W3CDTF">2014-12-03T15:14:16Z</dcterms:created>
  <dcterms:modified xsi:type="dcterms:W3CDTF">2020-02-13T10:51:09Z</dcterms:modified>
</cp:coreProperties>
</file>