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11265" tabRatio="802" activeTab="0"/>
  </bookViews>
  <sheets>
    <sheet name="A.I celkový objem Rámcové sml." sheetId="1" r:id="rId1"/>
    <sheet name="B.I Zadání TypPř" sheetId="2" r:id="rId2"/>
    <sheet name="B.II TypPř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<sst xmlns="http://schemas.openxmlformats.org/spreadsheetml/2006/main" count="96" uniqueCount="65">
  <si>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Služba - funkce</t>
  </si>
  <si>
    <t>Kč</t>
  </si>
  <si>
    <t>Cena</t>
  </si>
  <si>
    <t xml:space="preserve">počet </t>
  </si>
  <si>
    <t>počet dní</t>
  </si>
  <si>
    <t>Počet dní</t>
  </si>
  <si>
    <t>měsíců</t>
  </si>
  <si>
    <t>v měsíci</t>
  </si>
  <si>
    <t>celkem</t>
  </si>
  <si>
    <t>CELKEM</t>
  </si>
  <si>
    <t>Expert - pozemní komunikace</t>
  </si>
  <si>
    <t>Celkem vč. DPH:</t>
  </si>
  <si>
    <t>Počet dní*)</t>
  </si>
  <si>
    <r>
      <t xml:space="preserve">Celkem (bez DPH): </t>
    </r>
    <r>
      <rPr>
        <b/>
        <sz val="10"/>
        <color indexed="10"/>
        <rFont val="Times New Roman"/>
        <family val="1"/>
      </rPr>
      <t>= CELKOVÁ NABÍDKOVÁ CENA, KTERÁ BUDE PŘEDMĚTEM HODNOCENÍ</t>
    </r>
  </si>
  <si>
    <t>Asistent specialista pro mostní objekty betonové, ostatní a zdi</t>
  </si>
  <si>
    <t>Pomocný asistent pro mostní objekty betonové, ostatní a zdi</t>
  </si>
  <si>
    <t>Asistent specialista pro pozemní komunikace (včetně propustků)</t>
  </si>
  <si>
    <t>Pomocný asistent pro pozemní komunikace (včetně propustků)</t>
  </si>
  <si>
    <t>Asistent specialista trubní vedení</t>
  </si>
  <si>
    <t>Asistent specialista v oboru elektro (silno a slaboproud)</t>
  </si>
  <si>
    <t>Pomocný pracovník správce stavby pro kontrolu rozpočtů</t>
  </si>
  <si>
    <t>Koordinátor BOZP</t>
  </si>
  <si>
    <t>Expert – mosty a inženýrské konstrukce</t>
  </si>
  <si>
    <t>Expert - elektrotechnická zařízení</t>
  </si>
  <si>
    <t>B) Experti posuzující projektovou dokumentaci - celkem: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</si>
  <si>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</si>
  <si>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</si>
  <si>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</si>
  <si>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</si>
  <si>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B) Experti posuzující projektovou dokumentace - celkem:</t>
  </si>
  <si>
    <t>DPH (21%)</t>
  </si>
  <si>
    <t>Návrhová kategorie: S9,5/90</t>
  </si>
  <si>
    <t>Úrovňové křížení: 1 (se silnicí III. třídy)</t>
  </si>
  <si>
    <t xml:space="preserve">B.I Zadání typového příkladu </t>
  </si>
  <si>
    <t xml:space="preserve">B.II Typový příklad 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</si>
  <si>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</si>
  <si>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</si>
  <si>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</si>
  <si>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</si>
  <si>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</si>
  <si>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</si>
  <si>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</si>
  <si>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</si>
  <si>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zeleně-doplní uchazeč</t>
  </si>
  <si>
    <t>Denní sazba**)</t>
  </si>
  <si>
    <t>Rozsah poskytovaných služeb pro výkon TDI a koordinátora BOZP je uveden ve vzorové smlouvě</t>
  </si>
  <si>
    <t>Doba výstavby (bez zimní přestávky) 9 měsíců + 2 měsíce na vyvedení stavby (bez zimní přestávky)</t>
  </si>
  <si>
    <t>Mostní objekty: 3, oba na hlavní trase, délka mostů: 50 m</t>
  </si>
  <si>
    <t>Mimoúrovňové křižovatky: nejsou</t>
  </si>
  <si>
    <t>Název akce: II/595, přeložka silnice u obce Horní, km 0,0 - 5,0, rekonstrukce</t>
  </si>
  <si>
    <t>Protihlukové stěny: 1 (délka 100 m)</t>
  </si>
  <si>
    <t>Opěrné zdi: 1 (délka 50 m)</t>
  </si>
  <si>
    <t>Přeložky inženýrských sítí: elektro objekty: 3, vodohospodářské objekty: 5, přeložky plynovodu: 1</t>
  </si>
  <si>
    <t>Výše stavebních nákladů: 35 000 000 Kč bez DPH</t>
  </si>
  <si>
    <t>Předpokládaná délka výstavby: 9 měsíců</t>
  </si>
  <si>
    <t>„Rámcová dohoda na výkon nezávislého technického dozoru stavebníka a koordinátora BOZP u staveb silnic II. a III. tříd ve Středočeském kraji“</t>
  </si>
  <si>
    <t>A.I Soupis prací vztahující se k předpokládanému celkovému objemu služeb, poptávaných v rámci Rámcové dohody</t>
  </si>
  <si>
    <t>*) Počet dní vychází z předpokladu, že Zadavatel bude požadovat více jak jednu osobu pro danou specializaci po dobu platnosti rámcové dohody. Současně Zadavatel upozorňuje, že se jedná o hrubý odhad předpokládané doby nasazení specilastů v rámci dané pozice, tento počet dní se může v průběhu platnosti rámcové dohody změnit.</t>
  </si>
  <si>
    <t>**) Denní sazba zahrnuje veškeré náklady na výkon trvalého stavebního dozoru, tj. cestovné, stravné, ubytování, hardware, software, mobil, správní režie firmy, apod.</t>
  </si>
  <si>
    <t>Asistent specialsita pro mostní objekty ocelové a ocelové konstrukce</t>
  </si>
  <si>
    <t>Asistent specialista geotechnika</t>
  </si>
  <si>
    <t>Asistent specialista zeměměřičství</t>
  </si>
  <si>
    <t>Asistent specialista vodohospodářské objekty</t>
  </si>
  <si>
    <t>Pomocný pracovník pro inženýring</t>
  </si>
  <si>
    <t>Expert – vodohospodářské stavby a produktovody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</si>
</sst>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3" fontId="1" fillId="35" borderId="11" xfId="0" applyNumberFormat="1" applyFont="1" applyFill="1" applyBorder="1" applyAlignment="1">
      <alignment horizontal="right" vertical="center"/>
    </xf>
    <xf numFmtId="3" fontId="1" fillId="35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3" fontId="1" fillId="36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horizontal="left" vertical="center" indent="1"/>
    </xf>
    <xf numFmtId="3" fontId="2" fillId="35" borderId="11" xfId="0" applyNumberFormat="1" applyFont="1" applyFill="1" applyBorder="1" applyAlignment="1">
      <alignment horizontal="left" vertical="center" indent="1"/>
    </xf>
    <xf numFmtId="3" fontId="2" fillId="33" borderId="11" xfId="0" applyNumberFormat="1" applyFont="1" applyFill="1" applyBorder="1" applyAlignment="1">
      <alignment horizontal="left" vertical="center" indent="1"/>
    </xf>
    <xf numFmtId="3" fontId="1" fillId="33" borderId="11" xfId="0" applyNumberFormat="1" applyFont="1" applyFill="1" applyBorder="1" applyAlignment="1">
      <alignment vertical="center"/>
    </xf>
    <xf numFmtId="0" fontId="8" fillId="35" borderId="0" xfId="48" applyNumberFormat="1" applyFont="1" applyFill="1" applyBorder="1" applyAlignment="1" applyProtection="1">
      <alignment horizontal="left" vertical="top"/>
      <protection/>
    </xf>
    <xf numFmtId="0" fontId="3" fillId="35" borderId="0" xfId="47" applyFill="1">
      <alignment/>
      <protection/>
    </xf>
    <xf numFmtId="0" fontId="8" fillId="35" borderId="0" xfId="47" applyFont="1" applyFill="1">
      <alignment/>
      <protection/>
    </xf>
    <xf numFmtId="0" fontId="3" fillId="35" borderId="0" xfId="47" applyFill="1" applyAlignment="1">
      <alignment horizontal="center"/>
      <protection/>
    </xf>
    <xf numFmtId="3" fontId="3" fillId="35" borderId="0" xfId="47" applyNumberFormat="1" applyFill="1">
      <alignment/>
      <protection/>
    </xf>
    <xf numFmtId="0" fontId="56" fillId="37" borderId="0" xfId="0" applyFont="1" applyFill="1" applyAlignment="1">
      <alignment vertical="center"/>
    </xf>
    <xf numFmtId="0" fontId="56" fillId="37" borderId="0" xfId="0" applyFont="1" applyFill="1" applyAlignment="1">
      <alignment horizontal="center" vertical="center"/>
    </xf>
    <xf numFmtId="0" fontId="57" fillId="37" borderId="0" xfId="0" applyFont="1" applyFill="1" applyAlignment="1">
      <alignment vertical="center"/>
    </xf>
    <xf numFmtId="0" fontId="57" fillId="37" borderId="0" xfId="0" applyFont="1" applyFill="1" applyAlignment="1">
      <alignment horizontal="left" vertical="center" wrapText="1" indent="1"/>
    </xf>
    <xf numFmtId="0" fontId="57" fillId="38" borderId="14" xfId="0" applyFont="1" applyFill="1" applyBorder="1" applyAlignment="1">
      <alignment horizontal="left" vertical="center" wrapText="1" indent="1"/>
    </xf>
    <xf numFmtId="0" fontId="57" fillId="38" borderId="15" xfId="0" applyFont="1" applyFill="1" applyBorder="1" applyAlignment="1">
      <alignment vertical="center"/>
    </xf>
    <xf numFmtId="0" fontId="58" fillId="38" borderId="15" xfId="0" applyFont="1" applyFill="1" applyBorder="1" applyAlignment="1">
      <alignment vertical="center"/>
    </xf>
    <xf numFmtId="0" fontId="57" fillId="38" borderId="15" xfId="0" applyFont="1" applyFill="1" applyBorder="1" applyAlignment="1">
      <alignment horizontal="center" vertical="center"/>
    </xf>
    <xf numFmtId="0" fontId="57" fillId="38" borderId="15" xfId="0" applyFont="1" applyFill="1" applyBorder="1" applyAlignment="1">
      <alignment vertical="center" wrapText="1"/>
    </xf>
    <xf numFmtId="0" fontId="57" fillId="38" borderId="16" xfId="0" applyFont="1" applyFill="1" applyBorder="1" applyAlignment="1">
      <alignment horizontal="left" vertical="center" wrapText="1" indent="1"/>
    </xf>
    <xf numFmtId="0" fontId="57" fillId="38" borderId="17" xfId="0" applyFont="1" applyFill="1" applyBorder="1" applyAlignment="1">
      <alignment vertical="center"/>
    </xf>
    <xf numFmtId="0" fontId="58" fillId="38" borderId="17" xfId="0" applyFont="1" applyFill="1" applyBorder="1" applyAlignment="1">
      <alignment vertical="center"/>
    </xf>
    <xf numFmtId="0" fontId="57" fillId="38" borderId="17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vertical="center" wrapText="1"/>
    </xf>
    <xf numFmtId="0" fontId="57" fillId="39" borderId="17" xfId="0" applyFont="1" applyFill="1" applyBorder="1" applyAlignment="1">
      <alignment vertical="center" wrapText="1"/>
    </xf>
    <xf numFmtId="0" fontId="56" fillId="39" borderId="17" xfId="0" applyFont="1" applyFill="1" applyBorder="1" applyAlignment="1">
      <alignment vertical="center"/>
    </xf>
    <xf numFmtId="0" fontId="56" fillId="37" borderId="17" xfId="0" applyFont="1" applyFill="1" applyBorder="1" applyAlignment="1">
      <alignment horizontal="center" vertical="center"/>
    </xf>
    <xf numFmtId="3" fontId="56" fillId="37" borderId="17" xfId="0" applyNumberFormat="1" applyFont="1" applyFill="1" applyBorder="1" applyAlignment="1">
      <alignment horizontal="right" vertical="center"/>
    </xf>
    <xf numFmtId="0" fontId="59" fillId="37" borderId="16" xfId="0" applyFont="1" applyFill="1" applyBorder="1" applyAlignment="1">
      <alignment horizontal="left" vertical="center" wrapText="1" indent="1"/>
    </xf>
    <xf numFmtId="0" fontId="56" fillId="37" borderId="17" xfId="0" applyFont="1" applyFill="1" applyBorder="1" applyAlignment="1">
      <alignment vertical="center"/>
    </xf>
    <xf numFmtId="0" fontId="59" fillId="37" borderId="17" xfId="0" applyFont="1" applyFill="1" applyBorder="1" applyAlignment="1">
      <alignment vertical="center"/>
    </xf>
    <xf numFmtId="0" fontId="60" fillId="39" borderId="18" xfId="0" applyFont="1" applyFill="1" applyBorder="1" applyAlignment="1">
      <alignment vertical="center" wrapText="1"/>
    </xf>
    <xf numFmtId="0" fontId="57" fillId="39" borderId="17" xfId="0" applyFont="1" applyFill="1" applyBorder="1" applyAlignment="1">
      <alignment horizontal="left" vertical="center" indent="1"/>
    </xf>
    <xf numFmtId="3" fontId="57" fillId="39" borderId="17" xfId="0" applyNumberFormat="1" applyFont="1" applyFill="1" applyBorder="1" applyAlignment="1">
      <alignment horizontal="right" vertical="center"/>
    </xf>
    <xf numFmtId="0" fontId="56" fillId="37" borderId="16" xfId="0" applyFont="1" applyFill="1" applyBorder="1" applyAlignment="1">
      <alignment horizontal="left" vertical="center" wrapText="1" indent="1"/>
    </xf>
    <xf numFmtId="0" fontId="57" fillId="38" borderId="17" xfId="0" applyFont="1" applyFill="1" applyBorder="1" applyAlignment="1">
      <alignment horizontal="left" vertical="center" indent="1"/>
    </xf>
    <xf numFmtId="3" fontId="57" fillId="38" borderId="17" xfId="0" applyNumberFormat="1" applyFont="1" applyFill="1" applyBorder="1" applyAlignment="1">
      <alignment horizontal="right" vertical="center"/>
    </xf>
    <xf numFmtId="0" fontId="56" fillId="38" borderId="17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1" fillId="35" borderId="22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40" borderId="0" xfId="0" applyFill="1" applyAlignment="1">
      <alignment/>
    </xf>
    <xf numFmtId="0" fontId="8" fillId="40" borderId="0" xfId="48" applyNumberFormat="1" applyFont="1" applyFill="1" applyBorder="1" applyAlignment="1" applyProtection="1">
      <alignment horizontal="left" vertical="top"/>
      <protection/>
    </xf>
    <xf numFmtId="0" fontId="3" fillId="40" borderId="0" xfId="47" applyFill="1">
      <alignment/>
      <protection/>
    </xf>
    <xf numFmtId="0" fontId="9" fillId="40" borderId="0" xfId="48" applyNumberFormat="1" applyFont="1" applyFill="1" applyBorder="1" applyAlignment="1" applyProtection="1">
      <alignment vertical="top" wrapText="1"/>
      <protection/>
    </xf>
    <xf numFmtId="0" fontId="8" fillId="40" borderId="0" xfId="48" applyNumberFormat="1" applyFont="1" applyFill="1" applyBorder="1" applyAlignment="1" applyProtection="1">
      <alignment vertical="top" wrapText="1"/>
      <protection/>
    </xf>
    <xf numFmtId="3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0" fontId="7" fillId="40" borderId="0" xfId="0" applyFont="1" applyFill="1" applyAlignment="1">
      <alignment horizontal="justify" vertical="center"/>
    </xf>
    <xf numFmtId="0" fontId="11" fillId="40" borderId="0" xfId="0" applyFont="1" applyFill="1" applyAlignment="1">
      <alignment/>
    </xf>
    <xf numFmtId="0" fontId="57" fillId="39" borderId="0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9" fillId="37" borderId="14" xfId="0" applyFont="1" applyFill="1" applyBorder="1" applyAlignment="1">
      <alignment horizontal="left" vertical="center" wrapText="1" indent="1"/>
    </xf>
    <xf numFmtId="0" fontId="59" fillId="37" borderId="14" xfId="0" applyFont="1" applyFill="1" applyBorder="1" applyAlignment="1">
      <alignment vertical="center"/>
    </xf>
    <xf numFmtId="0" fontId="56" fillId="37" borderId="14" xfId="0" applyFont="1" applyFill="1" applyBorder="1" applyAlignment="1">
      <alignment horizontal="center" vertical="center"/>
    </xf>
    <xf numFmtId="0" fontId="56" fillId="37" borderId="14" xfId="0" applyFont="1" applyFill="1" applyBorder="1" applyAlignment="1">
      <alignment vertical="center"/>
    </xf>
    <xf numFmtId="0" fontId="3" fillId="40" borderId="19" xfId="0" applyFont="1" applyFill="1" applyBorder="1" applyAlignment="1">
      <alignment horizontal="right" vertical="center"/>
    </xf>
    <xf numFmtId="0" fontId="3" fillId="40" borderId="16" xfId="0" applyFont="1" applyFill="1" applyBorder="1" applyAlignment="1">
      <alignment horizontal="left" vertical="center" wrapText="1" indent="1"/>
    </xf>
    <xf numFmtId="0" fontId="3" fillId="40" borderId="17" xfId="0" applyFont="1" applyFill="1" applyBorder="1" applyAlignment="1">
      <alignment horizontal="right" vertical="center"/>
    </xf>
    <xf numFmtId="3" fontId="56" fillId="40" borderId="17" xfId="0" applyNumberFormat="1" applyFont="1" applyFill="1" applyBorder="1" applyAlignment="1">
      <alignment horizontal="right" vertical="center"/>
    </xf>
    <xf numFmtId="0" fontId="11" fillId="41" borderId="0" xfId="0" applyFont="1" applyFill="1" applyAlignment="1">
      <alignment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33" borderId="23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4" borderId="23" xfId="0" applyFont="1" applyFill="1" applyBorder="1" applyAlignment="1">
      <alignment horizontal="justify" vertical="center" wrapText="1"/>
    </xf>
    <xf numFmtId="0" fontId="2" fillId="34" borderId="26" xfId="0" applyFont="1" applyFill="1" applyBorder="1" applyAlignment="1">
      <alignment horizontal="justify" vertical="center" wrapText="1"/>
    </xf>
    <xf numFmtId="0" fontId="2" fillId="35" borderId="23" xfId="0" applyFont="1" applyFill="1" applyBorder="1" applyAlignment="1">
      <alignment horizontal="justify" vertical="center" wrapText="1"/>
    </xf>
    <xf numFmtId="0" fontId="2" fillId="35" borderId="26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1" fillId="35" borderId="23" xfId="0" applyFont="1" applyFill="1" applyBorder="1" applyAlignment="1">
      <alignment horizontal="justify" vertical="center" wrapText="1"/>
    </xf>
    <xf numFmtId="0" fontId="1" fillId="35" borderId="26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left" vertical="center" wrapText="1" indent="1"/>
    </xf>
    <xf numFmtId="0" fontId="2" fillId="33" borderId="26" xfId="0" applyFont="1" applyFill="1" applyBorder="1" applyAlignment="1">
      <alignment horizontal="left" vertical="center" wrapText="1" indent="1"/>
    </xf>
    <xf numFmtId="0" fontId="2" fillId="34" borderId="23" xfId="0" applyFont="1" applyFill="1" applyBorder="1" applyAlignment="1">
      <alignment vertical="center" wrapText="1"/>
    </xf>
    <xf numFmtId="0" fontId="2" fillId="34" borderId="26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left" vertical="center" wrapText="1" indent="1"/>
    </xf>
    <xf numFmtId="0" fontId="1" fillId="35" borderId="26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wrapText="1"/>
    </xf>
    <xf numFmtId="0" fontId="57" fillId="38" borderId="27" xfId="0" applyFont="1" applyFill="1" applyBorder="1" applyAlignment="1">
      <alignment vertical="center" wrapText="1"/>
    </xf>
    <xf numFmtId="0" fontId="57" fillId="38" borderId="28" xfId="0" applyFont="1" applyFill="1" applyBorder="1" applyAlignment="1">
      <alignment vertical="center" wrapText="1"/>
    </xf>
    <xf numFmtId="0" fontId="57" fillId="38" borderId="15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2013-05-16 připravované zakázky - souhrn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3" max="3" width="49.25390625" style="0" customWidth="1"/>
    <col min="4" max="5" width="9.125" style="0" customWidth="1"/>
    <col min="7" max="7" width="10.375" style="13" bestFit="1" customWidth="1"/>
    <col min="8" max="8" width="10.875" style="13" bestFit="1" customWidth="1"/>
    <col min="9" max="9" width="10.00390625" style="0" bestFit="1" customWidth="1"/>
  </cols>
  <sheetData>
    <row r="1" spans="2:9" ht="36" customHeight="1">
      <c r="B1" s="100" t="s">
        <v>55</v>
      </c>
      <c r="C1" s="100"/>
      <c r="D1" s="100"/>
      <c r="E1" s="100"/>
      <c r="F1" s="100"/>
      <c r="G1" s="100"/>
      <c r="H1" s="100"/>
      <c r="I1" s="100"/>
    </row>
    <row r="3" spans="2:8" ht="31.5" customHeight="1">
      <c r="B3" s="105" t="s">
        <v>56</v>
      </c>
      <c r="C3" s="105"/>
      <c r="D3" s="105"/>
      <c r="E3" s="105"/>
      <c r="F3" s="105"/>
      <c r="G3" s="105"/>
      <c r="H3" s="105"/>
    </row>
    <row r="4" ht="13.5" thickBot="1">
      <c r="C4" s="90" t="s">
        <v>43</v>
      </c>
    </row>
    <row r="5" spans="2:8" ht="26.25" thickBot="1">
      <c r="B5" s="108" t="s">
        <v>0</v>
      </c>
      <c r="C5" s="109"/>
      <c r="D5" s="65" t="s">
        <v>3</v>
      </c>
      <c r="E5" s="1" t="s">
        <v>4</v>
      </c>
      <c r="F5" s="2" t="s">
        <v>12</v>
      </c>
      <c r="G5" s="22" t="s">
        <v>44</v>
      </c>
      <c r="H5" s="14" t="s">
        <v>2</v>
      </c>
    </row>
    <row r="6" spans="2:8" ht="13.5" thickBot="1">
      <c r="B6" s="108"/>
      <c r="C6" s="109"/>
      <c r="D6" s="66" t="s">
        <v>6</v>
      </c>
      <c r="E6" s="3" t="s">
        <v>7</v>
      </c>
      <c r="F6" s="4" t="s">
        <v>8</v>
      </c>
      <c r="G6" s="15"/>
      <c r="H6" s="15" t="s">
        <v>1</v>
      </c>
    </row>
    <row r="7" spans="2:8" ht="13.5" thickBot="1">
      <c r="B7" s="106"/>
      <c r="C7" s="107"/>
      <c r="D7" s="62"/>
      <c r="E7" s="7"/>
      <c r="F7" s="9"/>
      <c r="G7" s="18"/>
      <c r="H7" s="18"/>
    </row>
    <row r="8" spans="2:8" ht="13.5" thickBot="1">
      <c r="B8" s="101" t="s">
        <v>27</v>
      </c>
      <c r="C8" s="102"/>
      <c r="D8" s="63"/>
      <c r="E8" s="5"/>
      <c r="F8" s="6"/>
      <c r="G8" s="16"/>
      <c r="H8" s="16"/>
    </row>
    <row r="9" spans="2:8" ht="13.5" customHeight="1" thickBot="1">
      <c r="B9" s="93" t="s">
        <v>14</v>
      </c>
      <c r="C9" s="94"/>
      <c r="D9" s="61">
        <v>96</v>
      </c>
      <c r="E9" s="7">
        <v>21</v>
      </c>
      <c r="F9" s="8">
        <f aca="true" t="shared" si="0" ref="F9:F21">D9*E9</f>
        <v>2016</v>
      </c>
      <c r="G9" s="23"/>
      <c r="H9" s="17">
        <f aca="true" t="shared" si="1" ref="H9:H21">F9*G9</f>
        <v>0</v>
      </c>
    </row>
    <row r="10" spans="2:8" ht="13.5" customHeight="1" thickBot="1">
      <c r="B10" s="93" t="s">
        <v>14</v>
      </c>
      <c r="C10" s="94"/>
      <c r="D10" s="61">
        <v>96</v>
      </c>
      <c r="E10" s="7">
        <v>21</v>
      </c>
      <c r="F10" s="8">
        <f>D10*E10</f>
        <v>2016</v>
      </c>
      <c r="G10" s="23"/>
      <c r="H10" s="17">
        <f>F10*G10</f>
        <v>0</v>
      </c>
    </row>
    <row r="11" spans="2:8" ht="13.5" customHeight="1" thickBot="1">
      <c r="B11" s="93" t="s">
        <v>59</v>
      </c>
      <c r="C11" s="94"/>
      <c r="D11" s="62">
        <v>60</v>
      </c>
      <c r="E11" s="7">
        <v>21</v>
      </c>
      <c r="F11" s="8">
        <f t="shared" si="0"/>
        <v>1260</v>
      </c>
      <c r="G11" s="23"/>
      <c r="H11" s="17">
        <f t="shared" si="1"/>
        <v>0</v>
      </c>
    </row>
    <row r="12" spans="2:8" ht="13.5" customHeight="1" thickBot="1">
      <c r="B12" s="93" t="s">
        <v>15</v>
      </c>
      <c r="C12" s="94"/>
      <c r="D12" s="62">
        <v>60</v>
      </c>
      <c r="E12" s="7">
        <v>21</v>
      </c>
      <c r="F12" s="8">
        <f>D12*E12</f>
        <v>1260</v>
      </c>
      <c r="G12" s="23"/>
      <c r="H12" s="17">
        <f>F12*G12</f>
        <v>0</v>
      </c>
    </row>
    <row r="13" spans="2:8" ht="13.5" customHeight="1" thickBot="1">
      <c r="B13" s="93" t="s">
        <v>16</v>
      </c>
      <c r="C13" s="94"/>
      <c r="D13" s="62">
        <v>96</v>
      </c>
      <c r="E13" s="7">
        <v>21</v>
      </c>
      <c r="F13" s="8">
        <f t="shared" si="0"/>
        <v>2016</v>
      </c>
      <c r="G13" s="23"/>
      <c r="H13" s="17">
        <f t="shared" si="1"/>
        <v>0</v>
      </c>
    </row>
    <row r="14" spans="2:8" ht="13.5" customHeight="1" thickBot="1">
      <c r="B14" s="93" t="s">
        <v>16</v>
      </c>
      <c r="C14" s="94"/>
      <c r="D14" s="62">
        <v>96</v>
      </c>
      <c r="E14" s="7">
        <v>21</v>
      </c>
      <c r="F14" s="8">
        <f>D14*E14</f>
        <v>2016</v>
      </c>
      <c r="G14" s="23"/>
      <c r="H14" s="17">
        <f>F14*G14</f>
        <v>0</v>
      </c>
    </row>
    <row r="15" spans="2:8" ht="13.5" customHeight="1" thickBot="1">
      <c r="B15" s="93" t="s">
        <v>17</v>
      </c>
      <c r="C15" s="94"/>
      <c r="D15" s="62">
        <v>70</v>
      </c>
      <c r="E15" s="7">
        <v>21</v>
      </c>
      <c r="F15" s="8">
        <f t="shared" si="0"/>
        <v>1470</v>
      </c>
      <c r="G15" s="23"/>
      <c r="H15" s="17">
        <f t="shared" si="1"/>
        <v>0</v>
      </c>
    </row>
    <row r="16" spans="2:8" ht="13.5" customHeight="1" thickBot="1">
      <c r="B16" s="93" t="s">
        <v>17</v>
      </c>
      <c r="C16" s="94"/>
      <c r="D16" s="62">
        <v>60</v>
      </c>
      <c r="E16" s="7">
        <v>21</v>
      </c>
      <c r="F16" s="8">
        <f>D16*E16</f>
        <v>1260</v>
      </c>
      <c r="G16" s="23"/>
      <c r="H16" s="17">
        <f>F16*G16</f>
        <v>0</v>
      </c>
    </row>
    <row r="17" spans="2:8" ht="13.5" customHeight="1" thickBot="1">
      <c r="B17" s="93" t="s">
        <v>62</v>
      </c>
      <c r="C17" s="94"/>
      <c r="D17" s="62">
        <v>8</v>
      </c>
      <c r="E17" s="7">
        <v>21</v>
      </c>
      <c r="F17" s="8">
        <f t="shared" si="0"/>
        <v>168</v>
      </c>
      <c r="G17" s="23"/>
      <c r="H17" s="17">
        <f t="shared" si="1"/>
        <v>0</v>
      </c>
    </row>
    <row r="18" spans="2:8" ht="13.5" customHeight="1" thickBot="1">
      <c r="B18" s="93" t="s">
        <v>60</v>
      </c>
      <c r="C18" s="94"/>
      <c r="D18" s="62">
        <v>8</v>
      </c>
      <c r="E18" s="7">
        <v>21</v>
      </c>
      <c r="F18" s="8">
        <f>D18*E18</f>
        <v>168</v>
      </c>
      <c r="G18" s="23"/>
      <c r="H18" s="17">
        <f>F18*G18</f>
        <v>0</v>
      </c>
    </row>
    <row r="19" spans="2:8" ht="13.5" customHeight="1" thickBot="1">
      <c r="B19" s="93" t="s">
        <v>61</v>
      </c>
      <c r="C19" s="94"/>
      <c r="D19" s="62">
        <v>40</v>
      </c>
      <c r="E19" s="7">
        <v>21</v>
      </c>
      <c r="F19" s="8">
        <f t="shared" si="0"/>
        <v>840</v>
      </c>
      <c r="G19" s="23"/>
      <c r="H19" s="17">
        <f t="shared" si="1"/>
        <v>0</v>
      </c>
    </row>
    <row r="20" spans="2:8" ht="13.5" customHeight="1" thickBot="1">
      <c r="B20" s="93" t="s">
        <v>18</v>
      </c>
      <c r="C20" s="94"/>
      <c r="D20" s="62">
        <v>36</v>
      </c>
      <c r="E20" s="7">
        <v>21</v>
      </c>
      <c r="F20" s="8">
        <f t="shared" si="0"/>
        <v>756</v>
      </c>
      <c r="G20" s="23"/>
      <c r="H20" s="17">
        <f t="shared" si="1"/>
        <v>0</v>
      </c>
    </row>
    <row r="21" spans="2:8" ht="13.5" customHeight="1" thickBot="1">
      <c r="B21" s="93" t="s">
        <v>19</v>
      </c>
      <c r="C21" s="94"/>
      <c r="D21" s="62">
        <v>10</v>
      </c>
      <c r="E21" s="7">
        <v>21</v>
      </c>
      <c r="F21" s="8">
        <f t="shared" si="0"/>
        <v>210</v>
      </c>
      <c r="G21" s="23"/>
      <c r="H21" s="17">
        <f t="shared" si="1"/>
        <v>0</v>
      </c>
    </row>
    <row r="22" spans="2:8" ht="13.5" customHeight="1" thickBot="1">
      <c r="B22" s="93" t="s">
        <v>20</v>
      </c>
      <c r="C22" s="94"/>
      <c r="D22" s="62">
        <v>48</v>
      </c>
      <c r="E22" s="7">
        <v>21</v>
      </c>
      <c r="F22" s="8">
        <f>D22*E22</f>
        <v>1008</v>
      </c>
      <c r="G22" s="23"/>
      <c r="H22" s="17">
        <f>F22*G22</f>
        <v>0</v>
      </c>
    </row>
    <row r="23" spans="2:8" ht="13.5" customHeight="1" thickBot="1">
      <c r="B23" s="93" t="s">
        <v>20</v>
      </c>
      <c r="C23" s="94"/>
      <c r="D23" s="62">
        <v>48</v>
      </c>
      <c r="E23" s="7">
        <v>21</v>
      </c>
      <c r="F23" s="8">
        <f>D23*E23</f>
        <v>1008</v>
      </c>
      <c r="G23" s="23"/>
      <c r="H23" s="17">
        <f>F23*G23</f>
        <v>0</v>
      </c>
    </row>
    <row r="24" spans="2:8" ht="13.5" customHeight="1" thickBot="1">
      <c r="B24" s="93" t="s">
        <v>63</v>
      </c>
      <c r="C24" s="94"/>
      <c r="D24" s="62">
        <v>40</v>
      </c>
      <c r="E24" s="7">
        <v>21</v>
      </c>
      <c r="F24" s="8">
        <f>D24*E24</f>
        <v>840</v>
      </c>
      <c r="G24" s="23"/>
      <c r="H24" s="17">
        <f>F24*G24</f>
        <v>0</v>
      </c>
    </row>
    <row r="25" spans="2:8" ht="13.5" customHeight="1" thickBot="1">
      <c r="B25" s="93" t="s">
        <v>21</v>
      </c>
      <c r="C25" s="94"/>
      <c r="D25" s="62">
        <v>100</v>
      </c>
      <c r="E25" s="7">
        <v>21</v>
      </c>
      <c r="F25" s="8">
        <f>D25*E25</f>
        <v>2100</v>
      </c>
      <c r="G25" s="23"/>
      <c r="H25" s="17">
        <f>F25*G25</f>
        <v>0</v>
      </c>
    </row>
    <row r="26" spans="2:8" ht="13.5" thickBot="1">
      <c r="B26" s="101" t="s">
        <v>28</v>
      </c>
      <c r="C26" s="102"/>
      <c r="D26" s="63"/>
      <c r="E26" s="5"/>
      <c r="F26" s="6"/>
      <c r="G26" s="24" t="s">
        <v>9</v>
      </c>
      <c r="H26" s="19">
        <f>SUM(H9:H25)</f>
        <v>0</v>
      </c>
    </row>
    <row r="27" spans="2:8" ht="13.5" thickBot="1">
      <c r="B27" s="103"/>
      <c r="C27" s="104"/>
      <c r="D27" s="64"/>
      <c r="E27" s="10"/>
      <c r="F27" s="11"/>
      <c r="G27" s="25"/>
      <c r="H27" s="20"/>
    </row>
    <row r="28" spans="2:8" ht="13.5" thickBot="1">
      <c r="B28" s="101" t="s">
        <v>25</v>
      </c>
      <c r="C28" s="102"/>
      <c r="D28" s="63"/>
      <c r="E28" s="5"/>
      <c r="F28" s="6"/>
      <c r="G28" s="16"/>
      <c r="H28" s="16"/>
    </row>
    <row r="29" spans="2:8" ht="13.5" customHeight="1" thickBot="1">
      <c r="B29" s="98" t="s">
        <v>22</v>
      </c>
      <c r="C29" s="99"/>
      <c r="D29" s="62">
        <v>36</v>
      </c>
      <c r="E29" s="7">
        <v>21</v>
      </c>
      <c r="F29" s="8">
        <f>D29*E29</f>
        <v>756</v>
      </c>
      <c r="G29" s="23"/>
      <c r="H29" s="17">
        <f>F29*G29</f>
        <v>0</v>
      </c>
    </row>
    <row r="30" spans="2:8" ht="13.5" customHeight="1" thickBot="1">
      <c r="B30" s="98" t="s">
        <v>10</v>
      </c>
      <c r="C30" s="99"/>
      <c r="D30" s="62">
        <v>36</v>
      </c>
      <c r="E30" s="7">
        <v>21</v>
      </c>
      <c r="F30" s="8">
        <f>D30*E30</f>
        <v>756</v>
      </c>
      <c r="G30" s="23"/>
      <c r="H30" s="17">
        <f>F30*G30</f>
        <v>0</v>
      </c>
    </row>
    <row r="31" spans="2:8" ht="13.5" customHeight="1" thickBot="1">
      <c r="B31" s="98" t="s">
        <v>64</v>
      </c>
      <c r="C31" s="99"/>
      <c r="D31" s="62">
        <v>8</v>
      </c>
      <c r="E31" s="7">
        <v>21</v>
      </c>
      <c r="F31" s="8">
        <f>D31*E31</f>
        <v>168</v>
      </c>
      <c r="G31" s="23"/>
      <c r="H31" s="17">
        <f>F31*G31</f>
        <v>0</v>
      </c>
    </row>
    <row r="32" spans="2:8" ht="13.5" customHeight="1" thickBot="1">
      <c r="B32" s="98" t="s">
        <v>23</v>
      </c>
      <c r="C32" s="99"/>
      <c r="D32" s="62">
        <v>8</v>
      </c>
      <c r="E32" s="7">
        <v>21</v>
      </c>
      <c r="F32" s="8">
        <f>D32*E32</f>
        <v>168</v>
      </c>
      <c r="G32" s="23"/>
      <c r="H32" s="17">
        <f>F32*G32</f>
        <v>0</v>
      </c>
    </row>
    <row r="33" spans="2:8" ht="51" customHeight="1" thickBot="1">
      <c r="B33" s="110" t="s">
        <v>24</v>
      </c>
      <c r="C33" s="111"/>
      <c r="D33" s="67"/>
      <c r="E33" s="5"/>
      <c r="F33" s="6"/>
      <c r="G33" s="24" t="s">
        <v>9</v>
      </c>
      <c r="H33" s="19">
        <f>SUM(H29:H32)</f>
        <v>0</v>
      </c>
    </row>
    <row r="34" spans="2:8" ht="13.5" thickBot="1">
      <c r="B34" s="112"/>
      <c r="C34" s="113"/>
      <c r="D34" s="68"/>
      <c r="E34" s="7"/>
      <c r="F34" s="9"/>
      <c r="G34" s="18"/>
      <c r="H34" s="18"/>
    </row>
    <row r="35" spans="2:8" ht="13.5" thickBot="1">
      <c r="B35" s="12"/>
      <c r="C35" s="95" t="s">
        <v>28</v>
      </c>
      <c r="D35" s="96"/>
      <c r="E35" s="96"/>
      <c r="F35" s="97"/>
      <c r="G35" s="26" t="s">
        <v>9</v>
      </c>
      <c r="H35" s="21">
        <f>H26</f>
        <v>0</v>
      </c>
    </row>
    <row r="36" spans="2:8" ht="13.5" thickBot="1">
      <c r="B36" s="12"/>
      <c r="C36" s="95" t="s">
        <v>29</v>
      </c>
      <c r="D36" s="96"/>
      <c r="E36" s="96"/>
      <c r="F36" s="97"/>
      <c r="G36" s="26" t="s">
        <v>9</v>
      </c>
      <c r="H36" s="21">
        <f>H33</f>
        <v>0</v>
      </c>
    </row>
    <row r="37" spans="2:8" ht="26.25" customHeight="1" thickBot="1">
      <c r="B37" s="12"/>
      <c r="C37" s="95" t="s">
        <v>13</v>
      </c>
      <c r="D37" s="96"/>
      <c r="E37" s="96"/>
      <c r="F37" s="97"/>
      <c r="G37" s="27"/>
      <c r="H37" s="21">
        <f>SUM(H35:H36)</f>
        <v>0</v>
      </c>
    </row>
    <row r="38" spans="2:8" ht="13.5" thickBot="1">
      <c r="B38" s="12"/>
      <c r="C38" s="95" t="s">
        <v>30</v>
      </c>
      <c r="D38" s="96"/>
      <c r="E38" s="96"/>
      <c r="F38" s="97"/>
      <c r="G38" s="27"/>
      <c r="H38" s="21">
        <f>H37*0.21</f>
        <v>0</v>
      </c>
    </row>
    <row r="39" spans="2:8" ht="13.5" thickBot="1">
      <c r="B39" s="12"/>
      <c r="C39" s="95" t="s">
        <v>11</v>
      </c>
      <c r="D39" s="96"/>
      <c r="E39" s="96"/>
      <c r="F39" s="97"/>
      <c r="G39" s="27"/>
      <c r="H39" s="21">
        <f>SUM(H37:H38)</f>
        <v>0</v>
      </c>
    </row>
    <row r="41" spans="2:8" ht="42" customHeight="1">
      <c r="B41" s="91" t="s">
        <v>57</v>
      </c>
      <c r="C41" s="91"/>
      <c r="D41" s="91"/>
      <c r="E41" s="91"/>
      <c r="F41" s="91"/>
      <c r="G41" s="91"/>
      <c r="H41" s="91"/>
    </row>
    <row r="42" spans="2:8" ht="31.5" customHeight="1">
      <c r="B42" s="92" t="s">
        <v>58</v>
      </c>
      <c r="C42" s="92"/>
      <c r="D42" s="92"/>
      <c r="E42" s="92"/>
      <c r="F42" s="92"/>
      <c r="G42" s="92"/>
      <c r="H42" s="92"/>
    </row>
  </sheetData>
  <sheetProtection/>
  <mergeCells count="39">
    <mergeCell ref="C38:F38"/>
    <mergeCell ref="B12:C12"/>
    <mergeCell ref="B10:C10"/>
    <mergeCell ref="B14:C14"/>
    <mergeCell ref="B16:C16"/>
    <mergeCell ref="B11:C11"/>
    <mergeCell ref="B13:C13"/>
    <mergeCell ref="B15:C15"/>
    <mergeCell ref="B33:C33"/>
    <mergeCell ref="B34:C34"/>
    <mergeCell ref="C35:F35"/>
    <mergeCell ref="B3:H3"/>
    <mergeCell ref="B7:C7"/>
    <mergeCell ref="B5:C5"/>
    <mergeCell ref="B6:C6"/>
    <mergeCell ref="B8:C8"/>
    <mergeCell ref="B9:C9"/>
    <mergeCell ref="B23:C23"/>
    <mergeCell ref="B18:C18"/>
    <mergeCell ref="B1:I1"/>
    <mergeCell ref="B29:C29"/>
    <mergeCell ref="B30:C30"/>
    <mergeCell ref="B31:C31"/>
    <mergeCell ref="B28:C28"/>
    <mergeCell ref="B26:C26"/>
    <mergeCell ref="B27:C27"/>
    <mergeCell ref="B22:C22"/>
    <mergeCell ref="B25:C25"/>
    <mergeCell ref="B24:C24"/>
    <mergeCell ref="B41:H41"/>
    <mergeCell ref="B42:H42"/>
    <mergeCell ref="B17:C17"/>
    <mergeCell ref="B19:C19"/>
    <mergeCell ref="B20:C20"/>
    <mergeCell ref="B21:C21"/>
    <mergeCell ref="C39:F39"/>
    <mergeCell ref="B32:C32"/>
    <mergeCell ref="C36:F36"/>
    <mergeCell ref="C37:F37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14.625" style="70" customWidth="1"/>
    <col min="2" max="2" width="12.75390625" style="70" bestFit="1" customWidth="1"/>
    <col min="3" max="5" width="9.125" style="70" customWidth="1"/>
    <col min="6" max="6" width="13.75390625" style="75" customWidth="1"/>
    <col min="7" max="7" width="10.00390625" style="70" bestFit="1" customWidth="1"/>
    <col min="8" max="16384" width="9.125" style="70" customWidth="1"/>
  </cols>
  <sheetData>
    <row r="1" spans="1:8" ht="36" customHeight="1">
      <c r="A1" s="100" t="s">
        <v>55</v>
      </c>
      <c r="B1" s="100"/>
      <c r="C1" s="100"/>
      <c r="D1" s="100"/>
      <c r="E1" s="100"/>
      <c r="F1" s="100"/>
      <c r="G1" s="100"/>
      <c r="H1" s="100"/>
    </row>
    <row r="3" spans="1:6" ht="18">
      <c r="A3" s="71" t="s">
        <v>33</v>
      </c>
      <c r="B3" s="72"/>
      <c r="C3" s="72"/>
      <c r="D3" s="72"/>
      <c r="E3" s="72"/>
      <c r="F3" s="72"/>
    </row>
    <row r="4" spans="1:6" ht="18">
      <c r="A4" s="71"/>
      <c r="B4" s="72"/>
      <c r="C4" s="72"/>
      <c r="D4" s="72"/>
      <c r="E4" s="72"/>
      <c r="F4" s="72"/>
    </row>
    <row r="5" spans="1:6" ht="18">
      <c r="A5" s="73" t="s">
        <v>49</v>
      </c>
      <c r="B5" s="74"/>
      <c r="C5" s="74"/>
      <c r="D5" s="74"/>
      <c r="E5" s="74"/>
      <c r="F5" s="74"/>
    </row>
    <row r="6" spans="1:6" ht="12.75">
      <c r="A6" s="73" t="s">
        <v>31</v>
      </c>
      <c r="B6" s="72"/>
      <c r="C6" s="72"/>
      <c r="D6" s="72"/>
      <c r="E6" s="72"/>
      <c r="F6" s="72"/>
    </row>
    <row r="7" ht="12.75">
      <c r="A7" s="78" t="s">
        <v>47</v>
      </c>
    </row>
    <row r="8" ht="12.75">
      <c r="A8" s="78" t="s">
        <v>48</v>
      </c>
    </row>
    <row r="9" ht="12.75">
      <c r="A9" s="78" t="s">
        <v>32</v>
      </c>
    </row>
    <row r="10" ht="12.75">
      <c r="A10" s="78" t="s">
        <v>50</v>
      </c>
    </row>
    <row r="11" ht="12.75">
      <c r="A11" s="78" t="s">
        <v>51</v>
      </c>
    </row>
    <row r="12" ht="12.75">
      <c r="A12" s="78" t="s">
        <v>52</v>
      </c>
    </row>
    <row r="13" ht="12.75">
      <c r="A13" s="78" t="s">
        <v>53</v>
      </c>
    </row>
    <row r="14" ht="12.75">
      <c r="A14" s="78" t="s">
        <v>54</v>
      </c>
    </row>
    <row r="16" ht="15.75">
      <c r="A16" s="76" t="s">
        <v>45</v>
      </c>
    </row>
    <row r="17" ht="15.75">
      <c r="A17" s="77"/>
    </row>
  </sheetData>
  <sheetProtection/>
  <mergeCells count="1">
    <mergeCell ref="A1:H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2" sqref="A22:B22"/>
    </sheetView>
  </sheetViews>
  <sheetFormatPr defaultColWidth="9.00390625" defaultRowHeight="12.75"/>
  <cols>
    <col min="1" max="1" width="55.625" style="0" bestFit="1" customWidth="1"/>
    <col min="2" max="2" width="10.125" style="0" bestFit="1" customWidth="1"/>
    <col min="3" max="4" width="9.125" style="0" customWidth="1"/>
    <col min="5" max="5" width="10.25390625" style="0" bestFit="1" customWidth="1"/>
    <col min="6" max="6" width="13.75390625" style="13" customWidth="1"/>
    <col min="7" max="7" width="10.00390625" style="0" bestFit="1" customWidth="1"/>
  </cols>
  <sheetData>
    <row r="1" spans="1:8" ht="36" customHeight="1">
      <c r="A1" s="100" t="s">
        <v>55</v>
      </c>
      <c r="B1" s="100"/>
      <c r="C1" s="100"/>
      <c r="D1" s="100"/>
      <c r="E1" s="100"/>
      <c r="F1" s="100"/>
      <c r="G1" s="100"/>
      <c r="H1" s="100"/>
    </row>
    <row r="3" spans="1:6" ht="18">
      <c r="A3" s="28" t="s">
        <v>34</v>
      </c>
      <c r="B3" s="29"/>
      <c r="C3" s="29"/>
      <c r="D3" s="29"/>
      <c r="E3" s="29"/>
      <c r="F3" s="29"/>
    </row>
    <row r="4" spans="1:6" ht="18">
      <c r="A4" s="28"/>
      <c r="B4" s="29"/>
      <c r="C4" s="29"/>
      <c r="D4" s="29"/>
      <c r="E4" s="29"/>
      <c r="F4" s="29"/>
    </row>
    <row r="5" spans="1:6" ht="18">
      <c r="A5" s="72" t="s">
        <v>46</v>
      </c>
      <c r="B5" s="29"/>
      <c r="C5" s="30"/>
      <c r="D5" s="31"/>
      <c r="E5" s="32"/>
      <c r="F5" s="29"/>
    </row>
    <row r="6" spans="1:6" ht="13.5" customHeight="1">
      <c r="A6" s="33"/>
      <c r="B6" s="33"/>
      <c r="C6" s="33"/>
      <c r="D6" s="34"/>
      <c r="E6" s="35"/>
      <c r="F6" s="33"/>
    </row>
    <row r="7" spans="1:6" ht="13.5" customHeight="1" thickBot="1">
      <c r="A7" s="36"/>
      <c r="B7" s="33"/>
      <c r="C7" s="33"/>
      <c r="D7" s="34"/>
      <c r="E7" s="35"/>
      <c r="F7" s="33"/>
    </row>
    <row r="8" spans="1:6" ht="26.25" customHeight="1" thickBot="1">
      <c r="A8" s="37" t="s">
        <v>0</v>
      </c>
      <c r="B8" s="38" t="s">
        <v>3</v>
      </c>
      <c r="C8" s="39" t="s">
        <v>37</v>
      </c>
      <c r="D8" s="40" t="s">
        <v>5</v>
      </c>
      <c r="E8" s="41" t="s">
        <v>35</v>
      </c>
      <c r="F8" s="38" t="s">
        <v>2</v>
      </c>
    </row>
    <row r="9" spans="1:6" ht="13.5" thickBot="1">
      <c r="A9" s="42"/>
      <c r="B9" s="43" t="s">
        <v>6</v>
      </c>
      <c r="C9" s="44" t="s">
        <v>7</v>
      </c>
      <c r="D9" s="45" t="s">
        <v>8</v>
      </c>
      <c r="E9" s="43"/>
      <c r="F9" s="43" t="s">
        <v>1</v>
      </c>
    </row>
    <row r="10" spans="1:6" ht="13.5" customHeight="1" thickBot="1">
      <c r="A10" s="101" t="s">
        <v>27</v>
      </c>
      <c r="B10" s="118"/>
      <c r="C10" s="79"/>
      <c r="D10" s="47"/>
      <c r="E10" s="48"/>
      <c r="F10" s="48"/>
    </row>
    <row r="11" spans="1:6" ht="13.5" thickBot="1">
      <c r="A11" s="80" t="s">
        <v>14</v>
      </c>
      <c r="B11" s="81">
        <v>9</v>
      </c>
      <c r="C11" s="86">
        <v>4</v>
      </c>
      <c r="D11" s="49">
        <f>B11*C11</f>
        <v>36</v>
      </c>
      <c r="E11" s="89">
        <f>'A.I celkový objem Rámcové sml.'!G9</f>
        <v>0</v>
      </c>
      <c r="F11" s="50">
        <f>D11*E11</f>
        <v>0</v>
      </c>
    </row>
    <row r="12" spans="1:6" ht="13.5" customHeight="1" thickBot="1">
      <c r="A12" s="80" t="s">
        <v>18</v>
      </c>
      <c r="B12" s="81">
        <v>2</v>
      </c>
      <c r="C12" s="86">
        <v>5</v>
      </c>
      <c r="D12" s="49">
        <f>B12*C12</f>
        <v>10</v>
      </c>
      <c r="E12" s="89">
        <f>'A.I celkový objem Rámcové sml.'!G20</f>
        <v>0</v>
      </c>
      <c r="F12" s="50">
        <f>D12*E12</f>
        <v>0</v>
      </c>
    </row>
    <row r="13" spans="1:6" ht="13.5" customHeight="1" thickBot="1">
      <c r="A13" s="80" t="s">
        <v>16</v>
      </c>
      <c r="B13" s="81">
        <v>11</v>
      </c>
      <c r="C13" s="86">
        <v>8</v>
      </c>
      <c r="D13" s="49">
        <f>B13*C13</f>
        <v>88</v>
      </c>
      <c r="E13" s="89">
        <f>'A.I celkový objem Rámcové sml.'!G13</f>
        <v>0</v>
      </c>
      <c r="F13" s="50">
        <f>D13*E13</f>
        <v>0</v>
      </c>
    </row>
    <row r="14" spans="1:6" ht="13.5" customHeight="1" thickBot="1">
      <c r="A14" s="80" t="s">
        <v>21</v>
      </c>
      <c r="B14" s="81">
        <v>9</v>
      </c>
      <c r="C14" s="86">
        <v>4</v>
      </c>
      <c r="D14" s="49">
        <f>B14*C14</f>
        <v>36</v>
      </c>
      <c r="E14" s="89">
        <f>'A.I celkový objem Rámcové sml.'!G25</f>
        <v>0</v>
      </c>
      <c r="F14" s="50">
        <f>D14*E14</f>
        <v>0</v>
      </c>
    </row>
    <row r="15" spans="1:6" ht="13.5" customHeight="1" thickBot="1">
      <c r="A15" s="82"/>
      <c r="B15" s="83"/>
      <c r="C15" s="83"/>
      <c r="D15" s="84"/>
      <c r="E15" s="85"/>
      <c r="F15" s="85"/>
    </row>
    <row r="16" spans="1:6" ht="13.5" customHeight="1" thickBot="1">
      <c r="A16" s="119" t="s">
        <v>38</v>
      </c>
      <c r="B16" s="120"/>
      <c r="C16" s="54"/>
      <c r="D16" s="47"/>
      <c r="E16" s="55" t="s">
        <v>9</v>
      </c>
      <c r="F16" s="56">
        <f>SUM(F11:F14)</f>
        <v>0</v>
      </c>
    </row>
    <row r="17" spans="1:6" ht="13.5" customHeight="1" thickBot="1">
      <c r="A17" s="51"/>
      <c r="B17" s="53"/>
      <c r="C17" s="53"/>
      <c r="D17" s="49"/>
      <c r="E17" s="52"/>
      <c r="F17" s="52"/>
    </row>
    <row r="18" spans="1:6" ht="13.5" customHeight="1" thickBot="1">
      <c r="A18" s="101" t="s">
        <v>25</v>
      </c>
      <c r="B18" s="102"/>
      <c r="C18" s="54"/>
      <c r="D18" s="47"/>
      <c r="E18" s="48"/>
      <c r="F18" s="48"/>
    </row>
    <row r="19" spans="1:6" ht="13.5" customHeight="1" thickBot="1">
      <c r="A19" s="87" t="s">
        <v>22</v>
      </c>
      <c r="B19" s="88">
        <v>1</v>
      </c>
      <c r="C19" s="88">
        <v>2</v>
      </c>
      <c r="D19" s="49">
        <f>B19*C19</f>
        <v>2</v>
      </c>
      <c r="E19" s="89">
        <f>'A.I celkový objem Rámcové sml.'!G29</f>
        <v>0</v>
      </c>
      <c r="F19" s="50">
        <f>D19*E19</f>
        <v>0</v>
      </c>
    </row>
    <row r="20" spans="1:6" ht="13.5" thickBot="1">
      <c r="A20" s="87" t="s">
        <v>10</v>
      </c>
      <c r="B20" s="88">
        <v>1</v>
      </c>
      <c r="C20" s="88">
        <v>6</v>
      </c>
      <c r="D20" s="49">
        <f>B20*C20</f>
        <v>6</v>
      </c>
      <c r="E20" s="89">
        <f>'A.I celkový objem Rámcové sml.'!G30</f>
        <v>0</v>
      </c>
      <c r="F20" s="50">
        <f>D20*E20</f>
        <v>0</v>
      </c>
    </row>
    <row r="21" spans="1:6" ht="13.5" thickBot="1">
      <c r="A21" s="87" t="s">
        <v>64</v>
      </c>
      <c r="B21" s="88">
        <v>1</v>
      </c>
      <c r="C21" s="88">
        <v>2</v>
      </c>
      <c r="D21" s="49">
        <f>B21*C21</f>
        <v>2</v>
      </c>
      <c r="E21" s="89">
        <f>'A.I celkový objem Rámcové sml.'!G31</f>
        <v>0</v>
      </c>
      <c r="F21" s="50">
        <f>D21*E21</f>
        <v>0</v>
      </c>
    </row>
    <row r="22" spans="1:6" ht="13.5" thickBot="1">
      <c r="A22" s="101" t="s">
        <v>39</v>
      </c>
      <c r="B22" s="102"/>
      <c r="C22" s="46"/>
      <c r="D22" s="47"/>
      <c r="E22" s="55" t="s">
        <v>9</v>
      </c>
      <c r="F22" s="56">
        <f>SUM(F19:F21)</f>
        <v>0</v>
      </c>
    </row>
    <row r="23" spans="1:6" ht="13.5" thickBot="1">
      <c r="A23" s="57"/>
      <c r="B23" s="52"/>
      <c r="C23" s="52"/>
      <c r="D23" s="49"/>
      <c r="E23" s="52"/>
      <c r="F23" s="52"/>
    </row>
    <row r="24" spans="1:6" ht="13.5" thickBot="1">
      <c r="A24" s="115" t="s">
        <v>28</v>
      </c>
      <c r="B24" s="116"/>
      <c r="C24" s="116"/>
      <c r="D24" s="117"/>
      <c r="E24" s="58" t="s">
        <v>9</v>
      </c>
      <c r="F24" s="59">
        <f>F16</f>
        <v>0</v>
      </c>
    </row>
    <row r="25" spans="1:6" ht="13.5" thickBot="1">
      <c r="A25" s="115" t="s">
        <v>40</v>
      </c>
      <c r="B25" s="116"/>
      <c r="C25" s="116"/>
      <c r="D25" s="117"/>
      <c r="E25" s="58" t="s">
        <v>9</v>
      </c>
      <c r="F25" s="59">
        <f>F22</f>
        <v>0</v>
      </c>
    </row>
    <row r="26" spans="1:6" ht="13.5" thickBot="1">
      <c r="A26" s="115" t="s">
        <v>26</v>
      </c>
      <c r="B26" s="116"/>
      <c r="C26" s="116"/>
      <c r="D26" s="117"/>
      <c r="E26" s="60"/>
      <c r="F26" s="59">
        <f>SUM(F24:F25)</f>
        <v>0</v>
      </c>
    </row>
    <row r="28" spans="1:6" ht="27.75" customHeight="1">
      <c r="A28" s="114" t="s">
        <v>36</v>
      </c>
      <c r="B28" s="114"/>
      <c r="C28" s="114"/>
      <c r="D28" s="114"/>
      <c r="E28" s="114"/>
      <c r="F28" s="114"/>
    </row>
    <row r="29" spans="1:6" ht="28.5" customHeight="1">
      <c r="A29" s="114" t="s">
        <v>42</v>
      </c>
      <c r="B29" s="114"/>
      <c r="C29" s="114"/>
      <c r="D29" s="114"/>
      <c r="E29" s="114"/>
      <c r="F29" s="114"/>
    </row>
    <row r="30" ht="12.75">
      <c r="A30" s="69" t="s">
        <v>41</v>
      </c>
    </row>
  </sheetData>
  <sheetProtection/>
  <mergeCells count="10">
    <mergeCell ref="A1:H1"/>
    <mergeCell ref="A29:F29"/>
    <mergeCell ref="A24:D24"/>
    <mergeCell ref="A25:D25"/>
    <mergeCell ref="A26:D26"/>
    <mergeCell ref="A28:F28"/>
    <mergeCell ref="A10:B10"/>
    <mergeCell ref="A16:B16"/>
    <mergeCell ref="A18:B18"/>
    <mergeCell ref="A22:B2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2020-01-20T14:16:56Z</dcterms:modified>
  <cp:category/>
  <cp:version/>
  <cp:contentType/>
  <cp:contentStatus/>
</cp:coreProperties>
</file>