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15480" windowHeight="7155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<sst xmlns="http://schemas.openxmlformats.org/spreadsheetml/2006/main" count="86" uniqueCount="65">
  <si>
    <t>1. Učebna jazyková</t>
  </si>
  <si>
    <t>2. Strojní učebna</t>
  </si>
  <si>
    <t>Sekretariát</t>
  </si>
  <si>
    <t>Učebna FF</t>
  </si>
  <si>
    <t>Učitelský stůl</t>
  </si>
  <si>
    <t>Sluchátka</t>
  </si>
  <si>
    <t>Počítač učitele</t>
  </si>
  <si>
    <t>Počítač pro učitele</t>
  </si>
  <si>
    <t>Instalace rozvodů jazykové učebny</t>
  </si>
  <si>
    <t>Stůl pro žáky A</t>
  </si>
  <si>
    <t>Stůl pro žáky B</t>
  </si>
  <si>
    <t>Stůl pro žáky C</t>
  </si>
  <si>
    <t>Počet kusů</t>
  </si>
  <si>
    <t>Tabule</t>
  </si>
  <si>
    <t>Rameno</t>
  </si>
  <si>
    <t>Ozvučení</t>
  </si>
  <si>
    <t>Montáž a instalace interaktivní sestavy</t>
  </si>
  <si>
    <t>Skříň vysoká</t>
  </si>
  <si>
    <t>Sedací skříň s krytováním</t>
  </si>
  <si>
    <t>Věšáková část</t>
  </si>
  <si>
    <t>Židle žákovská</t>
  </si>
  <si>
    <t>Židle pro učitele</t>
  </si>
  <si>
    <t>Doprava a montáž</t>
  </si>
  <si>
    <t>Vybavení učebny</t>
  </si>
  <si>
    <t>3.A Učebna ekonomických předmětů</t>
  </si>
  <si>
    <t>3.B Učebna ekonomických předmětů</t>
  </si>
  <si>
    <t>Stůl učitele - komplet</t>
  </si>
  <si>
    <t>Demonstrační pracoviště - komplet</t>
  </si>
  <si>
    <t>Žákovský stůl</t>
  </si>
  <si>
    <t>Židle pro žáka</t>
  </si>
  <si>
    <t>Stůl v zadní části učebny (demonstrační pracoviště, skříňka na pomůcky)</t>
  </si>
  <si>
    <t>Tablet</t>
  </si>
  <si>
    <t>Středové sezení šéfa - komplet (jednací stůl, kontejner, stůl šéfa)</t>
  </si>
  <si>
    <t>Židle šéfa</t>
  </si>
  <si>
    <t>Židle konferenční</t>
  </si>
  <si>
    <t>Věšák</t>
  </si>
  <si>
    <t>Počítač</t>
  </si>
  <si>
    <t>Barevná laserová tiskárna</t>
  </si>
  <si>
    <t>Pracovní stoly, včetně kontejnerů</t>
  </si>
  <si>
    <t>Kancelářské židle</t>
  </si>
  <si>
    <t>Nástěnka textilní</t>
  </si>
  <si>
    <t>Notebooky</t>
  </si>
  <si>
    <t>Sestava skříní do učebny</t>
  </si>
  <si>
    <t xml:space="preserve">Dataprojektor </t>
  </si>
  <si>
    <t>Dataprojektor</t>
  </si>
  <si>
    <t>Monitor pro učitele</t>
  </si>
  <si>
    <t>Doprava a montáž technika</t>
  </si>
  <si>
    <t>Datový projektor</t>
  </si>
  <si>
    <t>Jazyková učebna pro 24 žáků s ovládáním ze stanice učitele</t>
  </si>
  <si>
    <t>Nábytková část pro sekretářku - kompl. (pracovní stůl, 7 x skříň, židle, kontejner)</t>
  </si>
  <si>
    <t>Doprava a montáž nábytek</t>
  </si>
  <si>
    <t>Keramická magnetická tabule</t>
  </si>
  <si>
    <t>Jednotková cena</t>
  </si>
  <si>
    <t>Cena celkem</t>
  </si>
  <si>
    <t>Jazyková učebna celkem</t>
  </si>
  <si>
    <t>Strojní učebna celkem</t>
  </si>
  <si>
    <t>Učebna FF celkem</t>
  </si>
  <si>
    <t>Sekretariát celkem</t>
  </si>
  <si>
    <t>Vybudování moderních výukových prostor v ISŠT Mělník - položkový rozpočet</t>
  </si>
  <si>
    <t>Nabídková cena bez DPH celkem</t>
  </si>
  <si>
    <t>DPH 21%</t>
  </si>
  <si>
    <t>Nabídková cena včetně DPH celkem</t>
  </si>
  <si>
    <t>Skříň do učebny A</t>
  </si>
  <si>
    <t>Skříň do učebny B</t>
  </si>
  <si>
    <t>Skřín do učebny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</si>
</sst>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Font="1"/>
    <xf numFmtId="0" fontId="0" fillId="0" borderId="1" xfId="0" applyBorder="1"/>
    <xf numFmtId="0" fontId="4" fillId="0" borderId="1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0" fillId="3" borderId="0" xfId="0" applyFill="1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" xfId="0" applyNumberFormat="1" applyBorder="1"/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0" fontId="4" fillId="0" borderId="4" xfId="0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164" fontId="0" fillId="0" borderId="5" xfId="0" applyNumberFormat="1" applyBorder="1"/>
    <xf numFmtId="0" fontId="4" fillId="0" borderId="6" xfId="0" applyFont="1" applyBorder="1" applyAlignment="1">
      <alignment vertical="top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4" fillId="0" borderId="4" xfId="0" applyFont="1" applyBorder="1" applyAlignment="1">
      <alignment vertical="top" wrapText="1"/>
    </xf>
    <xf numFmtId="0" fontId="0" fillId="0" borderId="0" xfId="0" applyFill="1" applyProtection="1">
      <protection locked="0"/>
    </xf>
    <xf numFmtId="0" fontId="8" fillId="0" borderId="4" xfId="0" applyFont="1" applyBorder="1" applyAlignment="1">
      <alignment vertical="top"/>
    </xf>
    <xf numFmtId="0" fontId="0" fillId="0" borderId="6" xfId="0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164" fontId="0" fillId="0" borderId="5" xfId="0" applyNumberFormat="1" applyFont="1" applyFill="1" applyBorder="1" applyAlignment="1">
      <alignment vertical="top"/>
    </xf>
    <xf numFmtId="164" fontId="0" fillId="0" borderId="1" xfId="0" applyNumberFormat="1" applyBorder="1" applyProtection="1">
      <protection/>
    </xf>
    <xf numFmtId="164" fontId="0" fillId="0" borderId="1" xfId="0" applyNumberFormat="1" applyFill="1" applyBorder="1" applyAlignment="1" applyProtection="1">
      <alignment vertical="top" wrapText="1"/>
      <protection/>
    </xf>
    <xf numFmtId="164" fontId="0" fillId="0" borderId="1" xfId="0" applyNumberForma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horizontal="left" vertical="top" wrapText="1"/>
      <protection/>
    </xf>
    <xf numFmtId="164" fontId="0" fillId="0" borderId="2" xfId="0" applyNumberFormat="1" applyFill="1" applyBorder="1" applyAlignment="1" applyProtection="1">
      <alignment vertical="top"/>
      <protection/>
    </xf>
    <xf numFmtId="164" fontId="0" fillId="0" borderId="1" xfId="0" applyNumberFormat="1" applyFont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4" fontId="7" fillId="0" borderId="1" xfId="0" applyNumberFormat="1" applyFont="1" applyBorder="1" applyAlignment="1" applyProtection="1">
      <alignment vertical="center" wrapText="1"/>
      <protection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H161"/>
  <sheetViews>
    <sheetView tabSelected="1" zoomScale="80" zoomScaleNormal="80" workbookViewId="0" topLeftCell="A85">
      <selection activeCell="G79" sqref="G79"/>
    </sheetView>
  </sheetViews>
  <sheetFormatPr defaultColWidth="9.140625" defaultRowHeight="15"/>
  <cols>
    <col min="1" max="1" width="40.421875" style="0" customWidth="1"/>
    <col min="2" max="2" width="11.00390625" style="0" customWidth="1"/>
    <col min="3" max="3" width="17.140625" style="2" customWidth="1"/>
    <col min="4" max="4" width="16.00390625" style="0" customWidth="1"/>
    <col min="5" max="5" width="21.421875" style="0" customWidth="1"/>
  </cols>
  <sheetData>
    <row r="1" ht="15.75">
      <c r="A1" s="1" t="s">
        <v>58</v>
      </c>
    </row>
    <row r="2" ht="15.75">
      <c r="A2" s="1"/>
    </row>
    <row r="3" spans="1:4" ht="15.75">
      <c r="A3" s="6" t="s">
        <v>0</v>
      </c>
      <c r="B3" s="50" t="s">
        <v>12</v>
      </c>
      <c r="C3" s="51" t="s">
        <v>52</v>
      </c>
      <c r="D3" s="50" t="s">
        <v>53</v>
      </c>
    </row>
    <row r="4" spans="1:4" ht="15">
      <c r="A4" s="5" t="s">
        <v>23</v>
      </c>
      <c r="B4" s="4"/>
      <c r="C4" s="25"/>
      <c r="D4" s="4"/>
    </row>
    <row r="5" spans="1:4" ht="15">
      <c r="A5" s="4" t="s">
        <v>4</v>
      </c>
      <c r="B5" s="4">
        <v>1</v>
      </c>
      <c r="C5" s="62"/>
      <c r="D5" s="25">
        <f>C5*B5</f>
        <v>0</v>
      </c>
    </row>
    <row r="6" spans="1:4" s="9" customFormat="1" ht="30">
      <c r="A6" s="68" t="s">
        <v>48</v>
      </c>
      <c r="B6" s="69">
        <v>1</v>
      </c>
      <c r="C6" s="70"/>
      <c r="D6" s="71">
        <f aca="true" t="shared" si="0" ref="D6:D25">C6*B6</f>
        <v>0</v>
      </c>
    </row>
    <row r="7" spans="1:4" s="9" customFormat="1" ht="15">
      <c r="A7" s="12" t="s">
        <v>5</v>
      </c>
      <c r="B7" s="12">
        <v>25</v>
      </c>
      <c r="C7" s="63"/>
      <c r="D7" s="44">
        <f t="shared" si="0"/>
        <v>0</v>
      </c>
    </row>
    <row r="8" spans="1:4" s="9" customFormat="1" ht="15">
      <c r="A8" s="12" t="s">
        <v>45</v>
      </c>
      <c r="B8" s="12">
        <v>2</v>
      </c>
      <c r="C8" s="63"/>
      <c r="D8" s="44">
        <f t="shared" si="0"/>
        <v>0</v>
      </c>
    </row>
    <row r="9" spans="1:4" s="9" customFormat="1" ht="15">
      <c r="A9" s="12" t="s">
        <v>7</v>
      </c>
      <c r="B9" s="12">
        <v>1</v>
      </c>
      <c r="C9" s="63"/>
      <c r="D9" s="44">
        <f t="shared" si="0"/>
        <v>0</v>
      </c>
    </row>
    <row r="10" spans="1:4" s="9" customFormat="1" ht="15">
      <c r="A10" s="12" t="s">
        <v>8</v>
      </c>
      <c r="B10" s="12">
        <v>1</v>
      </c>
      <c r="C10" s="64"/>
      <c r="D10" s="44">
        <f>C10*B10</f>
        <v>0</v>
      </c>
    </row>
    <row r="11" spans="1:4" s="9" customFormat="1" ht="15">
      <c r="A11" s="12" t="s">
        <v>9</v>
      </c>
      <c r="B11" s="12">
        <v>8</v>
      </c>
      <c r="C11" s="64"/>
      <c r="D11" s="44">
        <f t="shared" si="0"/>
        <v>0</v>
      </c>
    </row>
    <row r="12" spans="1:4" s="9" customFormat="1" ht="15">
      <c r="A12" s="12" t="s">
        <v>10</v>
      </c>
      <c r="B12" s="12">
        <v>2</v>
      </c>
      <c r="C12" s="64"/>
      <c r="D12" s="44">
        <f t="shared" si="0"/>
        <v>0</v>
      </c>
    </row>
    <row r="13" spans="1:13" s="9" customFormat="1" ht="15">
      <c r="A13" s="12" t="s">
        <v>11</v>
      </c>
      <c r="B13" s="12">
        <v>2</v>
      </c>
      <c r="C13" s="64"/>
      <c r="D13" s="44">
        <f t="shared" si="0"/>
        <v>0</v>
      </c>
      <c r="M13" s="53"/>
    </row>
    <row r="14" spans="1:5" s="9" customFormat="1" ht="15">
      <c r="A14" s="12" t="s">
        <v>13</v>
      </c>
      <c r="B14" s="12">
        <v>1</v>
      </c>
      <c r="C14" s="65"/>
      <c r="D14" s="44">
        <f t="shared" si="0"/>
        <v>0</v>
      </c>
      <c r="E14" s="10"/>
    </row>
    <row r="15" spans="1:4" s="9" customFormat="1" ht="15">
      <c r="A15" s="12" t="s">
        <v>14</v>
      </c>
      <c r="B15" s="12">
        <v>1</v>
      </c>
      <c r="C15" s="64"/>
      <c r="D15" s="44">
        <f t="shared" si="0"/>
        <v>0</v>
      </c>
    </row>
    <row r="16" spans="1:4" s="9" customFormat="1" ht="15">
      <c r="A16" s="12" t="s">
        <v>47</v>
      </c>
      <c r="B16" s="12">
        <v>1</v>
      </c>
      <c r="C16" s="63"/>
      <c r="D16" s="44">
        <f t="shared" si="0"/>
        <v>0</v>
      </c>
    </row>
    <row r="17" spans="1:4" s="9" customFormat="1" ht="15">
      <c r="A17" s="12" t="s">
        <v>15</v>
      </c>
      <c r="B17" s="12">
        <v>1</v>
      </c>
      <c r="C17" s="64"/>
      <c r="D17" s="44">
        <f t="shared" si="0"/>
        <v>0</v>
      </c>
    </row>
    <row r="18" spans="1:9" s="9" customFormat="1" ht="15">
      <c r="A18" s="12" t="s">
        <v>16</v>
      </c>
      <c r="B18" s="12">
        <v>1</v>
      </c>
      <c r="C18" s="64"/>
      <c r="D18" s="44">
        <f t="shared" si="0"/>
        <v>0</v>
      </c>
      <c r="I18" s="53"/>
    </row>
    <row r="19" spans="1:4" s="9" customFormat="1" ht="15">
      <c r="A19" s="12" t="s">
        <v>17</v>
      </c>
      <c r="B19" s="12">
        <v>4</v>
      </c>
      <c r="C19" s="64"/>
      <c r="D19" s="44">
        <f t="shared" si="0"/>
        <v>0</v>
      </c>
    </row>
    <row r="20" spans="1:4" s="9" customFormat="1" ht="15">
      <c r="A20" s="12" t="s">
        <v>18</v>
      </c>
      <c r="B20" s="12">
        <v>2</v>
      </c>
      <c r="C20" s="64"/>
      <c r="D20" s="44">
        <f t="shared" si="0"/>
        <v>0</v>
      </c>
    </row>
    <row r="21" spans="1:4" s="9" customFormat="1" ht="15">
      <c r="A21" s="12" t="s">
        <v>19</v>
      </c>
      <c r="B21" s="12">
        <v>1</v>
      </c>
      <c r="C21" s="64"/>
      <c r="D21" s="44">
        <f t="shared" si="0"/>
        <v>0</v>
      </c>
    </row>
    <row r="22" spans="1:4" s="9" customFormat="1" ht="15">
      <c r="A22" s="12" t="s">
        <v>20</v>
      </c>
      <c r="B22" s="12">
        <v>24</v>
      </c>
      <c r="C22" s="64"/>
      <c r="D22" s="44">
        <f t="shared" si="0"/>
        <v>0</v>
      </c>
    </row>
    <row r="23" spans="1:4" s="9" customFormat="1" ht="15">
      <c r="A23" s="12" t="s">
        <v>21</v>
      </c>
      <c r="B23" s="12">
        <v>2</v>
      </c>
      <c r="C23" s="64"/>
      <c r="D23" s="44">
        <f t="shared" si="0"/>
        <v>0</v>
      </c>
    </row>
    <row r="24" spans="1:4" s="9" customFormat="1" ht="15">
      <c r="A24" s="12" t="s">
        <v>22</v>
      </c>
      <c r="B24" s="12">
        <v>1</v>
      </c>
      <c r="C24" s="64"/>
      <c r="D24" s="44">
        <f t="shared" si="0"/>
        <v>0</v>
      </c>
    </row>
    <row r="25" spans="1:4" s="9" customFormat="1" ht="15">
      <c r="A25" s="32" t="s">
        <v>31</v>
      </c>
      <c r="B25" s="32">
        <v>25</v>
      </c>
      <c r="C25" s="66"/>
      <c r="D25" s="45">
        <f t="shared" si="0"/>
        <v>0</v>
      </c>
    </row>
    <row r="26" spans="1:4" ht="15">
      <c r="A26" s="46" t="s">
        <v>54</v>
      </c>
      <c r="B26" s="49"/>
      <c r="C26" s="47"/>
      <c r="D26" s="48">
        <f>SUM(D5:D25)</f>
        <v>0</v>
      </c>
    </row>
    <row r="27" spans="1:3" ht="15">
      <c r="A27" s="28"/>
      <c r="B27" s="28"/>
      <c r="C27" s="15"/>
    </row>
    <row r="28" spans="1:3" ht="15.75">
      <c r="A28" s="29"/>
      <c r="B28" s="29"/>
      <c r="C28" s="16"/>
    </row>
    <row r="29" spans="1:3" ht="15">
      <c r="A29" s="28"/>
      <c r="B29" s="28"/>
      <c r="C29" s="15"/>
    </row>
    <row r="30" spans="1:4" ht="15.75">
      <c r="A30" s="33" t="s">
        <v>1</v>
      </c>
      <c r="B30" s="7" t="s">
        <v>12</v>
      </c>
      <c r="C30" s="51" t="s">
        <v>52</v>
      </c>
      <c r="D30" s="50" t="s">
        <v>53</v>
      </c>
    </row>
    <row r="31" spans="1:4" ht="15">
      <c r="A31" s="13" t="s">
        <v>23</v>
      </c>
      <c r="B31" s="14"/>
      <c r="C31" s="30"/>
      <c r="D31" s="4"/>
    </row>
    <row r="32" spans="1:4" ht="15">
      <c r="A32" s="14" t="s">
        <v>26</v>
      </c>
      <c r="B32" s="14">
        <v>1</v>
      </c>
      <c r="C32" s="30"/>
      <c r="D32" s="25">
        <f aca="true" t="shared" si="1" ref="D32:D47">C32*B32</f>
        <v>0</v>
      </c>
    </row>
    <row r="33" spans="1:4" ht="30" customHeight="1">
      <c r="A33" s="14" t="s">
        <v>27</v>
      </c>
      <c r="B33" s="72">
        <v>1</v>
      </c>
      <c r="C33" s="73"/>
      <c r="D33" s="74">
        <f t="shared" si="1"/>
        <v>0</v>
      </c>
    </row>
    <row r="34" spans="1:4" ht="15">
      <c r="A34" s="14" t="s">
        <v>28</v>
      </c>
      <c r="B34" s="14">
        <v>6</v>
      </c>
      <c r="C34" s="31"/>
      <c r="D34" s="25">
        <f t="shared" si="1"/>
        <v>0</v>
      </c>
    </row>
    <row r="35" spans="1:4" ht="15">
      <c r="A35" s="14" t="s">
        <v>21</v>
      </c>
      <c r="B35" s="14">
        <v>1</v>
      </c>
      <c r="C35" s="30"/>
      <c r="D35" s="25">
        <f t="shared" si="1"/>
        <v>0</v>
      </c>
    </row>
    <row r="36" spans="1:4" ht="15">
      <c r="A36" s="14" t="s">
        <v>29</v>
      </c>
      <c r="B36" s="14">
        <v>12</v>
      </c>
      <c r="C36" s="27"/>
      <c r="D36" s="25">
        <f t="shared" si="1"/>
        <v>0</v>
      </c>
    </row>
    <row r="37" spans="1:4" ht="15">
      <c r="A37" s="14" t="s">
        <v>62</v>
      </c>
      <c r="B37" s="14">
        <v>1</v>
      </c>
      <c r="C37" s="27"/>
      <c r="D37" s="25">
        <f t="shared" si="1"/>
        <v>0</v>
      </c>
    </row>
    <row r="38" spans="1:4" ht="15">
      <c r="A38" s="14" t="s">
        <v>63</v>
      </c>
      <c r="B38" s="14">
        <v>1</v>
      </c>
      <c r="C38" s="27"/>
      <c r="D38" s="25">
        <f t="shared" si="1"/>
        <v>0</v>
      </c>
    </row>
    <row r="39" spans="1:4" ht="15">
      <c r="A39" s="14" t="s">
        <v>64</v>
      </c>
      <c r="B39" s="14">
        <v>3</v>
      </c>
      <c r="C39" s="30"/>
      <c r="D39" s="25">
        <f t="shared" si="1"/>
        <v>0</v>
      </c>
    </row>
    <row r="40" spans="1:4" s="9" customFormat="1" ht="15">
      <c r="A40" s="12" t="s">
        <v>13</v>
      </c>
      <c r="B40" s="12">
        <v>1</v>
      </c>
      <c r="C40" s="26"/>
      <c r="D40" s="44">
        <f t="shared" si="1"/>
        <v>0</v>
      </c>
    </row>
    <row r="41" spans="1:4" s="9" customFormat="1" ht="15">
      <c r="A41" s="12" t="s">
        <v>14</v>
      </c>
      <c r="B41" s="12">
        <v>1</v>
      </c>
      <c r="C41" s="27"/>
      <c r="D41" s="44">
        <f t="shared" si="1"/>
        <v>0</v>
      </c>
    </row>
    <row r="42" spans="1:4" s="9" customFormat="1" ht="15">
      <c r="A42" s="12" t="s">
        <v>44</v>
      </c>
      <c r="B42" s="12">
        <v>1</v>
      </c>
      <c r="C42" s="26"/>
      <c r="D42" s="44">
        <f t="shared" si="1"/>
        <v>0</v>
      </c>
    </row>
    <row r="43" spans="1:4" s="9" customFormat="1" ht="15">
      <c r="A43" s="12" t="s">
        <v>15</v>
      </c>
      <c r="B43" s="12">
        <v>1</v>
      </c>
      <c r="C43" s="27"/>
      <c r="D43" s="44">
        <f t="shared" si="1"/>
        <v>0</v>
      </c>
    </row>
    <row r="44" spans="1:4" s="9" customFormat="1" ht="15">
      <c r="A44" s="12" t="s">
        <v>16</v>
      </c>
      <c r="B44" s="12">
        <v>1</v>
      </c>
      <c r="C44" s="27"/>
      <c r="D44" s="44">
        <f t="shared" si="1"/>
        <v>0</v>
      </c>
    </row>
    <row r="45" spans="1:4" s="9" customFormat="1" ht="30">
      <c r="A45" s="11" t="s">
        <v>30</v>
      </c>
      <c r="B45" s="69">
        <v>1</v>
      </c>
      <c r="C45" s="75"/>
      <c r="D45" s="71">
        <f t="shared" si="1"/>
        <v>0</v>
      </c>
    </row>
    <row r="46" spans="1:4" s="9" customFormat="1" ht="15">
      <c r="A46" s="12" t="s">
        <v>22</v>
      </c>
      <c r="B46" s="12">
        <v>1</v>
      </c>
      <c r="C46" s="27"/>
      <c r="D46" s="44">
        <f t="shared" si="1"/>
        <v>0</v>
      </c>
    </row>
    <row r="47" spans="1:4" s="9" customFormat="1" ht="15">
      <c r="A47" s="32" t="s">
        <v>6</v>
      </c>
      <c r="B47" s="32">
        <v>1</v>
      </c>
      <c r="C47" s="26"/>
      <c r="D47" s="44">
        <f t="shared" si="1"/>
        <v>0</v>
      </c>
    </row>
    <row r="48" spans="1:4" ht="15">
      <c r="A48" s="46" t="s">
        <v>55</v>
      </c>
      <c r="B48" s="49"/>
      <c r="C48" s="47"/>
      <c r="D48" s="25">
        <f>SUM(D32:D47)</f>
        <v>0</v>
      </c>
    </row>
    <row r="49" spans="1:3" ht="15">
      <c r="A49" s="28"/>
      <c r="B49" s="28"/>
      <c r="C49" s="15"/>
    </row>
    <row r="50" spans="1:3" ht="15.75">
      <c r="A50" s="29"/>
      <c r="B50" s="29"/>
      <c r="C50" s="16"/>
    </row>
    <row r="51" spans="1:3" ht="15">
      <c r="A51" s="28"/>
      <c r="B51" s="28"/>
      <c r="C51" s="15"/>
    </row>
    <row r="52" spans="1:3" ht="15">
      <c r="A52" s="28"/>
      <c r="B52" s="28"/>
      <c r="C52" s="15"/>
    </row>
    <row r="53" spans="1:3" ht="15">
      <c r="A53" s="28"/>
      <c r="B53" s="28"/>
      <c r="C53" s="15"/>
    </row>
    <row r="54" spans="1:4" ht="15.75">
      <c r="A54" s="33" t="s">
        <v>24</v>
      </c>
      <c r="B54" s="7" t="s">
        <v>12</v>
      </c>
      <c r="C54" s="51" t="s">
        <v>52</v>
      </c>
      <c r="D54" s="50" t="s">
        <v>53</v>
      </c>
    </row>
    <row r="55" spans="1:4" ht="15.75">
      <c r="A55" s="22" t="s">
        <v>2</v>
      </c>
      <c r="B55" s="14"/>
      <c r="C55" s="30"/>
      <c r="D55" s="4"/>
    </row>
    <row r="56" spans="1:4" ht="15">
      <c r="A56" s="13" t="s">
        <v>23</v>
      </c>
      <c r="B56" s="14"/>
      <c r="C56" s="30"/>
      <c r="D56" s="4"/>
    </row>
    <row r="57" spans="1:4" ht="30">
      <c r="A57" s="18" t="s">
        <v>32</v>
      </c>
      <c r="B57" s="76">
        <v>1</v>
      </c>
      <c r="C57" s="77"/>
      <c r="D57" s="77">
        <f aca="true" t="shared" si="2" ref="D57:D69">C57*B57</f>
        <v>0</v>
      </c>
    </row>
    <row r="58" spans="1:4" ht="15">
      <c r="A58" s="14" t="s">
        <v>33</v>
      </c>
      <c r="B58" s="76">
        <v>1</v>
      </c>
      <c r="C58" s="77"/>
      <c r="D58" s="77">
        <f t="shared" si="2"/>
        <v>0</v>
      </c>
    </row>
    <row r="59" spans="1:4" ht="15">
      <c r="A59" s="14" t="s">
        <v>34</v>
      </c>
      <c r="B59" s="76">
        <v>9</v>
      </c>
      <c r="C59" s="77"/>
      <c r="D59" s="77">
        <f t="shared" si="2"/>
        <v>0</v>
      </c>
    </row>
    <row r="60" spans="1:4" ht="30">
      <c r="A60" s="18" t="s">
        <v>49</v>
      </c>
      <c r="B60" s="72">
        <v>1</v>
      </c>
      <c r="C60" s="73"/>
      <c r="D60" s="74">
        <f t="shared" si="2"/>
        <v>0</v>
      </c>
    </row>
    <row r="61" spans="1:4" s="9" customFormat="1" ht="15">
      <c r="A61" s="11" t="s">
        <v>43</v>
      </c>
      <c r="B61" s="78">
        <v>1</v>
      </c>
      <c r="C61" s="79"/>
      <c r="D61" s="80">
        <f t="shared" si="2"/>
        <v>0</v>
      </c>
    </row>
    <row r="62" spans="1:4" s="9" customFormat="1" ht="15">
      <c r="A62" s="11" t="s">
        <v>13</v>
      </c>
      <c r="B62" s="78">
        <v>1</v>
      </c>
      <c r="C62" s="79"/>
      <c r="D62" s="80">
        <f t="shared" si="2"/>
        <v>0</v>
      </c>
    </row>
    <row r="63" spans="1:4" s="9" customFormat="1" ht="15">
      <c r="A63" s="11" t="s">
        <v>46</v>
      </c>
      <c r="B63" s="78">
        <v>1</v>
      </c>
      <c r="C63" s="80"/>
      <c r="D63" s="80">
        <f t="shared" si="2"/>
        <v>0</v>
      </c>
    </row>
    <row r="64" spans="1:4" s="9" customFormat="1" ht="15">
      <c r="A64" s="11" t="s">
        <v>51</v>
      </c>
      <c r="B64" s="78">
        <v>1</v>
      </c>
      <c r="C64" s="80"/>
      <c r="D64" s="80">
        <f t="shared" si="2"/>
        <v>0</v>
      </c>
    </row>
    <row r="65" spans="1:4" s="9" customFormat="1" ht="15">
      <c r="A65" s="11" t="s">
        <v>40</v>
      </c>
      <c r="B65" s="78">
        <v>3</v>
      </c>
      <c r="C65" s="80"/>
      <c r="D65" s="80">
        <f t="shared" si="2"/>
        <v>0</v>
      </c>
    </row>
    <row r="66" spans="1:4" s="9" customFormat="1" ht="15">
      <c r="A66" s="11" t="s">
        <v>35</v>
      </c>
      <c r="B66" s="78">
        <v>1</v>
      </c>
      <c r="C66" s="80"/>
      <c r="D66" s="80">
        <f t="shared" si="2"/>
        <v>0</v>
      </c>
    </row>
    <row r="67" spans="1:4" s="9" customFormat="1" ht="15">
      <c r="A67" s="11" t="s">
        <v>50</v>
      </c>
      <c r="B67" s="78">
        <v>1</v>
      </c>
      <c r="C67" s="80"/>
      <c r="D67" s="80">
        <f t="shared" si="2"/>
        <v>0</v>
      </c>
    </row>
    <row r="68" spans="1:4" s="9" customFormat="1" ht="15">
      <c r="A68" s="11" t="s">
        <v>36</v>
      </c>
      <c r="B68" s="78">
        <v>2</v>
      </c>
      <c r="C68" s="79"/>
      <c r="D68" s="80">
        <f t="shared" si="2"/>
        <v>0</v>
      </c>
    </row>
    <row r="69" spans="1:4" s="9" customFormat="1" ht="15">
      <c r="A69" s="34" t="s">
        <v>37</v>
      </c>
      <c r="B69" s="81">
        <v>1</v>
      </c>
      <c r="C69" s="80"/>
      <c r="D69" s="80">
        <f t="shared" si="2"/>
        <v>0</v>
      </c>
    </row>
    <row r="70" spans="1:4" ht="15">
      <c r="A70" s="52" t="s">
        <v>57</v>
      </c>
      <c r="B70" s="49"/>
      <c r="C70" s="47"/>
      <c r="D70" s="25">
        <f>SUM(D56:D69)</f>
        <v>0</v>
      </c>
    </row>
    <row r="71" spans="1:3" ht="15">
      <c r="A71" s="28"/>
      <c r="B71" s="28"/>
      <c r="C71" s="15"/>
    </row>
    <row r="72" spans="1:3" ht="15.75">
      <c r="A72" s="35"/>
      <c r="B72" s="36"/>
      <c r="C72" s="19"/>
    </row>
    <row r="73" spans="1:3" ht="15">
      <c r="A73" s="28"/>
      <c r="B73" s="28"/>
      <c r="C73" s="15"/>
    </row>
    <row r="74" spans="1:3" ht="15">
      <c r="A74" s="28"/>
      <c r="B74" s="28"/>
      <c r="C74" s="15"/>
    </row>
    <row r="75" spans="1:3" ht="15">
      <c r="A75" s="28"/>
      <c r="B75" s="28"/>
      <c r="C75" s="15"/>
    </row>
    <row r="76" spans="1:4" ht="15.75">
      <c r="A76" s="33" t="s">
        <v>25</v>
      </c>
      <c r="B76" s="7" t="s">
        <v>12</v>
      </c>
      <c r="C76" s="51" t="s">
        <v>52</v>
      </c>
      <c r="D76" s="50" t="s">
        <v>53</v>
      </c>
    </row>
    <row r="77" spans="1:450" s="8" customFormat="1" ht="15">
      <c r="A77" s="39" t="s">
        <v>3</v>
      </c>
      <c r="B77" s="12"/>
      <c r="C77" s="27"/>
      <c r="D77" s="4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</row>
    <row r="78" spans="1:4" ht="15">
      <c r="A78" s="37" t="s">
        <v>23</v>
      </c>
      <c r="B78" s="38"/>
      <c r="C78" s="30"/>
      <c r="D78" s="4"/>
    </row>
    <row r="79" spans="1:4" ht="15">
      <c r="A79" s="14" t="s">
        <v>38</v>
      </c>
      <c r="B79" s="14">
        <v>8</v>
      </c>
      <c r="C79" s="30"/>
      <c r="D79" s="25">
        <f aca="true" t="shared" si="3" ref="D79:D84">C79*B79</f>
        <v>0</v>
      </c>
    </row>
    <row r="80" spans="1:4" s="3" customFormat="1" ht="15">
      <c r="A80" s="20" t="s">
        <v>39</v>
      </c>
      <c r="B80" s="20">
        <v>8</v>
      </c>
      <c r="C80" s="40"/>
      <c r="D80" s="67">
        <f t="shared" si="3"/>
        <v>0</v>
      </c>
    </row>
    <row r="81" spans="1:4" ht="15">
      <c r="A81" s="21" t="s">
        <v>42</v>
      </c>
      <c r="B81" s="14">
        <v>1</v>
      </c>
      <c r="C81" s="31"/>
      <c r="D81" s="25">
        <f t="shared" si="3"/>
        <v>0</v>
      </c>
    </row>
    <row r="82" spans="1:4" ht="15">
      <c r="A82" s="20" t="s">
        <v>40</v>
      </c>
      <c r="B82" s="14">
        <v>4</v>
      </c>
      <c r="C82" s="30"/>
      <c r="D82" s="25">
        <f t="shared" si="3"/>
        <v>0</v>
      </c>
    </row>
    <row r="83" spans="1:4" ht="15">
      <c r="A83" s="20" t="s">
        <v>22</v>
      </c>
      <c r="B83" s="14">
        <v>1</v>
      </c>
      <c r="C83" s="30"/>
      <c r="D83" s="25">
        <f t="shared" si="3"/>
        <v>0</v>
      </c>
    </row>
    <row r="84" spans="1:4" s="9" customFormat="1" ht="15">
      <c r="A84" s="41" t="s">
        <v>41</v>
      </c>
      <c r="B84" s="32">
        <v>8</v>
      </c>
      <c r="C84" s="26"/>
      <c r="D84" s="44">
        <f t="shared" si="3"/>
        <v>0</v>
      </c>
    </row>
    <row r="85" spans="1:4" ht="15">
      <c r="A85" s="46" t="s">
        <v>56</v>
      </c>
      <c r="B85" s="49"/>
      <c r="C85" s="47"/>
      <c r="D85" s="25">
        <f>SUM(D71:D84)</f>
        <v>0</v>
      </c>
    </row>
    <row r="86" spans="1:3" ht="15">
      <c r="A86" s="28"/>
      <c r="B86" s="28"/>
      <c r="C86" s="15"/>
    </row>
    <row r="87" spans="1:3" ht="15.75">
      <c r="A87" s="42"/>
      <c r="B87" s="42"/>
      <c r="C87" s="23"/>
    </row>
    <row r="88" spans="1:4" ht="18.75">
      <c r="A88" s="54" t="s">
        <v>59</v>
      </c>
      <c r="B88" s="55"/>
      <c r="C88" s="56"/>
      <c r="D88" s="25">
        <f>D85+D70+D48+D26</f>
        <v>0</v>
      </c>
    </row>
    <row r="89" spans="1:4" ht="18.75">
      <c r="A89" s="57" t="s">
        <v>60</v>
      </c>
      <c r="B89" s="58"/>
      <c r="C89" s="59"/>
      <c r="D89" s="25">
        <f>D88*0.21</f>
        <v>0</v>
      </c>
    </row>
    <row r="90" spans="1:4" ht="18.75">
      <c r="A90" s="54" t="s">
        <v>61</v>
      </c>
      <c r="B90" s="60"/>
      <c r="C90" s="61"/>
      <c r="D90" s="25">
        <f>D88+D89</f>
        <v>0</v>
      </c>
    </row>
    <row r="91" spans="1:3" ht="15">
      <c r="A91" s="17"/>
      <c r="B91" s="17"/>
      <c r="C91" s="24"/>
    </row>
    <row r="92" spans="1:3" ht="15">
      <c r="A92" s="17"/>
      <c r="B92" s="17"/>
      <c r="C92" s="24"/>
    </row>
    <row r="93" spans="1:3" ht="15">
      <c r="A93" s="17"/>
      <c r="B93" s="17"/>
      <c r="C93" s="24"/>
    </row>
    <row r="94" spans="1:3" ht="15">
      <c r="A94" s="17"/>
      <c r="B94" s="17"/>
      <c r="C94" s="24"/>
    </row>
    <row r="95" spans="1:3" ht="15">
      <c r="A95" s="17"/>
      <c r="B95" s="17"/>
      <c r="C95" s="24"/>
    </row>
    <row r="96" spans="1:3" ht="15">
      <c r="A96" s="17"/>
      <c r="B96" s="17"/>
      <c r="C96" s="24"/>
    </row>
    <row r="97" spans="1:3" ht="15">
      <c r="A97" s="17"/>
      <c r="B97" s="17"/>
      <c r="C97" s="24"/>
    </row>
    <row r="98" spans="1:3" ht="15">
      <c r="A98" s="17"/>
      <c r="B98" s="17"/>
      <c r="C98" s="24"/>
    </row>
    <row r="99" spans="1:3" ht="15">
      <c r="A99" s="17"/>
      <c r="B99" s="17"/>
      <c r="C99" s="24"/>
    </row>
    <row r="100" spans="1:3" ht="15">
      <c r="A100" s="17"/>
      <c r="B100" s="17"/>
      <c r="C100" s="24"/>
    </row>
    <row r="101" spans="1:3" ht="15">
      <c r="A101" s="17"/>
      <c r="B101" s="17"/>
      <c r="C101" s="24"/>
    </row>
    <row r="102" spans="1:3" ht="15">
      <c r="A102" s="17"/>
      <c r="B102" s="17"/>
      <c r="C102" s="24"/>
    </row>
    <row r="103" spans="1:3" ht="15">
      <c r="A103" s="17"/>
      <c r="B103" s="17"/>
      <c r="C103" s="24"/>
    </row>
    <row r="104" spans="1:3" ht="15">
      <c r="A104" s="17"/>
      <c r="B104" s="17"/>
      <c r="C104" s="24"/>
    </row>
    <row r="105" spans="1:3" ht="15">
      <c r="A105" s="17"/>
      <c r="B105" s="17"/>
      <c r="C105" s="24"/>
    </row>
    <row r="106" spans="1:3" ht="15">
      <c r="A106" s="17"/>
      <c r="B106" s="17"/>
      <c r="C106" s="24"/>
    </row>
    <row r="107" spans="1:3" ht="15">
      <c r="A107" s="17"/>
      <c r="B107" s="17"/>
      <c r="C107" s="24"/>
    </row>
    <row r="108" spans="1:3" ht="15">
      <c r="A108" s="17"/>
      <c r="B108" s="17"/>
      <c r="C108" s="24"/>
    </row>
    <row r="109" spans="1:3" ht="15">
      <c r="A109" s="17"/>
      <c r="B109" s="17"/>
      <c r="C109" s="24"/>
    </row>
    <row r="110" spans="1:3" ht="15">
      <c r="A110" s="17"/>
      <c r="B110" s="17"/>
      <c r="C110" s="24"/>
    </row>
    <row r="111" spans="1:3" ht="15">
      <c r="A111" s="17"/>
      <c r="B111" s="17"/>
      <c r="C111" s="24"/>
    </row>
    <row r="112" spans="1:3" ht="15">
      <c r="A112" s="17"/>
      <c r="B112" s="17"/>
      <c r="C112" s="24"/>
    </row>
    <row r="113" spans="1:3" ht="15">
      <c r="A113" s="17"/>
      <c r="B113" s="17"/>
      <c r="C113" s="24"/>
    </row>
    <row r="114" spans="1:3" ht="15">
      <c r="A114" s="17"/>
      <c r="B114" s="17"/>
      <c r="C114" s="24"/>
    </row>
    <row r="115" spans="1:3" ht="15">
      <c r="A115" s="17"/>
      <c r="B115" s="17"/>
      <c r="C115" s="24"/>
    </row>
    <row r="116" spans="1:3" ht="15">
      <c r="A116" s="17"/>
      <c r="B116" s="17"/>
      <c r="C116" s="24"/>
    </row>
    <row r="117" spans="1:3" ht="15">
      <c r="A117" s="17"/>
      <c r="B117" s="17"/>
      <c r="C117" s="24"/>
    </row>
    <row r="118" spans="1:3" ht="15">
      <c r="A118" s="17"/>
      <c r="B118" s="17"/>
      <c r="C118" s="24"/>
    </row>
    <row r="119" spans="1:3" ht="15">
      <c r="A119" s="17"/>
      <c r="B119" s="17"/>
      <c r="C119" s="24"/>
    </row>
    <row r="120" spans="1:3" ht="15">
      <c r="A120" s="17"/>
      <c r="B120" s="17"/>
      <c r="C120" s="24"/>
    </row>
    <row r="121" spans="1:3" ht="15">
      <c r="A121" s="17"/>
      <c r="B121" s="17"/>
      <c r="C121" s="24"/>
    </row>
    <row r="122" spans="1:3" ht="15">
      <c r="A122" s="17"/>
      <c r="B122" s="17"/>
      <c r="C122" s="24"/>
    </row>
    <row r="123" spans="1:3" ht="15">
      <c r="A123" s="17"/>
      <c r="B123" s="17"/>
      <c r="C123" s="24"/>
    </row>
    <row r="124" spans="1:3" ht="15">
      <c r="A124" s="17"/>
      <c r="B124" s="17"/>
      <c r="C124" s="24"/>
    </row>
    <row r="125" spans="1:3" ht="15">
      <c r="A125" s="17"/>
      <c r="B125" s="17"/>
      <c r="C125" s="24"/>
    </row>
    <row r="126" spans="1:3" ht="15">
      <c r="A126" s="17"/>
      <c r="B126" s="17"/>
      <c r="C126" s="24"/>
    </row>
    <row r="127" spans="1:3" ht="15">
      <c r="A127" s="17"/>
      <c r="B127" s="17"/>
      <c r="C127" s="24"/>
    </row>
    <row r="128" spans="1:3" ht="15">
      <c r="A128" s="17"/>
      <c r="B128" s="17"/>
      <c r="C128" s="24"/>
    </row>
    <row r="129" spans="1:3" ht="15">
      <c r="A129" s="17"/>
      <c r="B129" s="17"/>
      <c r="C129" s="24"/>
    </row>
    <row r="130" spans="1:3" ht="15">
      <c r="A130" s="17"/>
      <c r="B130" s="17"/>
      <c r="C130" s="24"/>
    </row>
    <row r="131" spans="1:3" ht="15">
      <c r="A131" s="17"/>
      <c r="B131" s="17"/>
      <c r="C131" s="24"/>
    </row>
    <row r="132" spans="1:3" ht="15">
      <c r="A132" s="17"/>
      <c r="B132" s="17"/>
      <c r="C132" s="24"/>
    </row>
    <row r="133" spans="1:3" ht="15">
      <c r="A133" s="17"/>
      <c r="B133" s="17"/>
      <c r="C133" s="24"/>
    </row>
    <row r="134" spans="1:3" ht="15">
      <c r="A134" s="17"/>
      <c r="B134" s="17"/>
      <c r="C134" s="24"/>
    </row>
    <row r="135" spans="1:3" ht="15">
      <c r="A135" s="17"/>
      <c r="B135" s="17"/>
      <c r="C135" s="24"/>
    </row>
    <row r="136" spans="1:3" ht="15">
      <c r="A136" s="17"/>
      <c r="B136" s="17"/>
      <c r="C136" s="24"/>
    </row>
    <row r="137" spans="1:3" ht="15">
      <c r="A137" s="17"/>
      <c r="B137" s="17"/>
      <c r="C137" s="24"/>
    </row>
    <row r="138" spans="1:3" ht="15">
      <c r="A138" s="17"/>
      <c r="B138" s="17"/>
      <c r="C138" s="24"/>
    </row>
    <row r="139" spans="1:3" ht="15">
      <c r="A139" s="17"/>
      <c r="B139" s="17"/>
      <c r="C139" s="24"/>
    </row>
    <row r="140" spans="1:3" ht="15">
      <c r="A140" s="17"/>
      <c r="B140" s="17"/>
      <c r="C140" s="24"/>
    </row>
    <row r="141" spans="1:3" ht="15">
      <c r="A141" s="17"/>
      <c r="B141" s="17"/>
      <c r="C141" s="24"/>
    </row>
    <row r="142" spans="1:3" ht="15">
      <c r="A142" s="17"/>
      <c r="B142" s="17"/>
      <c r="C142" s="24"/>
    </row>
    <row r="143" spans="1:3" ht="15">
      <c r="A143" s="17"/>
      <c r="B143" s="17"/>
      <c r="C143" s="24"/>
    </row>
    <row r="144" spans="1:3" ht="15">
      <c r="A144" s="17"/>
      <c r="B144" s="17"/>
      <c r="C144" s="24"/>
    </row>
    <row r="145" spans="1:3" ht="15">
      <c r="A145" s="17"/>
      <c r="B145" s="17"/>
      <c r="C145" s="24"/>
    </row>
    <row r="146" spans="1:3" ht="15">
      <c r="A146" s="17"/>
      <c r="B146" s="17"/>
      <c r="C146" s="24"/>
    </row>
    <row r="147" spans="1:3" ht="15">
      <c r="A147" s="17"/>
      <c r="B147" s="17"/>
      <c r="C147" s="24"/>
    </row>
    <row r="148" spans="1:3" ht="15">
      <c r="A148" s="17"/>
      <c r="B148" s="17"/>
      <c r="C148" s="24"/>
    </row>
    <row r="149" spans="1:3" ht="15">
      <c r="A149" s="17"/>
      <c r="B149" s="17"/>
      <c r="C149" s="24"/>
    </row>
    <row r="150" spans="1:3" ht="15">
      <c r="A150" s="17"/>
      <c r="B150" s="17"/>
      <c r="C150" s="24"/>
    </row>
    <row r="151" spans="1:3" ht="15">
      <c r="A151" s="17"/>
      <c r="B151" s="17"/>
      <c r="C151" s="24"/>
    </row>
    <row r="152" spans="1:3" ht="15">
      <c r="A152" s="17"/>
      <c r="B152" s="17"/>
      <c r="C152" s="24"/>
    </row>
    <row r="153" spans="1:3" ht="15">
      <c r="A153" s="17"/>
      <c r="B153" s="17"/>
      <c r="C153" s="24"/>
    </row>
    <row r="154" spans="1:3" ht="15">
      <c r="A154" s="17"/>
      <c r="B154" s="17"/>
      <c r="C154" s="24"/>
    </row>
    <row r="155" spans="1:3" ht="15">
      <c r="A155" s="17"/>
      <c r="B155" s="17"/>
      <c r="C155" s="24"/>
    </row>
    <row r="156" spans="1:3" ht="15">
      <c r="A156" s="17"/>
      <c r="B156" s="17"/>
      <c r="C156" s="24"/>
    </row>
    <row r="157" spans="1:3" ht="15">
      <c r="A157" s="17"/>
      <c r="B157" s="17"/>
      <c r="C157" s="24"/>
    </row>
    <row r="158" spans="1:3" ht="15">
      <c r="A158" s="17"/>
      <c r="B158" s="17"/>
      <c r="C158" s="24"/>
    </row>
    <row r="159" spans="1:3" ht="15">
      <c r="A159" s="17"/>
      <c r="B159" s="17"/>
      <c r="C159" s="24"/>
    </row>
    <row r="160" spans="1:3" ht="15">
      <c r="A160" s="17"/>
      <c r="B160" s="17"/>
      <c r="C160" s="24"/>
    </row>
    <row r="161" spans="1:3" ht="15">
      <c r="A161" s="17"/>
      <c r="B161" s="17"/>
      <c r="C161" s="24"/>
    </row>
  </sheetData>
  <sheetProtection algorithmName="SHA-512" hashValue="blJPU7g27cUboklaR+6f3CZkQY1rUB2hotZFePP4qhggsSTXDPU1NpQ4hhgax9HU/FmgpFb6QA360yFmNQPZoA==" saltValue="fpUa1KaeqnP4Kh+d7XZI9Q==" spinCount="100000" sheet="1" objects="1" scenarios="1"/>
  <protectedRanges>
    <protectedRange sqref="C57:C69" name="Oblast3"/>
    <protectedRange sqref="C32:C47" name="Oblast2"/>
    <protectedRange sqref="C5:C25" name="Oblast1"/>
    <protectedRange sqref="C79:C84" name="Oblast4"/>
  </protectedRanges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Vlková</dc:creator>
  <cp:keywords/>
  <dc:description/>
  <cp:lastModifiedBy>Vladimir Wasyliw</cp:lastModifiedBy>
  <cp:lastPrinted>2019-10-29T08:31:41Z</cp:lastPrinted>
  <dcterms:created xsi:type="dcterms:W3CDTF">2018-11-13T12:02:21Z</dcterms:created>
  <dcterms:modified xsi:type="dcterms:W3CDTF">2020-01-01T19:13:09Z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