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535" firstSheet="1" activeTab="6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  <sheet name="VI." sheetId="10" r:id="rId7"/>
  </sheets>
  <definedNames>
    <definedName name="OLE_LINK1" localSheetId="1">'I.'!#REF!</definedName>
  </definedNames>
  <calcPr calcId="162913"/>
  <extLst/>
</workbook>
</file>

<file path=xl/sharedStrings.xml><?xml version="1.0" encoding="utf-8"?>
<sst xmlns="http://schemas.openxmlformats.org/spreadsheetml/2006/main" count="377" uniqueCount="48">
  <si>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</si>
  <si>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</si>
  <si>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</si>
  <si>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</si>
  <si>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</si>
  <si>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</si>
  <si>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</si>
  <si>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</si>
  <si>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</si>
  <si>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</si>
  <si>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HIP akce</t>
  </si>
  <si>
    <t>Zodpovědný 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</si>
  <si>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</si>
  <si>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</si>
  <si>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</si>
  <si>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</si>
  <si>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</si>
  <si>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</si>
  <si>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</si>
  <si>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</si>
  <si>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</si>
  <si>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</si>
  <si>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</si>
  <si>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</si>
  <si>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</si>
  <si>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</si>
  <si>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</si>
  <si>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</si>
  <si>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</si>
  <si>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</si>
  <si>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</si>
  <si>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</si>
  <si>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</si>
  <si>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</si>
  <si>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</si>
  <si>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</si>
  <si>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</si>
  <si>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Zakázky, kterými jsou splněny požadavky uvedené v čl. 4.3. ZD</t>
  </si>
  <si>
    <t>x</t>
  </si>
  <si>
    <t>Hodnocené referenční služby dle čl. 8.2. ZD</t>
  </si>
  <si>
    <t>dopravní stavba</t>
  </si>
  <si>
    <t>pozemní stavba</t>
  </si>
  <si>
    <t>Druh poskytované služby</t>
  </si>
  <si>
    <t>Osoba BIM manažera - maximální počet osob pro tuto funkci: 2 osoby.</t>
  </si>
  <si>
    <t>BIM manažer</t>
  </si>
  <si>
    <t>BIM koordinátor</t>
  </si>
  <si>
    <t>Rámcová dohoda na projektové práce staveb pozemních komunikací ve vlastnictví Středočeského kraje realizovaných v prostředí BIM</t>
  </si>
  <si>
    <t>Název a popis služeb odpovídající čl. 8.3.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</si>
</sst>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[$-405]\ mmmm\ 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indent="7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4" borderId="7" xfId="0" applyNumberFormat="1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vertical="top" wrapText="1"/>
      <protection locked="0"/>
    </xf>
    <xf numFmtId="3" fontId="0" fillId="4" borderId="8" xfId="0" applyNumberFormat="1" applyFont="1" applyFill="1" applyBorder="1" applyAlignment="1" applyProtection="1">
      <alignment vertical="top" wrapText="1"/>
      <protection locked="0"/>
    </xf>
    <xf numFmtId="49" fontId="0" fillId="4" borderId="9" xfId="0" applyNumberFormat="1" applyFont="1" applyFill="1" applyBorder="1" applyAlignment="1" applyProtection="1">
      <alignment horizontal="left" vertical="top" wrapText="1"/>
      <protection locked="0"/>
    </xf>
    <xf numFmtId="49" fontId="0" fillId="4" borderId="10" xfId="0" applyNumberFormat="1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3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4" borderId="12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left"/>
    </xf>
    <xf numFmtId="0" fontId="0" fillId="4" borderId="0" xfId="0" applyFill="1"/>
    <xf numFmtId="0" fontId="0" fillId="3" borderId="6" xfId="0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0" fillId="4" borderId="8" xfId="0" applyNumberFormat="1" applyFont="1" applyFill="1" applyBorder="1" applyAlignment="1" applyProtection="1">
      <alignment vertical="top" wrapText="1"/>
      <protection locked="0"/>
    </xf>
    <xf numFmtId="165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6" borderId="13" xfId="0" applyNumberFormat="1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vertical="top" wrapText="1"/>
      <protection locked="0"/>
    </xf>
    <xf numFmtId="3" fontId="0" fillId="6" borderId="14" xfId="0" applyNumberFormat="1" applyFont="1" applyFill="1" applyBorder="1" applyAlignment="1" applyProtection="1">
      <alignment vertical="top" wrapText="1"/>
      <protection locked="0"/>
    </xf>
    <xf numFmtId="165" fontId="0" fillId="6" borderId="14" xfId="0" applyNumberFormat="1" applyFont="1" applyFill="1" applyBorder="1" applyAlignment="1" applyProtection="1">
      <alignment vertical="top" wrapText="1"/>
      <protection locked="0"/>
    </xf>
    <xf numFmtId="49" fontId="0" fillId="6" borderId="15" xfId="0" applyNumberFormat="1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left"/>
    </xf>
    <xf numFmtId="3" fontId="0" fillId="6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G8" sqref="G8"/>
    </sheetView>
  </sheetViews>
  <sheetFormatPr defaultColWidth="9.140625" defaultRowHeight="15"/>
  <cols>
    <col min="6" max="6" width="43.00390625" style="0" customWidth="1"/>
    <col min="7" max="7" width="24.8515625" style="29" customWidth="1"/>
  </cols>
  <sheetData>
    <row r="1" spans="2:7" ht="87" customHeight="1">
      <c r="B1" s="45" t="s">
        <v>46</v>
      </c>
      <c r="C1" s="45"/>
      <c r="D1" s="45"/>
      <c r="E1" s="45"/>
      <c r="F1" s="45"/>
      <c r="G1" s="45"/>
    </row>
    <row r="3" spans="2:11" s="1" customFormat="1" ht="18.75">
      <c r="B3" s="28" t="s">
        <v>0</v>
      </c>
      <c r="G3" s="30"/>
      <c r="K3" s="7"/>
    </row>
    <row r="4" spans="2:11" s="1" customFormat="1" ht="18.75">
      <c r="B4" s="28" t="s">
        <v>1</v>
      </c>
      <c r="G4" s="30"/>
      <c r="K4" s="7"/>
    </row>
    <row r="5" spans="7:11" s="1" customFormat="1" ht="15">
      <c r="G5" s="30"/>
      <c r="K5" s="7"/>
    </row>
    <row r="6" spans="2:11" s="1" customFormat="1" ht="25.5">
      <c r="B6" s="50" t="s">
        <v>2</v>
      </c>
      <c r="C6" s="50"/>
      <c r="D6" s="50"/>
      <c r="E6" s="50"/>
      <c r="F6" s="50"/>
      <c r="G6" s="27" t="s">
        <v>3</v>
      </c>
      <c r="K6" s="7"/>
    </row>
    <row r="7" spans="1:11" s="1" customFormat="1" ht="39" customHeight="1">
      <c r="A7" s="1" t="s">
        <v>28</v>
      </c>
      <c r="B7" s="51" t="str">
        <f>'I.'!B5</f>
        <v>Osoba provádějící koordinaci celého projektu - HIP akce – maximální počet osob pro tuto funkci: 3 osoby.</v>
      </c>
      <c r="C7" s="51"/>
      <c r="D7" s="51"/>
      <c r="E7" s="51"/>
      <c r="F7" s="51"/>
      <c r="G7" s="31">
        <f>'I.'!H7+'I.'!H24+'I.'!H41</f>
        <v>0</v>
      </c>
      <c r="K7" s="7"/>
    </row>
    <row r="8" spans="1:11" s="1" customFormat="1" ht="30.75" customHeight="1">
      <c r="A8" s="1" t="s">
        <v>29</v>
      </c>
      <c r="B8" s="51" t="str">
        <f>'II.'!B5</f>
        <v>Osoba pro funkci zodpovědného projektanta v oboru dopravní stavby - maximální počet osob pro tuto funkci: 3 osoby.</v>
      </c>
      <c r="C8" s="51"/>
      <c r="D8" s="51"/>
      <c r="E8" s="51"/>
      <c r="F8" s="51"/>
      <c r="G8" s="31">
        <f>'II.'!H39+'II.'!H23+'II.'!H7</f>
        <v>0</v>
      </c>
      <c r="K8" s="7"/>
    </row>
    <row r="9" spans="1:11" s="1" customFormat="1" ht="30" customHeight="1">
      <c r="A9" s="1" t="s">
        <v>30</v>
      </c>
      <c r="B9" s="51" t="str">
        <f>'III.'!B5</f>
        <v>Osoba pro funkci zodpovědného projektanta v oboru mosty a inženýrské konstrukce - maximální počet osob pro tuto funkci: 3 osoby.</v>
      </c>
      <c r="C9" s="51"/>
      <c r="D9" s="51"/>
      <c r="E9" s="51"/>
      <c r="F9" s="51"/>
      <c r="G9" s="31">
        <f>'III.'!H7+'III.'!H23+'III.'!H39</f>
        <v>0</v>
      </c>
      <c r="K9" s="7"/>
    </row>
    <row r="10" spans="1:11" s="1" customFormat="1" ht="33.75" customHeight="1">
      <c r="A10" s="1" t="s">
        <v>31</v>
      </c>
      <c r="B10" s="51" t="str">
        <f>'IV.'!B5</f>
        <v>Osoba pro funkci zodpovědného projektanta v oboru stavby vodního hospodářství a krajinného inženýrství - maximální počet osob pro tuto funkci: 2 osoby.</v>
      </c>
      <c r="C10" s="51"/>
      <c r="D10" s="51"/>
      <c r="E10" s="51"/>
      <c r="F10" s="51"/>
      <c r="G10" s="31">
        <f>'IV.'!H7+'IV.'!H20</f>
        <v>0</v>
      </c>
      <c r="K10" s="7"/>
    </row>
    <row r="11" spans="1:11" s="1" customFormat="1" ht="33" customHeight="1">
      <c r="A11" s="1" t="s">
        <v>32</v>
      </c>
      <c r="B11" s="51" t="str">
        <f>'V.'!B4</f>
        <v>Osoba pro funkci zodpovědného projektanta v oboru geotechnika - maximální počet osob pro tuto funkci: 2 osoby.</v>
      </c>
      <c r="C11" s="51"/>
      <c r="D11" s="51"/>
      <c r="E11" s="51"/>
      <c r="F11" s="51"/>
      <c r="G11" s="31">
        <f>'V.'!H6+'V.'!H20</f>
        <v>0</v>
      </c>
      <c r="K11" s="7"/>
    </row>
    <row r="12" spans="2:11" s="1" customFormat="1" ht="15">
      <c r="B12" s="46" t="str">
        <f>'VI.'!B4</f>
        <v>Osoba BIM manažera - maximální počet osob pro tuto funkci: 2 osoby.</v>
      </c>
      <c r="C12" s="47"/>
      <c r="D12" s="47"/>
      <c r="E12" s="47"/>
      <c r="F12" s="48"/>
      <c r="G12" s="31">
        <f>'VI.'!G6+'VI.'!G21</f>
        <v>0</v>
      </c>
      <c r="K12" s="7"/>
    </row>
    <row r="13" spans="2:11" s="1" customFormat="1" ht="15">
      <c r="B13" s="49" t="s">
        <v>4</v>
      </c>
      <c r="C13" s="49"/>
      <c r="D13" s="49"/>
      <c r="E13" s="49"/>
      <c r="F13" s="49"/>
      <c r="G13" s="32">
        <f>SUM(G7:G12)</f>
        <v>0</v>
      </c>
      <c r="K13" s="7"/>
    </row>
    <row r="15" spans="2:6" ht="15">
      <c r="B15" s="25" t="s">
        <v>36</v>
      </c>
      <c r="C15" s="25"/>
      <c r="D15" s="25"/>
      <c r="E15" s="25"/>
      <c r="F15" s="25"/>
    </row>
  </sheetData>
  <sheetProtection algorithmName="SHA-512" hashValue="3RkHsB1LPNN8b8CWF4cOh7MctRTuFjYrrcx3FksQh6fsWGMz3Ev+a4FR5RJmeOy85KIeq4JmjYzJW3hkYlXGVA==" saltValue="Zb327xqB8mVKpEyJK48Ecw==" spinCount="100000" sheet="1" objects="1" scenarios="1"/>
  <mergeCells count="9">
    <mergeCell ref="B1:G1"/>
    <mergeCell ref="B12:F12"/>
    <mergeCell ref="B13:F13"/>
    <mergeCell ref="B6:F6"/>
    <mergeCell ref="B7:F7"/>
    <mergeCell ref="B8:F8"/>
    <mergeCell ref="B9:F9"/>
    <mergeCell ref="B10:F10"/>
    <mergeCell ref="B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zoomScale="85" zoomScaleNormal="85" workbookViewId="0" topLeftCell="A32">
      <selection activeCell="B42" sqref="B42"/>
    </sheetView>
  </sheetViews>
  <sheetFormatPr defaultColWidth="9.140625" defaultRowHeight="15"/>
  <cols>
    <col min="1" max="1" width="9.140625" style="1" customWidth="1"/>
    <col min="2" max="2" width="43.140625" style="1" customWidth="1"/>
    <col min="3" max="7" width="21.8515625" style="1" customWidth="1"/>
    <col min="8" max="8" width="49.8515625" style="1" customWidth="1"/>
    <col min="9" max="9" width="12.140625" style="1" customWidth="1"/>
    <col min="10" max="10" width="9.140625" style="1" hidden="1" customWidth="1"/>
    <col min="11" max="11" width="22.140625" style="1" hidden="1" customWidth="1"/>
    <col min="12" max="12" width="14.421875" style="7" hidden="1" customWidth="1"/>
    <col min="13" max="13" width="7.57421875" style="1" customWidth="1"/>
    <col min="14" max="14" width="10.00390625" style="1" bestFit="1" customWidth="1"/>
    <col min="15" max="16384" width="9.140625" style="1" customWidth="1"/>
  </cols>
  <sheetData>
    <row r="2" spans="2:8" ht="18.75">
      <c r="B2" s="57" t="s">
        <v>20</v>
      </c>
      <c r="C2" s="57"/>
      <c r="D2" s="57"/>
      <c r="E2" s="57"/>
      <c r="F2" s="57"/>
      <c r="G2" s="57"/>
      <c r="H2" s="57"/>
    </row>
    <row r="3" ht="15">
      <c r="B3" s="6"/>
    </row>
    <row r="4" ht="15.75">
      <c r="B4" s="24" t="s">
        <v>35</v>
      </c>
    </row>
    <row r="5" spans="2:8" ht="21">
      <c r="B5" s="9" t="s">
        <v>18</v>
      </c>
      <c r="C5" s="3"/>
      <c r="D5" s="3"/>
      <c r="E5" s="3"/>
      <c r="F5" s="3"/>
      <c r="G5" s="3"/>
      <c r="H5" s="3"/>
    </row>
    <row r="6" ht="15.75" thickBot="1"/>
    <row r="7" spans="2:8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SUM(J13:J22)</f>
        <v>0</v>
      </c>
    </row>
    <row r="8" spans="2:12" ht="75">
      <c r="B8" s="11" t="s">
        <v>47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K8" s="1" t="s">
        <v>10</v>
      </c>
      <c r="L8" s="7">
        <v>120000000</v>
      </c>
    </row>
    <row r="9" spans="2:9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</row>
    <row r="10" spans="2:9" ht="15">
      <c r="B10" s="16"/>
      <c r="C10" s="17"/>
      <c r="D10" s="17"/>
      <c r="E10" s="17"/>
      <c r="F10" s="18"/>
      <c r="G10" s="33"/>
      <c r="H10" s="19"/>
      <c r="I10" s="14" t="s">
        <v>38</v>
      </c>
    </row>
    <row r="11" spans="2:9" ht="15">
      <c r="B11" s="16"/>
      <c r="C11" s="17"/>
      <c r="D11" s="17"/>
      <c r="E11" s="17"/>
      <c r="F11" s="18"/>
      <c r="G11" s="33"/>
      <c r="H11" s="19"/>
      <c r="I11" s="14" t="s">
        <v>38</v>
      </c>
    </row>
    <row r="12" spans="2:9" ht="15">
      <c r="B12" s="52" t="s">
        <v>39</v>
      </c>
      <c r="C12" s="53"/>
      <c r="D12" s="53"/>
      <c r="E12" s="53"/>
      <c r="F12" s="53"/>
      <c r="G12" s="53"/>
      <c r="H12" s="54"/>
      <c r="I12" s="14" t="s">
        <v>38</v>
      </c>
    </row>
    <row r="13" spans="2:10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</row>
    <row r="14" spans="2:12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2">IF(I14="ANO",1,"")</f>
        <v/>
      </c>
      <c r="L14" s="8">
        <v>40118</v>
      </c>
    </row>
    <row r="15" spans="2:12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:J16">IF(I15="ANO",1,"")</f>
        <v/>
      </c>
      <c r="L15" s="8"/>
    </row>
    <row r="16" spans="2:12" ht="15">
      <c r="B16" s="16"/>
      <c r="C16" s="17"/>
      <c r="D16" s="17"/>
      <c r="E16" s="17"/>
      <c r="F16" s="18"/>
      <c r="G16" s="33"/>
      <c r="H16" s="19"/>
      <c r="I16" s="26"/>
      <c r="J16" s="1" t="str">
        <f t="shared" si="1"/>
        <v/>
      </c>
      <c r="L16" s="8"/>
    </row>
    <row r="17" spans="2:12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K17" s="1" t="s">
        <v>12</v>
      </c>
      <c r="L17" s="7" t="s">
        <v>15</v>
      </c>
    </row>
    <row r="18" spans="2:12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13</v>
      </c>
      <c r="L18" s="7" t="s">
        <v>16</v>
      </c>
    </row>
    <row r="19" spans="2:10" ht="15">
      <c r="B19" s="16"/>
      <c r="C19" s="17"/>
      <c r="D19" s="17"/>
      <c r="E19" s="17"/>
      <c r="F19" s="18"/>
      <c r="G19" s="33"/>
      <c r="H19" s="19"/>
      <c r="I19" s="26"/>
      <c r="J19" s="1" t="str">
        <f t="shared" si="0"/>
        <v/>
      </c>
    </row>
    <row r="20" spans="2:1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23</v>
      </c>
    </row>
    <row r="21" spans="2:11" ht="15">
      <c r="B21" s="16"/>
      <c r="C21" s="17"/>
      <c r="D21" s="17"/>
      <c r="E21" s="17"/>
      <c r="F21" s="18"/>
      <c r="G21" s="33"/>
      <c r="H21" s="19"/>
      <c r="I21" s="26"/>
      <c r="J21" s="1" t="str">
        <f t="shared" si="0"/>
        <v/>
      </c>
      <c r="K21" s="1" t="s">
        <v>25</v>
      </c>
    </row>
    <row r="22" spans="2:11" ht="15.75" thickBot="1">
      <c r="B22" s="20"/>
      <c r="C22" s="21"/>
      <c r="D22" s="21"/>
      <c r="E22" s="21"/>
      <c r="F22" s="22"/>
      <c r="G22" s="34"/>
      <c r="H22" s="23"/>
      <c r="I22" s="26"/>
      <c r="J22" s="1" t="str">
        <f t="shared" si="0"/>
        <v/>
      </c>
      <c r="K22" s="1" t="s">
        <v>24</v>
      </c>
    </row>
    <row r="23" ht="15.75" thickBot="1">
      <c r="B23" s="5"/>
    </row>
    <row r="24" spans="2:8" ht="16.5" thickBot="1">
      <c r="B24" s="10" t="s">
        <v>9</v>
      </c>
      <c r="C24" s="55"/>
      <c r="D24" s="55"/>
      <c r="E24" s="55"/>
      <c r="F24" s="56"/>
      <c r="G24" s="15" t="s">
        <v>8</v>
      </c>
      <c r="H24" s="4">
        <f>SUM(J30:J39)</f>
        <v>0</v>
      </c>
    </row>
    <row r="25" spans="2:12" ht="75">
      <c r="B25" s="11" t="s">
        <v>47</v>
      </c>
      <c r="C25" s="12" t="s">
        <v>5</v>
      </c>
      <c r="D25" s="12" t="s">
        <v>22</v>
      </c>
      <c r="E25" s="12" t="s">
        <v>7</v>
      </c>
      <c r="F25" s="12" t="s">
        <v>14</v>
      </c>
      <c r="G25" s="12" t="s">
        <v>6</v>
      </c>
      <c r="H25" s="13" t="s">
        <v>19</v>
      </c>
      <c r="I25" s="14" t="s">
        <v>17</v>
      </c>
      <c r="K25" s="1" t="s">
        <v>10</v>
      </c>
      <c r="L25" s="7">
        <v>120000000</v>
      </c>
    </row>
    <row r="26" spans="2:9" ht="15" customHeight="1">
      <c r="B26" s="52" t="s">
        <v>37</v>
      </c>
      <c r="C26" s="53"/>
      <c r="D26" s="53"/>
      <c r="E26" s="53"/>
      <c r="F26" s="53"/>
      <c r="G26" s="53"/>
      <c r="H26" s="54"/>
      <c r="I26" s="14" t="s">
        <v>38</v>
      </c>
    </row>
    <row r="27" spans="2:9" ht="15">
      <c r="B27" s="16"/>
      <c r="C27" s="17"/>
      <c r="D27" s="17"/>
      <c r="E27" s="17"/>
      <c r="F27" s="18"/>
      <c r="G27" s="33"/>
      <c r="H27" s="19"/>
      <c r="I27" s="14" t="s">
        <v>38</v>
      </c>
    </row>
    <row r="28" spans="2:9" ht="15">
      <c r="B28" s="16"/>
      <c r="C28" s="17"/>
      <c r="D28" s="17"/>
      <c r="E28" s="17"/>
      <c r="F28" s="18"/>
      <c r="G28" s="33"/>
      <c r="H28" s="19"/>
      <c r="I28" s="14" t="s">
        <v>38</v>
      </c>
    </row>
    <row r="29" spans="2:9" ht="15">
      <c r="B29" s="52" t="s">
        <v>39</v>
      </c>
      <c r="C29" s="53"/>
      <c r="D29" s="53"/>
      <c r="E29" s="53"/>
      <c r="F29" s="53"/>
      <c r="G29" s="53"/>
      <c r="H29" s="54"/>
      <c r="I29" s="14" t="s">
        <v>38</v>
      </c>
    </row>
    <row r="30" spans="2:10" ht="33" customHeight="1">
      <c r="B30" s="16"/>
      <c r="C30" s="17"/>
      <c r="D30" s="17"/>
      <c r="E30" s="17"/>
      <c r="F30" s="18"/>
      <c r="G30" s="33"/>
      <c r="H30" s="19"/>
      <c r="I30" s="26"/>
      <c r="J30" s="1" t="str">
        <f>IF(I30="ANO",1,"")</f>
        <v/>
      </c>
    </row>
    <row r="31" spans="2:12" ht="15">
      <c r="B31" s="16"/>
      <c r="C31" s="17"/>
      <c r="D31" s="17"/>
      <c r="E31" s="17"/>
      <c r="F31" s="18"/>
      <c r="G31" s="33"/>
      <c r="H31" s="19"/>
      <c r="I31" s="26"/>
      <c r="J31" s="1" t="str">
        <f aca="true" t="shared" si="2" ref="J31:J39">IF(I31="ANO",1,"")</f>
        <v/>
      </c>
      <c r="L31" s="8">
        <v>40118</v>
      </c>
    </row>
    <row r="32" spans="2:12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L32" s="8"/>
    </row>
    <row r="33" spans="2:12" ht="15">
      <c r="B33" s="16"/>
      <c r="C33" s="17"/>
      <c r="D33" s="17"/>
      <c r="E33" s="17"/>
      <c r="F33" s="18"/>
      <c r="G33" s="33"/>
      <c r="H33" s="19"/>
      <c r="I33" s="26"/>
      <c r="J33" s="1" t="str">
        <f aca="true" t="shared" si="3" ref="J33:J36">IF(I33="ANO",1,"")</f>
        <v/>
      </c>
      <c r="L33" s="8"/>
    </row>
    <row r="34" spans="2:12" ht="15">
      <c r="B34" s="16"/>
      <c r="C34" s="17"/>
      <c r="D34" s="17"/>
      <c r="E34" s="17"/>
      <c r="F34" s="18"/>
      <c r="G34" s="33"/>
      <c r="H34" s="19"/>
      <c r="I34" s="26"/>
      <c r="J34" s="1" t="str">
        <f t="shared" si="3"/>
        <v/>
      </c>
      <c r="K34" s="1" t="s">
        <v>12</v>
      </c>
      <c r="L34" s="7" t="s">
        <v>15</v>
      </c>
    </row>
    <row r="35" spans="2:12" ht="15">
      <c r="B35" s="16"/>
      <c r="C35" s="17"/>
      <c r="D35" s="17"/>
      <c r="E35" s="17"/>
      <c r="F35" s="18"/>
      <c r="G35" s="33"/>
      <c r="H35" s="19"/>
      <c r="I35" s="26"/>
      <c r="J35" s="1" t="str">
        <f t="shared" si="3"/>
        <v/>
      </c>
      <c r="K35" s="1" t="s">
        <v>13</v>
      </c>
      <c r="L35" s="7" t="s">
        <v>16</v>
      </c>
    </row>
    <row r="36" spans="2:10" ht="15">
      <c r="B36" s="16"/>
      <c r="C36" s="17"/>
      <c r="D36" s="17"/>
      <c r="E36" s="17"/>
      <c r="F36" s="18"/>
      <c r="G36" s="33"/>
      <c r="H36" s="19"/>
      <c r="I36" s="26"/>
      <c r="J36" s="1" t="str">
        <f t="shared" si="3"/>
        <v/>
      </c>
    </row>
    <row r="37" spans="2:11" ht="15">
      <c r="B37" s="16"/>
      <c r="C37" s="17"/>
      <c r="D37" s="17"/>
      <c r="E37" s="17"/>
      <c r="F37" s="18"/>
      <c r="G37" s="33"/>
      <c r="H37" s="19"/>
      <c r="I37" s="26"/>
      <c r="J37" s="1" t="str">
        <f t="shared" si="2"/>
        <v/>
      </c>
      <c r="K37" s="1" t="s">
        <v>23</v>
      </c>
    </row>
    <row r="38" spans="2:11" ht="15">
      <c r="B38" s="16"/>
      <c r="C38" s="17"/>
      <c r="D38" s="17"/>
      <c r="E38" s="17"/>
      <c r="F38" s="18"/>
      <c r="G38" s="33"/>
      <c r="H38" s="19"/>
      <c r="I38" s="26"/>
      <c r="J38" s="1" t="str">
        <f t="shared" si="2"/>
        <v/>
      </c>
      <c r="K38" s="1" t="s">
        <v>25</v>
      </c>
    </row>
    <row r="39" spans="2:11" ht="15.75" thickBot="1">
      <c r="B39" s="20"/>
      <c r="C39" s="21"/>
      <c r="D39" s="21"/>
      <c r="E39" s="21"/>
      <c r="F39" s="22"/>
      <c r="G39" s="34"/>
      <c r="H39" s="23"/>
      <c r="I39" s="26"/>
      <c r="J39" s="1" t="str">
        <f t="shared" si="2"/>
        <v/>
      </c>
      <c r="K39" s="1" t="s">
        <v>24</v>
      </c>
    </row>
    <row r="40" ht="15.75" thickBot="1">
      <c r="B40" s="5"/>
    </row>
    <row r="41" spans="2:8" ht="16.5" thickBot="1">
      <c r="B41" s="10" t="s">
        <v>9</v>
      </c>
      <c r="C41" s="55"/>
      <c r="D41" s="55"/>
      <c r="E41" s="55"/>
      <c r="F41" s="56"/>
      <c r="G41" s="15" t="s">
        <v>8</v>
      </c>
      <c r="H41" s="4">
        <f>SUM(J47:J56)</f>
        <v>0</v>
      </c>
    </row>
    <row r="42" spans="2:12" ht="75">
      <c r="B42" s="11" t="s">
        <v>47</v>
      </c>
      <c r="C42" s="12" t="s">
        <v>5</v>
      </c>
      <c r="D42" s="12" t="s">
        <v>22</v>
      </c>
      <c r="E42" s="12" t="s">
        <v>7</v>
      </c>
      <c r="F42" s="12" t="s">
        <v>14</v>
      </c>
      <c r="G42" s="12" t="s">
        <v>6</v>
      </c>
      <c r="H42" s="13" t="s">
        <v>19</v>
      </c>
      <c r="I42" s="14" t="s">
        <v>17</v>
      </c>
      <c r="K42" s="1" t="s">
        <v>10</v>
      </c>
      <c r="L42" s="7">
        <v>120000000</v>
      </c>
    </row>
    <row r="43" spans="2:9" ht="15">
      <c r="B43" s="52" t="s">
        <v>37</v>
      </c>
      <c r="C43" s="53"/>
      <c r="D43" s="53"/>
      <c r="E43" s="53"/>
      <c r="F43" s="53"/>
      <c r="G43" s="53"/>
      <c r="H43" s="54"/>
      <c r="I43" s="14" t="s">
        <v>38</v>
      </c>
    </row>
    <row r="44" spans="2:9" ht="15">
      <c r="B44" s="16"/>
      <c r="C44" s="17"/>
      <c r="D44" s="17"/>
      <c r="E44" s="17"/>
      <c r="F44" s="18"/>
      <c r="G44" s="33"/>
      <c r="H44" s="19"/>
      <c r="I44" s="14" t="s">
        <v>38</v>
      </c>
    </row>
    <row r="45" spans="2:9" ht="15">
      <c r="B45" s="16"/>
      <c r="C45" s="17"/>
      <c r="D45" s="17"/>
      <c r="E45" s="17"/>
      <c r="F45" s="18"/>
      <c r="G45" s="33"/>
      <c r="H45" s="19"/>
      <c r="I45" s="14" t="s">
        <v>38</v>
      </c>
    </row>
    <row r="46" spans="2:9" ht="15">
      <c r="B46" s="52" t="s">
        <v>39</v>
      </c>
      <c r="C46" s="53"/>
      <c r="D46" s="53"/>
      <c r="E46" s="53"/>
      <c r="F46" s="53"/>
      <c r="G46" s="53"/>
      <c r="H46" s="54"/>
      <c r="I46" s="14" t="s">
        <v>38</v>
      </c>
    </row>
    <row r="47" spans="2:10" ht="33" customHeight="1">
      <c r="B47" s="16"/>
      <c r="C47" s="17"/>
      <c r="D47" s="17"/>
      <c r="E47" s="17"/>
      <c r="F47" s="18"/>
      <c r="G47" s="33"/>
      <c r="H47" s="19"/>
      <c r="I47" s="26"/>
      <c r="J47" s="1" t="str">
        <f>IF(I47="ANO",1,"")</f>
        <v/>
      </c>
    </row>
    <row r="48" spans="2:12" ht="15">
      <c r="B48" s="16"/>
      <c r="C48" s="17"/>
      <c r="D48" s="17"/>
      <c r="E48" s="17"/>
      <c r="F48" s="18"/>
      <c r="G48" s="33"/>
      <c r="H48" s="19"/>
      <c r="I48" s="26"/>
      <c r="J48" s="1" t="str">
        <f aca="true" t="shared" si="4" ref="J48:J56">IF(I48="ANO",1,"")</f>
        <v/>
      </c>
      <c r="L48" s="8">
        <v>40118</v>
      </c>
    </row>
    <row r="49" spans="2:12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8"/>
    </row>
    <row r="50" spans="2:12" ht="15">
      <c r="B50" s="16"/>
      <c r="C50" s="17"/>
      <c r="D50" s="17"/>
      <c r="E50" s="17"/>
      <c r="F50" s="18"/>
      <c r="G50" s="33"/>
      <c r="H50" s="19"/>
      <c r="I50" s="26"/>
      <c r="J50" s="1" t="str">
        <f aca="true" t="shared" si="5" ref="J50:J52">IF(I50="ANO",1,"")</f>
        <v/>
      </c>
      <c r="L50" s="8"/>
    </row>
    <row r="51" spans="2:12" ht="15">
      <c r="B51" s="16"/>
      <c r="C51" s="17"/>
      <c r="D51" s="17"/>
      <c r="E51" s="17"/>
      <c r="F51" s="18"/>
      <c r="G51" s="33"/>
      <c r="H51" s="19"/>
      <c r="I51" s="26"/>
      <c r="J51" s="1" t="str">
        <f t="shared" si="5"/>
        <v/>
      </c>
      <c r="K51" s="1" t="s">
        <v>12</v>
      </c>
      <c r="L51" s="7" t="s">
        <v>15</v>
      </c>
    </row>
    <row r="52" spans="2:12" ht="15">
      <c r="B52" s="16"/>
      <c r="C52" s="17"/>
      <c r="D52" s="17"/>
      <c r="E52" s="17"/>
      <c r="F52" s="18"/>
      <c r="G52" s="33"/>
      <c r="H52" s="19"/>
      <c r="I52" s="26"/>
      <c r="J52" s="1" t="str">
        <f t="shared" si="5"/>
        <v/>
      </c>
      <c r="K52" s="1" t="s">
        <v>13</v>
      </c>
      <c r="L52" s="7" t="s">
        <v>16</v>
      </c>
    </row>
    <row r="53" spans="2:10" ht="15">
      <c r="B53" s="16"/>
      <c r="C53" s="17"/>
      <c r="D53" s="17"/>
      <c r="E53" s="17"/>
      <c r="F53" s="18"/>
      <c r="G53" s="33"/>
      <c r="H53" s="19"/>
      <c r="I53" s="26"/>
      <c r="J53" s="1" t="str">
        <f t="shared" si="4"/>
        <v/>
      </c>
    </row>
    <row r="54" spans="2:11" ht="15">
      <c r="B54" s="16"/>
      <c r="C54" s="17"/>
      <c r="D54" s="17"/>
      <c r="E54" s="17"/>
      <c r="F54" s="18"/>
      <c r="G54" s="33"/>
      <c r="H54" s="19"/>
      <c r="I54" s="26"/>
      <c r="J54" s="1" t="str">
        <f t="shared" si="4"/>
        <v/>
      </c>
      <c r="K54" s="1" t="s">
        <v>23</v>
      </c>
    </row>
    <row r="55" spans="2:11" ht="15">
      <c r="B55" s="16"/>
      <c r="C55" s="17"/>
      <c r="D55" s="17"/>
      <c r="E55" s="17"/>
      <c r="F55" s="18"/>
      <c r="G55" s="33"/>
      <c r="H55" s="19"/>
      <c r="I55" s="26"/>
      <c r="J55" s="1" t="str">
        <f t="shared" si="4"/>
        <v/>
      </c>
      <c r="K55" s="1" t="s">
        <v>25</v>
      </c>
    </row>
    <row r="56" spans="2:11" ht="15.75" thickBot="1">
      <c r="B56" s="20"/>
      <c r="C56" s="21"/>
      <c r="D56" s="21"/>
      <c r="E56" s="21"/>
      <c r="F56" s="22"/>
      <c r="G56" s="34"/>
      <c r="H56" s="23"/>
      <c r="I56" s="26"/>
      <c r="J56" s="1" t="str">
        <f t="shared" si="4"/>
        <v/>
      </c>
      <c r="K56" s="1" t="s">
        <v>24</v>
      </c>
    </row>
    <row r="57" ht="15">
      <c r="B57" s="5"/>
    </row>
    <row r="60" ht="15.75">
      <c r="B60" s="2"/>
    </row>
    <row r="61" ht="15">
      <c r="B61" s="5"/>
    </row>
  </sheetData>
  <sheetProtection algorithmName="SHA-512" hashValue="zHiX5naJFV4A28iTMzcpD+Oby9ETDPfoX6QFfRd4lTqZnPWq7MCe93CwzemflnuBgth22bUJoXUDYYA0bgMYkQ==" saltValue="lVssgC7eYZs3CwcOvh4QcA==" spinCount="100000" sheet="1" objects="1" scenarios="1"/>
  <mergeCells count="10">
    <mergeCell ref="B2:H2"/>
    <mergeCell ref="B9:H9"/>
    <mergeCell ref="B12:H12"/>
    <mergeCell ref="B26:H26"/>
    <mergeCell ref="B29:H29"/>
    <mergeCell ref="B43:H43"/>
    <mergeCell ref="B46:H46"/>
    <mergeCell ref="C7:F7"/>
    <mergeCell ref="C24:F24"/>
    <mergeCell ref="C41:F41"/>
  </mergeCells>
  <dataValidations count="8" xWindow="424" yWindow="831">
    <dataValidation type="list" allowBlank="1" showInputMessage="1" showErrorMessage="1" promptTitle="Hodnocení - vyplňuje zadavatel" prompt="Ano - požadavky splněny_x000a_Ne - požadavky nesplněny" sqref="I30:I39 I47:I56 I13:I22">
      <formula1>$L$17:$L$18</formula1>
    </dataValidation>
    <dataValidation type="list" allowBlank="1" showInputMessage="1" showErrorMessage="1" promptTitle="Typ pozemní komunikace" prompt="Doplňte typ pozemní komunikace dle výběru" sqref="D44:D45 D30:D39 D13:D22 D10:D11 D27:D28 D47:D56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47:G56 G30:G39 G13:G22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7:F28 F44:F45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 F30:F39 F47:F56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7:G28 G44:G45"/>
    <dataValidation type="list" allowBlank="1" showInputMessage="1" showErrorMessage="1" sqref="C10:C11 C13:C22 C27:C28 C30:C39 C44:C45 C47:C56">
      <formula1>$K$15:$K$18</formula1>
    </dataValidation>
    <dataValidation type="list" allowBlank="1" showInputMessage="1" showErrorMessage="1" sqref="E10:E11 E13:E22 E27:E28 E30:E39 E44:E45 E47:E56">
      <formula1>$K$25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85" zoomScaleNormal="85" workbookViewId="0" topLeftCell="A30">
      <selection activeCell="B40" sqref="B40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1" customFormat="1" ht="15">
      <c r="K1" s="7"/>
    </row>
    <row r="2" spans="2:11" s="1" customFormat="1" ht="18.75">
      <c r="B2" s="57" t="s">
        <v>20</v>
      </c>
      <c r="C2" s="57"/>
      <c r="D2" s="57"/>
      <c r="E2" s="57"/>
      <c r="F2" s="57"/>
      <c r="G2" s="57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21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SUM(J13:J21)</f>
        <v>0</v>
      </c>
      <c r="L7" s="7"/>
    </row>
    <row r="8" spans="2:12" s="1" customFormat="1" ht="90">
      <c r="B8" s="11" t="s">
        <v>47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L11" s="7"/>
    </row>
    <row r="12" spans="2:12" s="1" customFormat="1" ht="15">
      <c r="B12" s="52" t="s">
        <v>39</v>
      </c>
      <c r="C12" s="53"/>
      <c r="D12" s="53"/>
      <c r="E12" s="53"/>
      <c r="F12" s="53"/>
      <c r="G12" s="53"/>
      <c r="H12" s="54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40118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55"/>
      <c r="D23" s="55"/>
      <c r="E23" s="55"/>
      <c r="F23" s="56"/>
      <c r="G23" s="15" t="s">
        <v>8</v>
      </c>
      <c r="H23" s="4">
        <f>SUM(J29:J37)</f>
        <v>0</v>
      </c>
      <c r="L23" s="7"/>
    </row>
    <row r="24" spans="2:12" s="1" customFormat="1" ht="90">
      <c r="B24" s="11" t="s">
        <v>47</v>
      </c>
      <c r="C24" s="12" t="s">
        <v>5</v>
      </c>
      <c r="D24" s="12" t="s">
        <v>22</v>
      </c>
      <c r="E24" s="12" t="s">
        <v>7</v>
      </c>
      <c r="F24" s="12" t="s">
        <v>14</v>
      </c>
      <c r="G24" s="12" t="s">
        <v>6</v>
      </c>
      <c r="H24" s="13" t="s">
        <v>19</v>
      </c>
      <c r="I24" s="14" t="s">
        <v>17</v>
      </c>
      <c r="L24" s="7">
        <v>120000000</v>
      </c>
    </row>
    <row r="25" spans="2:12" s="1" customFormat="1" ht="15">
      <c r="B25" s="52" t="s">
        <v>37</v>
      </c>
      <c r="C25" s="53"/>
      <c r="D25" s="53"/>
      <c r="E25" s="53"/>
      <c r="F25" s="53"/>
      <c r="G25" s="53"/>
      <c r="H25" s="54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1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L27" s="7"/>
    </row>
    <row r="28" spans="2:12" s="1" customFormat="1" ht="15">
      <c r="B28" s="52" t="s">
        <v>39</v>
      </c>
      <c r="C28" s="53"/>
      <c r="D28" s="53"/>
      <c r="E28" s="53"/>
      <c r="F28" s="53"/>
      <c r="G28" s="53"/>
      <c r="H28" s="54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40118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K37" s="1" t="s">
        <v>24</v>
      </c>
      <c r="L37" s="7"/>
    </row>
    <row r="38" ht="15.75" thickBot="1"/>
    <row r="39" spans="2:12" s="1" customFormat="1" ht="16.5" thickBot="1">
      <c r="B39" s="10" t="s">
        <v>9</v>
      </c>
      <c r="C39" s="55"/>
      <c r="D39" s="55"/>
      <c r="E39" s="55"/>
      <c r="F39" s="56"/>
      <c r="G39" s="15" t="s">
        <v>8</v>
      </c>
      <c r="H39" s="4">
        <f>SUM(J45:J53)</f>
        <v>0</v>
      </c>
      <c r="L39" s="7"/>
    </row>
    <row r="40" spans="2:12" s="1" customFormat="1" ht="90">
      <c r="B40" s="11" t="s">
        <v>47</v>
      </c>
      <c r="C40" s="12" t="s">
        <v>5</v>
      </c>
      <c r="D40" s="12" t="s">
        <v>22</v>
      </c>
      <c r="E40" s="12" t="s">
        <v>7</v>
      </c>
      <c r="F40" s="12" t="s">
        <v>14</v>
      </c>
      <c r="G40" s="12" t="s">
        <v>6</v>
      </c>
      <c r="H40" s="13" t="s">
        <v>19</v>
      </c>
      <c r="I40" s="14" t="s">
        <v>17</v>
      </c>
      <c r="L40" s="7">
        <v>120000000</v>
      </c>
    </row>
    <row r="41" spans="2:12" s="1" customFormat="1" ht="15">
      <c r="B41" s="52" t="s">
        <v>37</v>
      </c>
      <c r="C41" s="53"/>
      <c r="D41" s="53"/>
      <c r="E41" s="53"/>
      <c r="F41" s="53"/>
      <c r="G41" s="53"/>
      <c r="H41" s="54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1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L43" s="7"/>
    </row>
    <row r="44" spans="2:12" s="1" customFormat="1" ht="15">
      <c r="B44" s="52" t="s">
        <v>39</v>
      </c>
      <c r="C44" s="53"/>
      <c r="D44" s="53"/>
      <c r="E44" s="53"/>
      <c r="F44" s="53"/>
      <c r="G44" s="53"/>
      <c r="H44" s="54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40118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sheetProtection algorithmName="SHA-512" hashValue="7jpB9PQ8S1nxGm2YPtabfL641lUkwxk5Du7ebGdY7C8M1tB5zAXxZTKLAulkCHPiR7Rbt7tKL21HkpvKFHm48A==" saltValue="Tbeet7Ca7YAcGANC9/ZRTg==" spinCount="100000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8">
    <dataValidation type="list" allowBlank="1" showInputMessage="1" showErrorMessage="1" promptTitle="Hodnocení - vyplňuje zadavatel" prompt="Ano - požadavky splněny_x000a_Ne - požadavky nesplněny" sqref="I13:I20 I45:I52 I29:I36">
      <formula1>$L$15:$L$16</formula1>
    </dataValidation>
    <dataValidation type="date" operator="greaterThanOrEqual" allowBlank="1" showInputMessage="1" showErrorMessage="1" promptTitle="Datum dokončení prací" prompt="Doplňte datum dokončení projektových prací_x000a_" sqref="G45:G52 G29:G36 G13:G20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6:F27 F42:F43">
      <formula1>$L$8</formula1>
    </dataValidation>
    <dataValidation type="list" allowBlank="1" showInputMessage="1" showErrorMessage="1" promptTitle="Typ pozemní komunikace" prompt="Doplňte typ pozemní komunikace dle výběru" sqref="D13:D20 D29:D36 D45:D52 D26:D27 D10:D11 D42:D43">
      <formula1>$K$18:$K$20</formula1>
    </dataValidation>
    <dataValidation type="whole" operator="greaterThanOrEqual" allowBlank="1" showInputMessage="1" showErrorMessage="1" promptTitle="Výše referenčních nákladů" prompt="Doplňte odpovídající výši stavebních nákladů" sqref="F13:F20 F29:F36 F45:F52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6:G27 G42:G43"/>
    <dataValidation type="list" allowBlank="1" showInputMessage="1" showErrorMessage="1" promptTitle="Stupeň projektových prací" prompt="Doplňte projektový stupeň z výběru" sqref="C10:C11 C13:C20 C26:C27 C29:C36 C42:C43 C45:C52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70" zoomScaleNormal="70" workbookViewId="0" topLeftCell="A1">
      <selection activeCell="B1" sqref="B1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1" customFormat="1" ht="15">
      <c r="K1" s="7"/>
    </row>
    <row r="2" spans="2:11" s="1" customFormat="1" ht="18.75">
      <c r="B2" s="57" t="s">
        <v>20</v>
      </c>
      <c r="C2" s="57"/>
      <c r="D2" s="57"/>
      <c r="E2" s="57"/>
      <c r="F2" s="57"/>
      <c r="G2" s="57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27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SUM(J13:J21)</f>
        <v>0</v>
      </c>
      <c r="L7" s="7"/>
    </row>
    <row r="8" spans="2:12" s="1" customFormat="1" ht="60">
      <c r="B8" s="11" t="s">
        <v>47</v>
      </c>
      <c r="C8" s="12" t="s">
        <v>5</v>
      </c>
      <c r="D8" s="12" t="s">
        <v>22</v>
      </c>
      <c r="E8" s="12" t="s">
        <v>7</v>
      </c>
      <c r="F8" s="12" t="s">
        <v>26</v>
      </c>
      <c r="G8" s="12" t="s">
        <v>6</v>
      </c>
      <c r="H8" s="13" t="s">
        <v>19</v>
      </c>
      <c r="I8" s="14" t="s">
        <v>17</v>
      </c>
      <c r="L8" s="7">
        <v>80</v>
      </c>
    </row>
    <row r="9" spans="2:12" s="1" customFormat="1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43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J11" s="1"/>
      <c r="L11" s="44"/>
    </row>
    <row r="12" spans="2:12" s="1" customFormat="1" ht="15">
      <c r="B12" s="52" t="s">
        <v>39</v>
      </c>
      <c r="C12" s="53"/>
      <c r="D12" s="53"/>
      <c r="E12" s="53"/>
      <c r="F12" s="53"/>
      <c r="G12" s="53"/>
      <c r="H12" s="54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40118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55"/>
      <c r="D23" s="55"/>
      <c r="E23" s="55"/>
      <c r="F23" s="56"/>
      <c r="G23" s="15" t="s">
        <v>8</v>
      </c>
      <c r="H23" s="4">
        <f>SUM(J29:J37)</f>
        <v>0</v>
      </c>
      <c r="L23" s="7"/>
    </row>
    <row r="24" spans="2:12" s="1" customFormat="1" ht="60">
      <c r="B24" s="11" t="s">
        <v>47</v>
      </c>
      <c r="C24" s="12" t="s">
        <v>5</v>
      </c>
      <c r="D24" s="12" t="s">
        <v>22</v>
      </c>
      <c r="E24" s="12" t="s">
        <v>7</v>
      </c>
      <c r="F24" s="12" t="s">
        <v>26</v>
      </c>
      <c r="G24" s="12" t="s">
        <v>6</v>
      </c>
      <c r="H24" s="13" t="s">
        <v>19</v>
      </c>
      <c r="I24" s="14" t="s">
        <v>17</v>
      </c>
      <c r="L24" s="7">
        <v>80</v>
      </c>
    </row>
    <row r="25" spans="2:12" s="1" customFormat="1" ht="15">
      <c r="B25" s="52" t="s">
        <v>37</v>
      </c>
      <c r="C25" s="53"/>
      <c r="D25" s="53"/>
      <c r="E25" s="53"/>
      <c r="F25" s="53"/>
      <c r="G25" s="53"/>
      <c r="H25" s="54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43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J27" s="1"/>
      <c r="L27" s="44"/>
    </row>
    <row r="28" spans="2:12" s="1" customFormat="1" ht="15">
      <c r="B28" s="52" t="s">
        <v>39</v>
      </c>
      <c r="C28" s="53"/>
      <c r="D28" s="53"/>
      <c r="E28" s="53"/>
      <c r="F28" s="53"/>
      <c r="G28" s="53"/>
      <c r="H28" s="54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40118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L37" s="7"/>
    </row>
    <row r="38" ht="15.75" thickBot="1"/>
    <row r="39" spans="2:12" s="1" customFormat="1" ht="16.5" thickBot="1">
      <c r="B39" s="10" t="s">
        <v>9</v>
      </c>
      <c r="C39" s="55"/>
      <c r="D39" s="55"/>
      <c r="E39" s="55"/>
      <c r="F39" s="56"/>
      <c r="G39" s="15" t="s">
        <v>8</v>
      </c>
      <c r="H39" s="4">
        <f>SUM(J45:J53)</f>
        <v>0</v>
      </c>
      <c r="L39" s="7"/>
    </row>
    <row r="40" spans="2:12" s="1" customFormat="1" ht="60">
      <c r="B40" s="11" t="s">
        <v>47</v>
      </c>
      <c r="C40" s="12" t="s">
        <v>5</v>
      </c>
      <c r="D40" s="12" t="s">
        <v>22</v>
      </c>
      <c r="E40" s="12" t="s">
        <v>7</v>
      </c>
      <c r="F40" s="12" t="s">
        <v>26</v>
      </c>
      <c r="G40" s="12" t="s">
        <v>6</v>
      </c>
      <c r="H40" s="13" t="s">
        <v>19</v>
      </c>
      <c r="I40" s="14" t="s">
        <v>17</v>
      </c>
      <c r="L40" s="7">
        <v>80</v>
      </c>
    </row>
    <row r="41" spans="2:12" s="1" customFormat="1" ht="15">
      <c r="B41" s="52" t="s">
        <v>37</v>
      </c>
      <c r="C41" s="53"/>
      <c r="D41" s="53"/>
      <c r="E41" s="53"/>
      <c r="F41" s="53"/>
      <c r="G41" s="53"/>
      <c r="H41" s="54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43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J43" s="1"/>
      <c r="L43" s="44"/>
    </row>
    <row r="44" spans="2:12" s="1" customFormat="1" ht="15">
      <c r="B44" s="52" t="s">
        <v>39</v>
      </c>
      <c r="C44" s="53"/>
      <c r="D44" s="53"/>
      <c r="E44" s="53"/>
      <c r="F44" s="53"/>
      <c r="G44" s="53"/>
      <c r="H44" s="54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40118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sheetProtection algorithmName="SHA-512" hashValue="Pgx8XeJ8wyni93clF8JaiviZnoI2Sj76SNXNgQOnEDxZWv4aFt6YF3jY+IfRGC5MYQUP+DwlKaGiEkVeaI7HPQ==" saltValue="2bRH5ScpZ7gBRfsUhmj4xw==" spinCount="100000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7">
    <dataValidation type="date" operator="greaterThanOrEqual" allowBlank="1" showInputMessage="1" showErrorMessage="1" promptTitle="Datum dokončení prací" prompt="Doplňte datum dokončení projektových prací_x000a_" sqref="G29:G36 G45:G52 G13:G20">
      <formula1>$L$14</formula1>
    </dataValidation>
    <dataValidation type="list" allowBlank="1" showInputMessage="1" showErrorMessage="1" promptTitle="Hodnocení - vyplňuje zadavatel" prompt="Ano - požadavky splněny_x000a_Ne - požadavky nesplněny" sqref="I45:I52 I29:I36 I13:I20">
      <formula1>$L$15:$L$16</formula1>
    </dataValidation>
    <dataValidation type="whole" operator="greaterThanOrEqual" allowBlank="1" showInputMessage="1" showErrorMessage="1" promptTitle="Délka mostu" prompt="Doplňte délku mostu v m_x000a_" sqref="F29:F36 F26:F27 F13:F20 F45:F52 F10:F11 F42:F43">
      <formula1>$L$8</formula1>
    </dataValidation>
    <dataValidation type="list" allowBlank="1" showInputMessage="1" showErrorMessage="1" promptTitle="Typ pozemní komunikace" prompt="Doplňte typ pozemní komunikace dle výběru" sqref="D10:D11 D45:D52 D29:D36 D13:D20 D26:D27 D42:D43">
      <formula1>$K$18:$K$20</formula1>
    </dataValidation>
    <dataValidation operator="greaterThanOrEqual" allowBlank="1" showInputMessage="1" showErrorMessage="1" promptTitle="Datum dokončení prací" prompt="Doplňte datum dokončení projektových prací_x000a_" sqref="G26:G27 G10:G11 G42:G43"/>
    <dataValidation type="list" allowBlank="1" showInputMessage="1" showErrorMessage="1" promptTitle="Stupeň projektových prací" prompt="Doplňte projektový stupeň z výběru" sqref="C13:C20 C45:C52 C26:C27 C29:C36 C10:C11 C42:C43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="70" zoomScaleNormal="70" workbookViewId="0" topLeftCell="A1">
      <selection activeCell="B21" sqref="B21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10.421875" style="0" customWidth="1"/>
  </cols>
  <sheetData>
    <row r="1" s="1" customFormat="1" ht="15">
      <c r="K1" s="7"/>
    </row>
    <row r="2" spans="2:11" s="1" customFormat="1" ht="18.75">
      <c r="B2" s="57" t="s">
        <v>20</v>
      </c>
      <c r="C2" s="57"/>
      <c r="D2" s="57"/>
      <c r="E2" s="57"/>
      <c r="F2" s="57"/>
      <c r="G2" s="57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33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SUM(J12:J19)</f>
        <v>0</v>
      </c>
      <c r="L7" s="7"/>
    </row>
    <row r="8" spans="2:12" s="1" customFormat="1" ht="90">
      <c r="B8" s="11" t="s">
        <v>47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 customHeight="1">
      <c r="B11" s="52" t="s">
        <v>39</v>
      </c>
      <c r="C11" s="53"/>
      <c r="D11" s="53"/>
      <c r="E11" s="53"/>
      <c r="F11" s="53"/>
      <c r="G11" s="53"/>
      <c r="H11" s="54"/>
      <c r="I11" s="14" t="s">
        <v>38</v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>IF(I12="ANO",1,"")</f>
        <v/>
      </c>
      <c r="L12" s="7"/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aca="true" t="shared" si="0" ref="J13:J16">IF(I13="ANO",1,"")</f>
        <v/>
      </c>
      <c r="L13" s="8">
        <v>40118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t="shared" si="0"/>
        <v/>
      </c>
      <c r="K14" s="1" t="s">
        <v>12</v>
      </c>
      <c r="L14" s="7" t="s">
        <v>15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">IF(I15="ANO",1,"")</f>
        <v/>
      </c>
      <c r="K15" s="1" t="s">
        <v>13</v>
      </c>
      <c r="L15" s="7" t="s">
        <v>16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23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25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K19" s="1" t="s">
        <v>24</v>
      </c>
      <c r="L19" s="7"/>
    </row>
    <row r="20" spans="2:12" s="1" customFormat="1" ht="16.5" thickBot="1">
      <c r="B20" s="10" t="s">
        <v>9</v>
      </c>
      <c r="C20" s="55"/>
      <c r="D20" s="55"/>
      <c r="E20" s="55"/>
      <c r="F20" s="56"/>
      <c r="G20" s="15" t="s">
        <v>8</v>
      </c>
      <c r="H20" s="4">
        <f>SUM(J25:J32)</f>
        <v>0</v>
      </c>
      <c r="L20" s="7"/>
    </row>
    <row r="21" spans="2:12" s="1" customFormat="1" ht="90">
      <c r="B21" s="11" t="s">
        <v>47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L21" s="7">
        <v>120000000</v>
      </c>
    </row>
    <row r="22" spans="2:12" s="1" customFormat="1" ht="15">
      <c r="B22" s="52" t="s">
        <v>37</v>
      </c>
      <c r="C22" s="53"/>
      <c r="D22" s="53"/>
      <c r="E22" s="53"/>
      <c r="F22" s="53"/>
      <c r="G22" s="53"/>
      <c r="H22" s="54"/>
      <c r="I22" s="14" t="s">
        <v>38</v>
      </c>
      <c r="K22" s="1" t="s">
        <v>11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52" t="s">
        <v>39</v>
      </c>
      <c r="C24" s="53"/>
      <c r="D24" s="53"/>
      <c r="E24" s="53"/>
      <c r="F24" s="53"/>
      <c r="G24" s="53"/>
      <c r="H24" s="54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2" ref="J26:J29">IF(I26="ANO",1,"")</f>
        <v/>
      </c>
      <c r="L26" s="8">
        <v>40118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K27" s="1" t="s">
        <v>12</v>
      </c>
      <c r="L27" s="7" t="s">
        <v>15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K28" s="1" t="s">
        <v>13</v>
      </c>
      <c r="L28" s="7" t="s">
        <v>16</v>
      </c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t="shared" si="2"/>
        <v/>
      </c>
      <c r="L29" s="7"/>
    </row>
    <row r="30" spans="2:12" s="1" customFormat="1" ht="15">
      <c r="B30"/>
      <c r="C30"/>
      <c r="D30"/>
      <c r="E30"/>
      <c r="F30"/>
      <c r="G30"/>
      <c r="H30"/>
      <c r="I30"/>
      <c r="J30"/>
      <c r="K30" s="1" t="s">
        <v>23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25</v>
      </c>
      <c r="L31" s="7"/>
    </row>
    <row r="32" spans="2:12" s="1" customFormat="1" ht="15">
      <c r="B32"/>
      <c r="C32"/>
      <c r="D32"/>
      <c r="E32"/>
      <c r="F32"/>
      <c r="G32"/>
      <c r="H32"/>
      <c r="I32"/>
      <c r="J32"/>
      <c r="K32" s="1" t="s">
        <v>24</v>
      </c>
      <c r="L32" s="7"/>
    </row>
  </sheetData>
  <sheetProtection algorithmName="SHA-512" hashValue="h+vI/dlLAWXVksGO44KhYlrons+Jaz6v9N6xm7oKMeModtxVSjCwk6ogUKEG9iOJ1CHDR/zmuGCkFDTr9pAFZg==" saltValue="l2zVUsY/jyoT8zoMapIoiQ==" spinCount="100000" sheet="1" objects="1" scenarios="1"/>
  <mergeCells count="7">
    <mergeCell ref="B22:H22"/>
    <mergeCell ref="B24:H24"/>
    <mergeCell ref="B2:G2"/>
    <mergeCell ref="C7:F7"/>
    <mergeCell ref="C20:F20"/>
    <mergeCell ref="B9:H9"/>
    <mergeCell ref="B11:H11"/>
  </mergeCells>
  <dataValidations count="8">
    <dataValidation type="list" allowBlank="1" showInputMessage="1" showErrorMessage="1" promptTitle="Hodnocení - vyplňuje zadavatel" prompt="Ano - požadavky splněny_x000a_Ne - požadavky nesplněny" sqref="I12:I16 I25:I29">
      <formula1>$L$14:$L$15</formula1>
    </dataValidation>
    <dataValidation type="list" allowBlank="1" showInputMessage="1" showErrorMessage="1" promptTitle="Typ pozemní komunikace" prompt="Doplňte typ pozemní komunikace dle výběru" sqref="D12:D16 D23 D10 D25:D29">
      <formula1>$K$17:$K$19</formula1>
    </dataValidation>
    <dataValidation type="whole" operator="greaterThanOrEqual" allowBlank="1" showInputMessage="1" showErrorMessage="1" promptTitle="Délka mostu" prompt="Doplňte odpovídající výši stavebních nákladů v Kč bez DPH_x000a_" sqref="F10 F23 F12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16 G25:G29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25:F29 F13:F1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3"/>
    <dataValidation type="list" allowBlank="1" showInputMessage="1" showErrorMessage="1" promptTitle="Stupeň projektových prací" prompt="Doplňte projektový stupeň z výběru" sqref="C10 C12:C16 C23 C25:C29">
      <formula1>$K$12:$K$15</formula1>
    </dataValidation>
    <dataValidation type="list" allowBlank="1" showInputMessage="1" showErrorMessage="1" sqref="E10 E12:E16 E23 E25:E29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="90" zoomScaleNormal="90" workbookViewId="0" topLeftCell="A1">
      <selection activeCell="B7" sqref="B7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1" customFormat="1" ht="18.75">
      <c r="B1" s="57" t="s">
        <v>20</v>
      </c>
      <c r="C1" s="57"/>
      <c r="D1" s="57"/>
      <c r="E1" s="57"/>
      <c r="F1" s="57"/>
      <c r="G1" s="57"/>
      <c r="K1" s="7"/>
    </row>
    <row r="2" spans="2:11" s="1" customFormat="1" ht="15">
      <c r="B2" s="6"/>
      <c r="K2" s="7"/>
    </row>
    <row r="3" spans="2:11" s="1" customFormat="1" ht="15.75">
      <c r="B3" s="24" t="s">
        <v>35</v>
      </c>
      <c r="K3" s="7"/>
    </row>
    <row r="4" spans="2:11" s="1" customFormat="1" ht="21">
      <c r="B4" s="9" t="s">
        <v>34</v>
      </c>
      <c r="C4" s="3"/>
      <c r="D4" s="3"/>
      <c r="E4" s="3"/>
      <c r="F4" s="3"/>
      <c r="G4" s="3"/>
      <c r="H4" s="3"/>
      <c r="K4" s="7"/>
    </row>
    <row r="5" s="1" customFormat="1" ht="15.75" thickBot="1">
      <c r="K5" s="7"/>
    </row>
    <row r="6" spans="2:12" s="1" customFormat="1" ht="16.5" thickBot="1">
      <c r="B6" s="10" t="s">
        <v>9</v>
      </c>
      <c r="C6" s="55"/>
      <c r="D6" s="55"/>
      <c r="E6" s="55"/>
      <c r="F6" s="56"/>
      <c r="G6" s="15" t="s">
        <v>8</v>
      </c>
      <c r="H6" s="4">
        <f>SUM(J11:J19)</f>
        <v>0</v>
      </c>
      <c r="L6" s="7"/>
    </row>
    <row r="7" spans="2:12" s="1" customFormat="1" ht="60">
      <c r="B7" s="11" t="s">
        <v>47</v>
      </c>
      <c r="C7" s="12" t="s">
        <v>5</v>
      </c>
      <c r="D7" s="12" t="s">
        <v>22</v>
      </c>
      <c r="E7" s="12" t="s">
        <v>7</v>
      </c>
      <c r="F7" s="12" t="s">
        <v>14</v>
      </c>
      <c r="G7" s="12" t="s">
        <v>6</v>
      </c>
      <c r="H7" s="13" t="s">
        <v>19</v>
      </c>
      <c r="I7" s="14" t="s">
        <v>17</v>
      </c>
      <c r="L7" s="7">
        <v>120000000</v>
      </c>
    </row>
    <row r="8" spans="2:12" s="1" customFormat="1" ht="15" customHeight="1">
      <c r="B8" s="52" t="s">
        <v>37</v>
      </c>
      <c r="C8" s="53"/>
      <c r="D8" s="53"/>
      <c r="E8" s="53"/>
      <c r="F8" s="53"/>
      <c r="G8" s="53"/>
      <c r="H8" s="54"/>
      <c r="I8" s="14" t="s">
        <v>38</v>
      </c>
      <c r="K8" s="1" t="s">
        <v>11</v>
      </c>
      <c r="L8" s="7"/>
    </row>
    <row r="9" spans="2:12" s="1" customFormat="1" ht="15">
      <c r="B9" s="16"/>
      <c r="C9" s="17"/>
      <c r="D9" s="17"/>
      <c r="E9" s="17"/>
      <c r="F9" s="18"/>
      <c r="G9" s="33"/>
      <c r="H9" s="19"/>
      <c r="I9" s="14" t="s">
        <v>38</v>
      </c>
      <c r="L9" s="7"/>
    </row>
    <row r="10" spans="2:12" s="1" customFormat="1" ht="15" customHeight="1">
      <c r="B10" s="52" t="s">
        <v>39</v>
      </c>
      <c r="C10" s="53"/>
      <c r="D10" s="53"/>
      <c r="E10" s="53"/>
      <c r="F10" s="53"/>
      <c r="G10" s="53"/>
      <c r="H10" s="54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26"/>
      <c r="J11" s="1" t="str">
        <f>IF(I11="ANO",1,"")</f>
        <v/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 aca="true" t="shared" si="0" ref="J12:J16">IF(I12="ANO",1,"")</f>
        <v/>
      </c>
      <c r="L12" s="8">
        <v>40118</v>
      </c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t="shared" si="0"/>
        <v/>
      </c>
      <c r="K13" s="1" t="s">
        <v>12</v>
      </c>
      <c r="L13" s="7" t="s">
        <v>15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K14" s="1" t="s">
        <v>13</v>
      </c>
      <c r="L14" s="7" t="s">
        <v>16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L15" s="7"/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23</v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25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24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L19" s="7"/>
    </row>
    <row r="20" spans="2:12" s="1" customFormat="1" ht="16.5" thickBot="1">
      <c r="B20" s="10" t="s">
        <v>9</v>
      </c>
      <c r="C20" s="55"/>
      <c r="D20" s="55"/>
      <c r="E20" s="55"/>
      <c r="F20" s="56"/>
      <c r="G20" s="15" t="s">
        <v>8</v>
      </c>
      <c r="H20" s="4">
        <f>SUM(J25:J33)</f>
        <v>0</v>
      </c>
      <c r="L20" s="7">
        <v>120000000</v>
      </c>
    </row>
    <row r="21" spans="2:12" s="1" customFormat="1" ht="60">
      <c r="B21" s="11" t="s">
        <v>47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K21" s="1" t="s">
        <v>11</v>
      </c>
      <c r="L21" s="7"/>
    </row>
    <row r="22" spans="2:12" s="1" customFormat="1" ht="15" customHeight="1">
      <c r="B22" s="52" t="s">
        <v>37</v>
      </c>
      <c r="C22" s="53"/>
      <c r="D22" s="53"/>
      <c r="E22" s="53"/>
      <c r="F22" s="53"/>
      <c r="G22" s="53"/>
      <c r="H22" s="54"/>
      <c r="I22" s="14" t="s">
        <v>38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52" t="s">
        <v>39</v>
      </c>
      <c r="C24" s="53"/>
      <c r="D24" s="53"/>
      <c r="E24" s="53"/>
      <c r="F24" s="53"/>
      <c r="G24" s="53"/>
      <c r="H24" s="54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8">
        <v>40118</v>
      </c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1" ref="J26:J30">IF(I26="ANO",1,"")</f>
        <v/>
      </c>
      <c r="K26" s="1" t="s">
        <v>12</v>
      </c>
      <c r="L26" s="7" t="s">
        <v>15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J27" s="1" t="str">
        <f t="shared" si="1"/>
        <v/>
      </c>
      <c r="K27" s="1" t="s">
        <v>13</v>
      </c>
      <c r="L27" s="7" t="s">
        <v>16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J28" s="1" t="str">
        <f t="shared" si="1"/>
        <v/>
      </c>
      <c r="L28" s="7"/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aca="true" t="shared" si="2" ref="J29">IF(I29="ANO",1,"")</f>
        <v/>
      </c>
      <c r="K29" s="1" t="s">
        <v>23</v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t="shared" si="1"/>
        <v/>
      </c>
      <c r="K30" s="1" t="s">
        <v>25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24</v>
      </c>
      <c r="L31" s="7"/>
    </row>
  </sheetData>
  <sheetProtection algorithmName="SHA-512" hashValue="5B/qU4P9jN5ENWwL29ZZa/egI1+HbmCIWPBFXC9BxBdeYSs3LVRLILr0Bje7mwsma+yKnbwlnhf0vX5fqHzh0Q==" saltValue="z0MXpcfu3hJmgjPJEr9haw==" spinCount="100000" sheet="1" objects="1" scenarios="1"/>
  <mergeCells count="7">
    <mergeCell ref="B8:H8"/>
    <mergeCell ref="B10:H10"/>
    <mergeCell ref="B22:H22"/>
    <mergeCell ref="B24:H24"/>
    <mergeCell ref="B1:G1"/>
    <mergeCell ref="C6:F6"/>
    <mergeCell ref="C20:F20"/>
  </mergeCells>
  <dataValidations count="9" xWindow="853" yWindow="394">
    <dataValidation type="list" allowBlank="1" showInputMessage="1" showErrorMessage="1" promptTitle="Hodnocení - vyplňuje zadavatel" prompt="Ano - požadavky splněny_x000a_Ne - požadavky nesplněny" sqref="I25:I30 I11:I16">
      <formula1>$L$13:$L$14</formula1>
    </dataValidation>
    <dataValidation type="list" allowBlank="1" showInputMessage="1" showErrorMessage="1" promptTitle="Typ pozemní komunikace" prompt="Doplňte typ pozemní komunikace dle výběru" sqref="D11:D16 D23 D9 D25:D30">
      <formula1>$K$16:$K$18</formula1>
    </dataValidation>
    <dataValidation type="whole" operator="greaterThanOrEqual" allowBlank="1" showInputMessage="1" showErrorMessage="1" promptTitle="Délka mostu" prompt="Doplňte odpovídající výši stavebních nákladů v Kč bez DPH_x000a_" sqref="F9">
      <formula1>$L$7</formula1>
    </dataValidation>
    <dataValidation type="date" operator="greaterThanOrEqual" allowBlank="1" showInputMessage="1" showErrorMessage="1" promptTitle="Datum dokončení prací" prompt="Doplňte datum dokončení projektových prací_x000a_" sqref="G11:G16 G25:G27 G29:G30">
      <formula1>$L$12</formula1>
    </dataValidation>
    <dataValidation type="whole" operator="greaterThanOrEqual" allowBlank="1" showInputMessage="1" showErrorMessage="1" promptTitle="Výše referenčních nákladů" prompt="Doplňte odpovídající výši stavebních nákladů" sqref="F11:F16 F25:F30 F23">
      <formula1>$L$7</formula1>
    </dataValidation>
    <dataValidation operator="greaterThanOrEqual" allowBlank="1" showInputMessage="1" showErrorMessage="1" promptTitle="Datum dokončení prací" prompt="Doplňte datum dokončení projektových prací_x000a_" sqref="G9 G23"/>
    <dataValidation type="list" allowBlank="1" showInputMessage="1" showErrorMessage="1" promptTitle="Stupeň projektových prací" prompt="Doplňte projektový stupeň z výběru" sqref="C9 C11:C16 C23 C25:C30">
      <formula1>$K$11:$K$14</formula1>
    </dataValidation>
    <dataValidation type="date" operator="greaterThanOrEqual" allowBlank="1" showInputMessage="1" showErrorMessage="1" promptTitle="Datum dokončení prací" prompt="Doplňte datum dokončení projektových prací_x000a_" sqref="G28">
      <formula1>$L$13</formula1>
    </dataValidation>
    <dataValidation type="list" allowBlank="1" showInputMessage="1" showErrorMessage="1" promptTitle="Druh projektových prací" prompt="Doplňte popis činnosti odborného personálu" sqref="E9 E11:E16 E23 E25:E30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="85" zoomScaleNormal="85" workbookViewId="0" topLeftCell="A1">
      <selection activeCell="B22" sqref="B22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14.140625" style="0" customWidth="1"/>
    <col min="4" max="4" width="25.28125" style="0" customWidth="1"/>
    <col min="5" max="5" width="32.57421875" style="0" customWidth="1"/>
    <col min="6" max="6" width="21.7109375" style="0" customWidth="1"/>
    <col min="7" max="7" width="48.7109375" style="0" customWidth="1"/>
    <col min="8" max="8" width="12.8515625" style="0" customWidth="1"/>
    <col min="9" max="10" width="9.140625" style="0" hidden="1" customWidth="1"/>
    <col min="11" max="11" width="15.140625" style="0" hidden="1" customWidth="1"/>
    <col min="12" max="12" width="9.140625" style="0" customWidth="1"/>
  </cols>
  <sheetData>
    <row r="1" spans="2:10" s="1" customFormat="1" ht="18.75">
      <c r="B1" s="57" t="s">
        <v>20</v>
      </c>
      <c r="C1" s="57"/>
      <c r="D1" s="57"/>
      <c r="E1" s="57"/>
      <c r="F1" s="57"/>
      <c r="J1" s="7"/>
    </row>
    <row r="2" spans="2:10" s="1" customFormat="1" ht="15">
      <c r="B2" s="6"/>
      <c r="J2" s="7"/>
    </row>
    <row r="3" spans="2:10" s="1" customFormat="1" ht="15.75">
      <c r="B3" s="24" t="s">
        <v>35</v>
      </c>
      <c r="J3" s="7"/>
    </row>
    <row r="4" spans="2:10" s="1" customFormat="1" ht="21">
      <c r="B4" s="9" t="s">
        <v>43</v>
      </c>
      <c r="C4" s="3"/>
      <c r="D4" s="3"/>
      <c r="E4" s="3"/>
      <c r="F4" s="3"/>
      <c r="G4" s="3"/>
      <c r="J4" s="7"/>
    </row>
    <row r="5" spans="10:11" s="1" customFormat="1" ht="15.75" thickBot="1">
      <c r="J5" s="7"/>
      <c r="K5" s="1" t="s">
        <v>44</v>
      </c>
    </row>
    <row r="6" spans="2:11" s="1" customFormat="1" ht="16.5" thickBot="1">
      <c r="B6" s="10" t="s">
        <v>9</v>
      </c>
      <c r="C6" s="55"/>
      <c r="D6" s="55"/>
      <c r="E6" s="56"/>
      <c r="F6" s="15" t="s">
        <v>8</v>
      </c>
      <c r="G6" s="4">
        <f>SUM(I12:I20)</f>
        <v>0</v>
      </c>
      <c r="K6" s="7" t="s">
        <v>45</v>
      </c>
    </row>
    <row r="7" spans="2:11" s="1" customFormat="1" ht="60">
      <c r="B7" s="11" t="s">
        <v>47</v>
      </c>
      <c r="C7" s="12" t="s">
        <v>42</v>
      </c>
      <c r="D7" s="12" t="s">
        <v>7</v>
      </c>
      <c r="E7" s="12" t="s">
        <v>14</v>
      </c>
      <c r="F7" s="12" t="s">
        <v>6</v>
      </c>
      <c r="G7" s="13" t="s">
        <v>19</v>
      </c>
      <c r="H7" s="14" t="s">
        <v>17</v>
      </c>
      <c r="K7" s="7">
        <v>100000000</v>
      </c>
    </row>
    <row r="8" spans="2:11" s="1" customFormat="1" ht="15" customHeight="1">
      <c r="B8" s="52" t="s">
        <v>37</v>
      </c>
      <c r="C8" s="53"/>
      <c r="D8" s="53"/>
      <c r="E8" s="53"/>
      <c r="F8" s="53"/>
      <c r="G8" s="54"/>
      <c r="H8" s="14" t="s">
        <v>38</v>
      </c>
      <c r="K8" s="7"/>
    </row>
    <row r="9" spans="2:11" s="1" customFormat="1" ht="15">
      <c r="B9" s="16"/>
      <c r="C9" s="17"/>
      <c r="D9" s="17"/>
      <c r="E9" s="18"/>
      <c r="F9" s="33"/>
      <c r="G9" s="19"/>
      <c r="H9" s="14" t="s">
        <v>38</v>
      </c>
      <c r="K9" s="7"/>
    </row>
    <row r="10" spans="2:11" s="41" customFormat="1" ht="15">
      <c r="B10" s="35"/>
      <c r="C10" s="36"/>
      <c r="D10" s="36"/>
      <c r="E10" s="37"/>
      <c r="F10" s="38"/>
      <c r="G10" s="39"/>
      <c r="H10" s="40"/>
      <c r="K10" s="42"/>
    </row>
    <row r="11" spans="2:11" s="1" customFormat="1" ht="15" customHeight="1">
      <c r="B11" s="52" t="s">
        <v>39</v>
      </c>
      <c r="C11" s="53"/>
      <c r="D11" s="53"/>
      <c r="E11" s="53"/>
      <c r="F11" s="53"/>
      <c r="G11" s="54"/>
      <c r="H11" s="14" t="s">
        <v>38</v>
      </c>
      <c r="K11" s="7"/>
    </row>
    <row r="12" spans="2:11" s="1" customFormat="1" ht="15">
      <c r="B12" s="16"/>
      <c r="C12" s="17"/>
      <c r="D12" s="17"/>
      <c r="E12" s="18"/>
      <c r="F12" s="33"/>
      <c r="G12" s="19"/>
      <c r="H12" s="26"/>
      <c r="I12" s="1" t="str">
        <f>IF(H12="ANO",1,"")</f>
        <v/>
      </c>
      <c r="K12" s="7"/>
    </row>
    <row r="13" spans="2:11" s="1" customFormat="1" ht="15">
      <c r="B13" s="16"/>
      <c r="C13" s="17"/>
      <c r="D13" s="17"/>
      <c r="E13" s="18"/>
      <c r="F13" s="33"/>
      <c r="G13" s="19"/>
      <c r="H13" s="26"/>
      <c r="I13" s="1" t="str">
        <f aca="true" t="shared" si="0" ref="I13:I17">IF(H13="ANO",1,"")</f>
        <v/>
      </c>
      <c r="K13" s="8">
        <v>40118</v>
      </c>
    </row>
    <row r="14" spans="2:11" s="1" customFormat="1" ht="15">
      <c r="B14" s="16"/>
      <c r="C14" s="17"/>
      <c r="D14" s="17"/>
      <c r="E14" s="18"/>
      <c r="F14" s="33"/>
      <c r="G14" s="19"/>
      <c r="H14" s="26"/>
      <c r="I14" s="1" t="str">
        <f t="shared" si="0"/>
        <v/>
      </c>
      <c r="K14" s="7" t="s">
        <v>15</v>
      </c>
    </row>
    <row r="15" spans="2:11" s="1" customFormat="1" ht="15">
      <c r="B15" s="16"/>
      <c r="C15" s="17"/>
      <c r="D15" s="17"/>
      <c r="E15" s="18"/>
      <c r="F15" s="33"/>
      <c r="G15" s="19"/>
      <c r="H15" s="26"/>
      <c r="K15" s="7" t="s">
        <v>16</v>
      </c>
    </row>
    <row r="16" spans="2:11" s="1" customFormat="1" ht="15">
      <c r="B16" s="16"/>
      <c r="C16" s="17"/>
      <c r="D16" s="17"/>
      <c r="E16" s="18"/>
      <c r="F16" s="33"/>
      <c r="G16" s="19"/>
      <c r="H16" s="26"/>
      <c r="K16" s="7"/>
    </row>
    <row r="17" spans="2:11" s="1" customFormat="1" ht="15">
      <c r="B17" s="16"/>
      <c r="C17" s="17"/>
      <c r="D17" s="17"/>
      <c r="E17" s="18"/>
      <c r="F17" s="33"/>
      <c r="G17" s="19"/>
      <c r="H17" s="26"/>
      <c r="I17" s="1" t="str">
        <f t="shared" si="0"/>
        <v/>
      </c>
      <c r="J17" s="1" t="s">
        <v>40</v>
      </c>
      <c r="K17" s="7"/>
    </row>
    <row r="18" spans="2:11" s="1" customFormat="1" ht="15">
      <c r="B18"/>
      <c r="C18"/>
      <c r="D18"/>
      <c r="E18"/>
      <c r="F18"/>
      <c r="G18"/>
      <c r="H18"/>
      <c r="I18"/>
      <c r="J18" s="1" t="s">
        <v>41</v>
      </c>
      <c r="K18" s="7"/>
    </row>
    <row r="19" spans="2:11" s="1" customFormat="1" ht="15">
      <c r="B19"/>
      <c r="C19"/>
      <c r="D19"/>
      <c r="E19"/>
      <c r="F19"/>
      <c r="G19"/>
      <c r="H19"/>
      <c r="I19"/>
      <c r="K19" s="7"/>
    </row>
    <row r="20" spans="2:11" s="1" customFormat="1" ht="15.75" thickBot="1">
      <c r="B20"/>
      <c r="C20"/>
      <c r="D20"/>
      <c r="E20"/>
      <c r="F20"/>
      <c r="G20"/>
      <c r="H20"/>
      <c r="I20"/>
      <c r="K20" s="7"/>
    </row>
    <row r="21" spans="2:11" s="1" customFormat="1" ht="16.5" thickBot="1">
      <c r="B21" s="10" t="s">
        <v>9</v>
      </c>
      <c r="C21" s="55"/>
      <c r="D21" s="55"/>
      <c r="E21" s="56"/>
      <c r="F21" s="15" t="s">
        <v>8</v>
      </c>
      <c r="G21" s="4">
        <f>SUM(I27:I35)</f>
        <v>0</v>
      </c>
      <c r="K21" s="7"/>
    </row>
    <row r="22" spans="2:11" s="1" customFormat="1" ht="60">
      <c r="B22" s="11" t="s">
        <v>47</v>
      </c>
      <c r="C22" s="12" t="s">
        <v>42</v>
      </c>
      <c r="D22" s="12" t="s">
        <v>7</v>
      </c>
      <c r="E22" s="12" t="s">
        <v>14</v>
      </c>
      <c r="F22" s="12" t="s">
        <v>6</v>
      </c>
      <c r="G22" s="13" t="s">
        <v>19</v>
      </c>
      <c r="H22" s="14" t="s">
        <v>17</v>
      </c>
      <c r="K22" s="7">
        <v>100000000</v>
      </c>
    </row>
    <row r="23" spans="2:11" s="1" customFormat="1" ht="15" customHeight="1">
      <c r="B23" s="52" t="s">
        <v>37</v>
      </c>
      <c r="C23" s="53"/>
      <c r="D23" s="53"/>
      <c r="E23" s="53"/>
      <c r="F23" s="53"/>
      <c r="G23" s="54"/>
      <c r="H23" s="14" t="s">
        <v>38</v>
      </c>
      <c r="K23" s="7"/>
    </row>
    <row r="24" spans="2:11" s="1" customFormat="1" ht="15">
      <c r="B24" s="16"/>
      <c r="C24" s="17"/>
      <c r="D24" s="17"/>
      <c r="E24" s="18"/>
      <c r="F24" s="33"/>
      <c r="G24" s="19"/>
      <c r="H24" s="14" t="s">
        <v>38</v>
      </c>
      <c r="K24" s="7"/>
    </row>
    <row r="25" spans="2:11" s="41" customFormat="1" ht="15">
      <c r="B25" s="35"/>
      <c r="C25" s="36"/>
      <c r="D25" s="36"/>
      <c r="E25" s="37"/>
      <c r="F25" s="38"/>
      <c r="G25" s="39"/>
      <c r="H25" s="40"/>
      <c r="K25" s="42"/>
    </row>
    <row r="26" spans="2:11" s="1" customFormat="1" ht="15" customHeight="1">
      <c r="B26" s="52" t="s">
        <v>39</v>
      </c>
      <c r="C26" s="53"/>
      <c r="D26" s="53"/>
      <c r="E26" s="53"/>
      <c r="F26" s="53"/>
      <c r="G26" s="54"/>
      <c r="H26" s="14" t="s">
        <v>38</v>
      </c>
      <c r="K26" s="7"/>
    </row>
    <row r="27" spans="2:11" s="1" customFormat="1" ht="15">
      <c r="B27" s="16"/>
      <c r="C27" s="17"/>
      <c r="D27" s="17"/>
      <c r="E27" s="18"/>
      <c r="F27" s="33"/>
      <c r="G27" s="19"/>
      <c r="H27" s="26"/>
      <c r="I27" s="1" t="str">
        <f>IF(H27="ANO",1,"")</f>
        <v/>
      </c>
      <c r="K27" s="7"/>
    </row>
    <row r="28" spans="2:11" s="1" customFormat="1" ht="15">
      <c r="B28" s="16"/>
      <c r="C28" s="17"/>
      <c r="D28" s="17"/>
      <c r="E28" s="18"/>
      <c r="F28" s="33"/>
      <c r="G28" s="19"/>
      <c r="H28" s="26"/>
      <c r="I28" s="1" t="str">
        <f aca="true" t="shared" si="1" ref="I28:I29">IF(H28="ANO",1,"")</f>
        <v/>
      </c>
      <c r="K28" s="8">
        <v>40118</v>
      </c>
    </row>
    <row r="29" spans="2:11" s="1" customFormat="1" ht="15">
      <c r="B29" s="16"/>
      <c r="C29" s="17"/>
      <c r="D29" s="17"/>
      <c r="E29" s="18"/>
      <c r="F29" s="33"/>
      <c r="G29" s="19"/>
      <c r="H29" s="26"/>
      <c r="I29" s="1" t="str">
        <f t="shared" si="1"/>
        <v/>
      </c>
      <c r="K29" s="7" t="s">
        <v>15</v>
      </c>
    </row>
    <row r="30" spans="2:11" s="1" customFormat="1" ht="15">
      <c r="B30" s="16"/>
      <c r="C30" s="17"/>
      <c r="D30" s="17"/>
      <c r="E30" s="18"/>
      <c r="F30" s="33"/>
      <c r="G30" s="19"/>
      <c r="H30" s="26"/>
      <c r="K30" s="7" t="s">
        <v>16</v>
      </c>
    </row>
    <row r="31" spans="2:11" s="1" customFormat="1" ht="15">
      <c r="B31" s="16"/>
      <c r="C31" s="17"/>
      <c r="D31" s="17"/>
      <c r="E31" s="18"/>
      <c r="F31" s="33"/>
      <c r="G31" s="19"/>
      <c r="H31" s="26"/>
      <c r="K31" s="7"/>
    </row>
    <row r="32" spans="2:11" s="1" customFormat="1" ht="15">
      <c r="B32" s="16"/>
      <c r="C32" s="17"/>
      <c r="D32" s="17"/>
      <c r="E32" s="18"/>
      <c r="F32" s="33"/>
      <c r="G32" s="19"/>
      <c r="H32" s="26"/>
      <c r="I32" s="1" t="str">
        <f aca="true" t="shared" si="2" ref="I32">IF(H32="ANO",1,"")</f>
        <v/>
      </c>
      <c r="J32" s="1" t="s">
        <v>40</v>
      </c>
      <c r="K32" s="7"/>
    </row>
    <row r="33" spans="2:11" s="1" customFormat="1" ht="15">
      <c r="B33"/>
      <c r="C33"/>
      <c r="D33"/>
      <c r="E33"/>
      <c r="F33"/>
      <c r="G33"/>
      <c r="H33"/>
      <c r="I33"/>
      <c r="J33" s="1" t="s">
        <v>41</v>
      </c>
      <c r="K33" s="7"/>
    </row>
  </sheetData>
  <sheetProtection algorithmName="SHA-512" hashValue="5vnE47Nr5NSOZY0nT/WYotO55PLtqWy4Kg2PZpLkP6oecXv0cpp4MolxMV9SG6a4vv8cVIZKGiKr6QYKn/LijQ==" saltValue="mnFzUzb56jYvTbP/EME2oA==" spinCount="100000" sheet="1" objects="1" scenarios="1"/>
  <mergeCells count="7">
    <mergeCell ref="B26:G26"/>
    <mergeCell ref="B1:F1"/>
    <mergeCell ref="C6:E6"/>
    <mergeCell ref="B8:G8"/>
    <mergeCell ref="B11:G11"/>
    <mergeCell ref="C21:E21"/>
    <mergeCell ref="B23:G23"/>
  </mergeCells>
  <dataValidations count="8">
    <dataValidation operator="greaterThanOrEqual" allowBlank="1" showInputMessage="1" showErrorMessage="1" promptTitle="Datum dokončení prací" prompt="Doplňte datum dokončení projektových prací_x000a_" sqref="F9:F10 F24:F25"/>
    <dataValidation type="whole" operator="greaterThanOrEqual" allowBlank="1" showInputMessage="1" showErrorMessage="1" promptTitle="Výše referenčních nákladů" prompt="Doplňte odpovídající výši stavebních nákladů" sqref="E12:E17 E27:E32">
      <formula1>$K$7</formula1>
    </dataValidation>
    <dataValidation type="date" operator="greaterThanOrEqual" allowBlank="1" showInputMessage="1" showErrorMessage="1" promptTitle="Datum dokončení prací" prompt="Doplňte datum dokončení projektových prací_x000a_" sqref="F12:F17 F27:F32">
      <formula1>$K$13</formula1>
    </dataValidation>
    <dataValidation type="whole" operator="greaterThanOrEqual" allowBlank="1" showInputMessage="1" showErrorMessage="1" promptTitle="Délka mostu" prompt="Doplňte odpovídající výši stavebních nákladů v Kč bez DPH_x000a_" sqref="E9:E10 E24:E25">
      <formula1>$K$7</formula1>
    </dataValidation>
    <dataValidation type="list" allowBlank="1" showInputMessage="1" showErrorMessage="1" promptTitle="Hodnocení - vyplňuje zadavatel" prompt="Ano - požadavky splněny_x000a_Ne - požadavky nesplněny" sqref="H12:H17 H27:H32">
      <formula1>$K$14:$K$15</formula1>
    </dataValidation>
    <dataValidation allowBlank="1" showInputMessage="1" showErrorMessage="1" promptTitle="Popis činnosti " prompt="Doplňte popis činnosti odborného personálu" sqref="D25 D10"/>
    <dataValidation type="list" allowBlank="1" showInputMessage="1" showErrorMessage="1" promptTitle="Druh služeb" prompt="Doplňte druh poskytovaných služeb dle výběru" sqref="C9:C10 C27:C32 C24:C25 C12:C17">
      <formula1>$J$17:$J$18</formula1>
    </dataValidation>
    <dataValidation type="list" allowBlank="1" showInputMessage="1" showErrorMessage="1" promptTitle="Popis činnosti " prompt="Doplňte popis činnosti odborného personálu" sqref="D9 D12:D17 D24 D27:D32">
      <formula1>$K$5:$K$6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sabina.kolocova</cp:lastModifiedBy>
  <cp:lastPrinted>2019-12-02T06:28:49Z</cp:lastPrinted>
  <dcterms:created xsi:type="dcterms:W3CDTF">2018-01-12T12:45:54Z</dcterms:created>
  <dcterms:modified xsi:type="dcterms:W3CDTF">2019-12-23T05:24:15Z</dcterms:modified>
  <cp:category/>
  <cp:version/>
  <cp:contentType/>
  <cp:contentStatus/>
</cp:coreProperties>
</file>