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ink/ink1.xml" ContentType="application/inkml+xml"/>
  <Override PartName="/xl/ink/ink2.xml" ContentType="application/inkml+xml"/>
  <Override PartName="/xl/ink/ink3.xml" ContentType="application/inkml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0" windowWidth="15450" windowHeight="8010" activeTab="2"/>
  </bookViews>
  <sheets>
    <sheet name="Fialový pavilón" sheetId="1" r:id="rId1"/>
    <sheet name="Žlutý pavilón" sheetId="2" r:id="rId2"/>
    <sheet name="Celkem" sheetId="3" r:id="rId3"/>
  </sheets>
  <definedNames/>
  <calcPr calcId="145621"/>
</workbook>
</file>

<file path=xl/sharedStrings.xml><?xml version="1.0" encoding="utf-8"?>
<sst xmlns="http://schemas.openxmlformats.org/spreadsheetml/2006/main" count="177" uniqueCount="55">
  <si>
    <t>Poř. č.</t>
  </si>
  <si>
    <t>Popis</t>
  </si>
  <si>
    <t>Množství</t>
  </si>
  <si>
    <t>Celkem</t>
  </si>
  <si>
    <t>1.</t>
  </si>
  <si>
    <t>Vyrovnání podkladu (beton)</t>
  </si>
  <si>
    <t>2.</t>
  </si>
  <si>
    <t>Dodávka + pokládka Geotextilie 300 g</t>
  </si>
  <si>
    <t>m2</t>
  </si>
  <si>
    <t>3.</t>
  </si>
  <si>
    <t>D + M Monarplan 1,5 mm</t>
  </si>
  <si>
    <t>4.</t>
  </si>
  <si>
    <t>Kotvící systém</t>
  </si>
  <si>
    <t>5.</t>
  </si>
  <si>
    <t>ks</t>
  </si>
  <si>
    <t>6.</t>
  </si>
  <si>
    <t>Využití mechanizace Geda 200 kg</t>
  </si>
  <si>
    <t>7.</t>
  </si>
  <si>
    <t>Manipulace s hromosvodem</t>
  </si>
  <si>
    <t>8.</t>
  </si>
  <si>
    <t>Odvoz odpadu</t>
  </si>
  <si>
    <t>9.</t>
  </si>
  <si>
    <t>Doprava  materiálu a osob</t>
  </si>
  <si>
    <t>Jednotka</t>
  </si>
  <si>
    <t xml:space="preserve">I.  IZOLATÉRSKÉ  PRÁCE </t>
  </si>
  <si>
    <t>II. KLEMPÍŘSKÉ  PRÁCE : plech Ti – Zn,PVC</t>
  </si>
  <si>
    <t>Demontáž stávajících klempířských prvků</t>
  </si>
  <si>
    <t>Žlab podokapní půlkruhový r.š. 330 mm</t>
  </si>
  <si>
    <t>bm</t>
  </si>
  <si>
    <t>Háky r.š. 330 mm - opláštěný</t>
  </si>
  <si>
    <t>Kotlík 330/100 mm</t>
  </si>
  <si>
    <t>Kolena 330 mm</t>
  </si>
  <si>
    <t>Čelo 330 mm</t>
  </si>
  <si>
    <t>Svod 100 mm</t>
  </si>
  <si>
    <t>Spona 100 mm</t>
  </si>
  <si>
    <t xml:space="preserve">L profil - dodávka + montáž </t>
  </si>
  <si>
    <t>10.</t>
  </si>
  <si>
    <t xml:space="preserve">L profil velký- dodávka + montáž </t>
  </si>
  <si>
    <t>11.</t>
  </si>
  <si>
    <t>Okapnice</t>
  </si>
  <si>
    <t>12.</t>
  </si>
  <si>
    <t>Zátahový plech Fe - Zn</t>
  </si>
  <si>
    <t>13.</t>
  </si>
  <si>
    <t>14.</t>
  </si>
  <si>
    <t>Spojovací materiál</t>
  </si>
  <si>
    <t>CELKEM</t>
  </si>
  <si>
    <t>CELKEM bez DPH</t>
  </si>
  <si>
    <t>DPH</t>
  </si>
  <si>
    <t>CELKEM s DPH</t>
  </si>
  <si>
    <t>D + M zajištovacího trámu</t>
  </si>
  <si>
    <t>Krycí plech trámu</t>
  </si>
  <si>
    <t>Příloha č. 6 - VÝKAZ VÝMĚR</t>
  </si>
  <si>
    <t xml:space="preserve">„Oprava plochých střech – fialový a žlutý pavilon“ </t>
  </si>
  <si>
    <t>soubor</t>
  </si>
  <si>
    <t>Jednotková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</si>
</sst>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Fill="1" applyBorder="1"/>
    <xf numFmtId="2" fontId="4" fillId="0" borderId="9" xfId="0" applyNumberFormat="1" applyFont="1" applyBorder="1"/>
    <xf numFmtId="0" fontId="4" fillId="0" borderId="10" xfId="0" applyFont="1" applyBorder="1"/>
    <xf numFmtId="8" fontId="5" fillId="0" borderId="11" xfId="0" applyNumberFormat="1" applyFont="1" applyBorder="1" applyProtection="1">
      <protection hidden="1"/>
    </xf>
    <xf numFmtId="8" fontId="4" fillId="0" borderId="0" xfId="0" applyNumberFormat="1" applyFont="1"/>
    <xf numFmtId="0" fontId="5" fillId="2" borderId="12" xfId="0" applyFont="1" applyFill="1" applyBorder="1"/>
    <xf numFmtId="0" fontId="5" fillId="2" borderId="13" xfId="0" applyFont="1" applyFill="1" applyBorder="1"/>
    <xf numFmtId="8" fontId="5" fillId="0" borderId="14" xfId="0" applyNumberFormat="1" applyFont="1" applyBorder="1" applyProtection="1">
      <protection hidden="1"/>
    </xf>
    <xf numFmtId="8" fontId="5" fillId="0" borderId="15" xfId="0" applyNumberFormat="1" applyFont="1" applyBorder="1" applyProtection="1">
      <protection hidden="1"/>
    </xf>
    <xf numFmtId="0" fontId="5" fillId="0" borderId="16" xfId="0" applyFont="1" applyBorder="1"/>
    <xf numFmtId="0" fontId="5" fillId="0" borderId="17" xfId="0" applyFont="1" applyBorder="1"/>
    <xf numFmtId="164" fontId="4" fillId="0" borderId="10" xfId="20" applyNumberFormat="1" applyFont="1" applyBorder="1"/>
    <xf numFmtId="44" fontId="4" fillId="0" borderId="18" xfId="20" applyFont="1" applyBorder="1"/>
    <xf numFmtId="0" fontId="4" fillId="0" borderId="19" xfId="0" applyFont="1" applyBorder="1" applyAlignment="1">
      <alignment horizontal="center"/>
    </xf>
    <xf numFmtId="44" fontId="4" fillId="0" borderId="20" xfId="2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Fill="1" applyBorder="1"/>
    <xf numFmtId="2" fontId="4" fillId="0" borderId="23" xfId="0" applyNumberFormat="1" applyFont="1" applyBorder="1"/>
    <xf numFmtId="2" fontId="4" fillId="0" borderId="24" xfId="0" applyNumberFormat="1" applyFont="1" applyBorder="1"/>
    <xf numFmtId="0" fontId="4" fillId="0" borderId="24" xfId="0" applyFont="1" applyBorder="1"/>
    <xf numFmtId="44" fontId="4" fillId="0" borderId="25" xfId="20" applyFont="1" applyBorder="1"/>
    <xf numFmtId="0" fontId="4" fillId="0" borderId="26" xfId="0" applyFont="1" applyBorder="1" applyAlignment="1">
      <alignment horizontal="center"/>
    </xf>
    <xf numFmtId="0" fontId="4" fillId="0" borderId="27" xfId="0" applyFont="1" applyFill="1" applyBorder="1"/>
    <xf numFmtId="2" fontId="4" fillId="0" borderId="28" xfId="0" applyNumberFormat="1" applyFont="1" applyBorder="1"/>
    <xf numFmtId="2" fontId="4" fillId="0" borderId="29" xfId="0" applyNumberFormat="1" applyFont="1" applyBorder="1"/>
    <xf numFmtId="0" fontId="4" fillId="0" borderId="29" xfId="0" applyFont="1" applyBorder="1"/>
    <xf numFmtId="44" fontId="4" fillId="0" borderId="30" xfId="20" applyFont="1" applyBorder="1"/>
    <xf numFmtId="164" fontId="4" fillId="0" borderId="29" xfId="20" applyNumberFormat="1" applyFont="1" applyBorder="1"/>
    <xf numFmtId="0" fontId="6" fillId="0" borderId="22" xfId="0" applyFont="1" applyFill="1" applyBorder="1"/>
    <xf numFmtId="44" fontId="4" fillId="0" borderId="31" xfId="20" applyFont="1" applyBorder="1"/>
    <xf numFmtId="0" fontId="6" fillId="0" borderId="27" xfId="0" applyFont="1" applyFill="1" applyBorder="1"/>
    <xf numFmtId="44" fontId="4" fillId="0" borderId="32" xfId="20" applyFont="1" applyBorder="1"/>
    <xf numFmtId="44" fontId="4" fillId="0" borderId="33" xfId="20" applyFont="1" applyBorder="1"/>
    <xf numFmtId="0" fontId="5" fillId="0" borderId="6" xfId="0" applyFont="1" applyBorder="1" applyAlignment="1">
      <alignment wrapText="1"/>
    </xf>
    <xf numFmtId="0" fontId="1" fillId="0" borderId="22" xfId="0" applyFont="1" applyFill="1" applyBorder="1"/>
    <xf numFmtId="0" fontId="1" fillId="0" borderId="27" xfId="0" applyFont="1" applyFill="1" applyBorder="1"/>
    <xf numFmtId="0" fontId="1" fillId="0" borderId="8" xfId="0" applyFont="1" applyFill="1" applyBorder="1"/>
    <xf numFmtId="0" fontId="4" fillId="0" borderId="34" xfId="0" applyFont="1" applyBorder="1"/>
    <xf numFmtId="0" fontId="5" fillId="0" borderId="5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customXml" Target="../ink/ink1.xml" /><Relationship Id="rId3" Type="http://schemas.openxmlformats.org/officeDocument/2006/relationships/customXml" Target="../ink/ink2.xml" 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image" Target="../media/image1.emf" /><Relationship Id="rId1" Type="http://schemas.openxmlformats.org/officeDocument/2006/relationships/customXml" Target="../ink/ink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6</xdr:col>
      <xdr:colOff>116775</xdr:colOff>
      <xdr:row>31</xdr:row>
      <xdr:rowOff>17880</xdr:rowOff>
    </xdr:from>
    <xdr:to>
      <xdr:col>6</xdr:col>
      <xdr:colOff>117135</xdr:colOff>
      <xdr:row>31</xdr:row>
      <xdr:rowOff>18240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Rukopis 2"/>
            <xdr14:cNvContentPartPr/>
          </xdr14:nvContentPartPr>
          <xdr14:nvPr macro=""/>
          <xdr14:xfrm>
            <a:off xmlns:a="http://schemas.openxmlformats.org/drawingml/2006/main" x="5894676" y="5975498"/>
            <a:ext xmlns:a="http://schemas.openxmlformats.org/drawingml/2006/main" cx="360" cy="360"/>
          </xdr14:xfrm>
        </xdr:contentPart>
      </mc:Choice>
      <mc:Fallback xmlns="">
        <xdr:pic>
          <xdr:nvPicPr>
            <xdr:cNvPr id="3" name="Rukopis 2"/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5882796" y="5963618"/>
              <a:ext cx="24120" cy="2412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  <xdr:twoCellAnchor xmlns:xdr="http://schemas.openxmlformats.org/drawingml/2006/spreadsheetDrawing">
    <xdr:from>
      <xdr:col>6</xdr:col>
      <xdr:colOff>116775</xdr:colOff>
      <xdr:row>32</xdr:row>
      <xdr:rowOff>17880</xdr:rowOff>
    </xdr:from>
    <xdr:to>
      <xdr:col>6</xdr:col>
      <xdr:colOff>117135</xdr:colOff>
      <xdr:row>32</xdr:row>
      <xdr:rowOff>18240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4" name="Rukopis 3"/>
            <xdr14:cNvContentPartPr/>
          </xdr14:nvContentPartPr>
          <xdr14:nvPr macro=""/>
          <xdr14:xfrm>
            <a:off xmlns:a="http://schemas.openxmlformats.org/drawingml/2006/main" x="5894676" y="5975498"/>
            <a:ext xmlns:a="http://schemas.openxmlformats.org/drawingml/2006/main" cx="360" cy="360"/>
          </xdr14:xfrm>
        </xdr:contentPart>
      </mc:Choice>
      <mc:Fallback xmlns="">
        <xdr:pic>
          <xdr:nvPicPr>
            <xdr:cNvPr id="3" name="Rukopis 2"/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5882796" y="5963618"/>
              <a:ext cx="24120" cy="2412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6</xdr:col>
      <xdr:colOff>116775</xdr:colOff>
      <xdr:row>30</xdr:row>
      <xdr:rowOff>17880</xdr:rowOff>
    </xdr:from>
    <xdr:to>
      <xdr:col>6</xdr:col>
      <xdr:colOff>117135</xdr:colOff>
      <xdr:row>30</xdr:row>
      <xdr:rowOff>18240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Rukopis 2"/>
            <xdr14:cNvContentPartPr/>
          </xdr14:nvContentPartPr>
          <xdr14:nvPr macro=""/>
          <xdr14:xfrm>
            <a:off xmlns:a="http://schemas.openxmlformats.org/drawingml/2006/main" x="5894676" y="5975498"/>
            <a:ext xmlns:a="http://schemas.openxmlformats.org/drawingml/2006/main" cx="360" cy="360"/>
          </xdr14:xfrm>
        </xdr:contentPart>
      </mc:Choice>
      <mc:Fallback xmlns="">
        <xdr:pic>
          <xdr:nvPicPr>
            <xdr:cNvPr id="3" name="Rukopis 2"/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5882796" y="5963618"/>
              <a:ext cx="24120" cy="2412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53.35938" units="1/cm"/>
          <inkml:channelProperty channel="Y" name="resolution" value="53.33333" units="1/cm"/>
        </inkml:channelProperties>
      </inkml:inkSource>
      <inkml:timestamp xml:id="ts0" timeString="2017-04-05T10:21:55.04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05144F2E-7E99-4BEE-94DB-FFE6843E1C2A}" emma:medium="tactile" emma:mode="ink">
          <msink:context xmlns:msink="http://schemas.microsoft.com/ink/2010/main" type="writingRegion" rotatedBoundingBox="16374,16598 16389,16598 16389,16613 16374,16613"/>
        </emma:interpretation>
      </emma:emma>
    </inkml:annotationXML>
    <inkml:traceGroup>
      <inkml:annotationXML>
        <emma:emma xmlns:emma="http://www.w3.org/2003/04/emma" version="1.0">
          <emma:interpretation id="{7EBDBCAD-4AB7-404E-869F-2FA8CA58B9A4}" emma:medium="tactile" emma:mode="ink">
            <msink:context xmlns:msink="http://schemas.microsoft.com/ink/2010/main" type="paragraph" rotatedBoundingBox="16374,16598 16389,16598 16389,16613 16374,1661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6780303-5047-4443-B267-1820E45F631C}" emma:medium="tactile" emma:mode="ink">
              <msink:context xmlns:msink="http://schemas.microsoft.com/ink/2010/main" type="line" rotatedBoundingBox="16374,16598 16389,16598 16389,16613 16374,16613"/>
            </emma:interpretation>
          </emma:emma>
        </inkml:annotationXML>
        <inkml:traceGroup>
          <inkml:annotationXML>
            <emma:emma xmlns:emma="http://www.w3.org/2003/04/emma" version="1.0">
              <emma:interpretation id="{CC5E8751-B12A-4DCA-9143-7CADC62E9098}" emma:medium="tactile" emma:mode="ink">
                <msink:context xmlns:msink="http://schemas.microsoft.com/ink/2010/main" type="inkWord" rotatedBoundingBox="16374,16598 16389,16598 16389,16613 16374,16613"/>
              </emma:interpretation>
              <emma:one-of disjunction-type="recognition" id="oneOf0">
                <emma:interpretation id="interp0" emma:lang="cs-CZ" emma:confidence="0">
                  <emma:literal>.</emma:literal>
                </emma:interpretation>
                <emma:interpretation id="interp1" emma:lang="cs-CZ" emma:confidence="0">
                  <emma:literal>:</emma:literal>
                </emma:interpretation>
                <emma:interpretation id="interp2" emma:lang="cs-CZ" emma:confidence="0">
                  <emma:literal>?</emma:literal>
                </emma:interpretation>
                <emma:interpretation id="interp3" emma:lang="cs-CZ" emma:confidence="0">
                  <emma:literal>'</emma:literal>
                </emma:interpretation>
                <emma:interpretation id="interp4" emma:lang="cs-CZ" emma:confidence="0">
                  <emma:literal>,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53.35938" units="1/cm"/>
          <inkml:channelProperty channel="Y" name="resolution" value="53.33333" units="1/cm"/>
        </inkml:channelProperties>
      </inkml:inkSource>
      <inkml:timestamp xml:id="ts0" timeString="2017-04-06T08:12:43.475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</inkml:traceFormat>
        <inkml:channelProperties>
          <inkml:channelProperty channel="X" name="resolution" value="53.35938" units="1/cm"/>
          <inkml:channelProperty channel="Y" name="resolution" value="53.33333" units="1/cm"/>
        </inkml:channelProperties>
      </inkml:inkSource>
      <inkml:timestamp xml:id="ts0" timeString="2017-04-06T06:34:14.55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8"/>
  <sheetViews>
    <sheetView zoomScale="106" zoomScaleNormal="106" workbookViewId="0" topLeftCell="A23">
      <selection activeCell="D29" sqref="D29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38.57421875" style="1" customWidth="1"/>
    <col min="4" max="4" width="14.00390625" style="1" customWidth="1"/>
    <col min="5" max="5" width="13.8515625" style="1" customWidth="1"/>
    <col min="6" max="6" width="11.421875" style="1" customWidth="1"/>
    <col min="7" max="7" width="17.00390625" style="1" customWidth="1"/>
    <col min="8" max="16384" width="9.140625" style="1" customWidth="1"/>
  </cols>
  <sheetData>
    <row r="1" ht="15" thickBot="1"/>
    <row r="2" spans="2:7" ht="15">
      <c r="B2" s="14"/>
      <c r="C2" s="2" t="s">
        <v>51</v>
      </c>
      <c r="D2" s="2"/>
      <c r="E2" s="2"/>
      <c r="F2" s="2"/>
      <c r="G2" s="3"/>
    </row>
    <row r="3" spans="2:7" ht="15.75" thickBot="1">
      <c r="B3" s="15"/>
      <c r="C3" s="4" t="s">
        <v>52</v>
      </c>
      <c r="D3" s="4"/>
      <c r="E3" s="4"/>
      <c r="F3" s="4"/>
      <c r="G3" s="5"/>
    </row>
    <row r="4" ht="15" thickBot="1"/>
    <row r="5" spans="2:7" ht="15.75" thickBot="1">
      <c r="B5" s="47" t="s">
        <v>24</v>
      </c>
      <c r="C5" s="48"/>
      <c r="D5" s="48"/>
      <c r="E5" s="48"/>
      <c r="F5" s="48"/>
      <c r="G5" s="49"/>
    </row>
    <row r="6" spans="2:7" ht="32.25" customHeight="1" thickBot="1">
      <c r="B6" s="6" t="s">
        <v>0</v>
      </c>
      <c r="C6" s="7" t="s">
        <v>1</v>
      </c>
      <c r="D6" s="42" t="s">
        <v>54</v>
      </c>
      <c r="E6" s="7" t="s">
        <v>2</v>
      </c>
      <c r="F6" s="7" t="s">
        <v>23</v>
      </c>
      <c r="G6" s="8" t="s">
        <v>3</v>
      </c>
    </row>
    <row r="7" spans="2:7" ht="15">
      <c r="B7" s="24" t="s">
        <v>4</v>
      </c>
      <c r="C7" s="25" t="s">
        <v>5</v>
      </c>
      <c r="D7" s="26"/>
      <c r="E7" s="27">
        <v>1</v>
      </c>
      <c r="F7" s="28" t="s">
        <v>53</v>
      </c>
      <c r="G7" s="29">
        <f>D7*E7</f>
        <v>0</v>
      </c>
    </row>
    <row r="8" spans="2:7" ht="15">
      <c r="B8" s="30" t="s">
        <v>6</v>
      </c>
      <c r="C8" s="31" t="s">
        <v>7</v>
      </c>
      <c r="D8" s="32"/>
      <c r="E8" s="33">
        <v>713</v>
      </c>
      <c r="F8" s="34" t="s">
        <v>8</v>
      </c>
      <c r="G8" s="35">
        <f>D8*E8</f>
        <v>0</v>
      </c>
    </row>
    <row r="9" spans="2:7" ht="15">
      <c r="B9" s="30" t="s">
        <v>9</v>
      </c>
      <c r="C9" s="31" t="s">
        <v>10</v>
      </c>
      <c r="D9" s="32"/>
      <c r="E9" s="33">
        <v>713</v>
      </c>
      <c r="F9" s="34" t="s">
        <v>8</v>
      </c>
      <c r="G9" s="35">
        <f aca="true" t="shared" si="0" ref="G9:G15">D9*E9</f>
        <v>0</v>
      </c>
    </row>
    <row r="10" spans="2:7" ht="15">
      <c r="B10" s="30" t="s">
        <v>11</v>
      </c>
      <c r="C10" s="31" t="s">
        <v>12</v>
      </c>
      <c r="D10" s="36"/>
      <c r="E10" s="36">
        <v>1</v>
      </c>
      <c r="F10" s="34" t="s">
        <v>53</v>
      </c>
      <c r="G10" s="35">
        <f t="shared" si="0"/>
        <v>0</v>
      </c>
    </row>
    <row r="11" spans="2:7" ht="15">
      <c r="B11" s="30" t="s">
        <v>13</v>
      </c>
      <c r="C11" s="31" t="s">
        <v>16</v>
      </c>
      <c r="D11" s="36"/>
      <c r="E11" s="36">
        <v>1</v>
      </c>
      <c r="F11" s="34" t="s">
        <v>53</v>
      </c>
      <c r="G11" s="35">
        <f t="shared" si="0"/>
        <v>0</v>
      </c>
    </row>
    <row r="12" spans="2:7" ht="15">
      <c r="B12" s="30" t="s">
        <v>15</v>
      </c>
      <c r="C12" s="31" t="s">
        <v>18</v>
      </c>
      <c r="D12" s="36"/>
      <c r="E12" s="36">
        <v>1</v>
      </c>
      <c r="F12" s="34" t="s">
        <v>53</v>
      </c>
      <c r="G12" s="35">
        <f t="shared" si="0"/>
        <v>0</v>
      </c>
    </row>
    <row r="13" spans="2:7" ht="15">
      <c r="B13" s="30" t="s">
        <v>17</v>
      </c>
      <c r="C13" s="31" t="s">
        <v>49</v>
      </c>
      <c r="D13" s="36"/>
      <c r="E13" s="36">
        <v>1</v>
      </c>
      <c r="F13" s="34" t="s">
        <v>53</v>
      </c>
      <c r="G13" s="35">
        <f t="shared" si="0"/>
        <v>0</v>
      </c>
    </row>
    <row r="14" spans="2:7" ht="15">
      <c r="B14" s="30" t="s">
        <v>19</v>
      </c>
      <c r="C14" s="31" t="s">
        <v>20</v>
      </c>
      <c r="D14" s="36"/>
      <c r="E14" s="36">
        <v>1</v>
      </c>
      <c r="F14" s="34" t="s">
        <v>53</v>
      </c>
      <c r="G14" s="35">
        <f t="shared" si="0"/>
        <v>0</v>
      </c>
    </row>
    <row r="15" spans="2:7" ht="15" thickBot="1">
      <c r="B15" s="22" t="s">
        <v>21</v>
      </c>
      <c r="C15" s="9" t="s">
        <v>22</v>
      </c>
      <c r="D15" s="20"/>
      <c r="E15" s="20">
        <v>1</v>
      </c>
      <c r="F15" s="11" t="s">
        <v>53</v>
      </c>
      <c r="G15" s="21">
        <f t="shared" si="0"/>
        <v>0</v>
      </c>
    </row>
    <row r="16" spans="2:7" ht="15.75" thickBot="1">
      <c r="B16" s="47" t="s">
        <v>45</v>
      </c>
      <c r="C16" s="48"/>
      <c r="D16" s="48"/>
      <c r="E16" s="48"/>
      <c r="F16" s="49"/>
      <c r="G16" s="12">
        <f>SUM(G7:G15)</f>
        <v>0</v>
      </c>
    </row>
    <row r="17" ht="15" thickBot="1">
      <c r="G17" s="13"/>
    </row>
    <row r="18" spans="2:7" ht="15.75" thickBot="1">
      <c r="B18" s="47" t="s">
        <v>25</v>
      </c>
      <c r="C18" s="48"/>
      <c r="D18" s="48"/>
      <c r="E18" s="48"/>
      <c r="F18" s="48"/>
      <c r="G18" s="49"/>
    </row>
    <row r="19" spans="2:7" ht="33" customHeight="1" thickBot="1">
      <c r="B19" s="6" t="s">
        <v>0</v>
      </c>
      <c r="C19" s="7" t="s">
        <v>1</v>
      </c>
      <c r="D19" s="42" t="s">
        <v>54</v>
      </c>
      <c r="E19" s="7" t="s">
        <v>2</v>
      </c>
      <c r="F19" s="18" t="s">
        <v>23</v>
      </c>
      <c r="G19" s="19" t="s">
        <v>3</v>
      </c>
    </row>
    <row r="20" spans="2:7" ht="15">
      <c r="B20" s="24" t="s">
        <v>4</v>
      </c>
      <c r="C20" s="37" t="s">
        <v>26</v>
      </c>
      <c r="D20" s="26"/>
      <c r="E20" s="26">
        <v>1</v>
      </c>
      <c r="F20" s="28" t="s">
        <v>53</v>
      </c>
      <c r="G20" s="38">
        <f>D20*E20</f>
        <v>0</v>
      </c>
    </row>
    <row r="21" spans="2:7" ht="15">
      <c r="B21" s="30" t="s">
        <v>6</v>
      </c>
      <c r="C21" s="39" t="s">
        <v>27</v>
      </c>
      <c r="D21" s="32"/>
      <c r="E21" s="32">
        <v>70</v>
      </c>
      <c r="F21" s="34" t="s">
        <v>28</v>
      </c>
      <c r="G21" s="40">
        <f aca="true" t="shared" si="1" ref="G21:G33">D21*E21</f>
        <v>0</v>
      </c>
    </row>
    <row r="22" spans="2:7" ht="15">
      <c r="B22" s="30" t="s">
        <v>9</v>
      </c>
      <c r="C22" s="39" t="s">
        <v>29</v>
      </c>
      <c r="D22" s="32"/>
      <c r="E22" s="32">
        <v>70</v>
      </c>
      <c r="F22" s="34" t="s">
        <v>14</v>
      </c>
      <c r="G22" s="40">
        <f t="shared" si="1"/>
        <v>0</v>
      </c>
    </row>
    <row r="23" spans="2:7" ht="15">
      <c r="B23" s="30" t="s">
        <v>11</v>
      </c>
      <c r="C23" s="39" t="s">
        <v>30</v>
      </c>
      <c r="D23" s="32"/>
      <c r="E23" s="32">
        <v>5</v>
      </c>
      <c r="F23" s="34" t="s">
        <v>14</v>
      </c>
      <c r="G23" s="40">
        <f t="shared" si="1"/>
        <v>0</v>
      </c>
    </row>
    <row r="24" spans="2:7" ht="15">
      <c r="B24" s="30" t="s">
        <v>13</v>
      </c>
      <c r="C24" s="39" t="s">
        <v>31</v>
      </c>
      <c r="D24" s="32"/>
      <c r="E24" s="32">
        <v>15</v>
      </c>
      <c r="F24" s="34" t="s">
        <v>14</v>
      </c>
      <c r="G24" s="40">
        <f t="shared" si="1"/>
        <v>0</v>
      </c>
    </row>
    <row r="25" spans="2:7" ht="15">
      <c r="B25" s="30" t="s">
        <v>15</v>
      </c>
      <c r="C25" s="39" t="s">
        <v>32</v>
      </c>
      <c r="D25" s="32"/>
      <c r="E25" s="32">
        <v>4</v>
      </c>
      <c r="F25" s="34" t="s">
        <v>14</v>
      </c>
      <c r="G25" s="40">
        <f t="shared" si="1"/>
        <v>0</v>
      </c>
    </row>
    <row r="26" spans="2:7" ht="15">
      <c r="B26" s="30" t="s">
        <v>17</v>
      </c>
      <c r="C26" s="39" t="s">
        <v>33</v>
      </c>
      <c r="D26" s="32"/>
      <c r="E26" s="32">
        <v>26</v>
      </c>
      <c r="F26" s="34" t="s">
        <v>28</v>
      </c>
      <c r="G26" s="40">
        <f t="shared" si="1"/>
        <v>0</v>
      </c>
    </row>
    <row r="27" spans="2:7" ht="15">
      <c r="B27" s="30" t="s">
        <v>19</v>
      </c>
      <c r="C27" s="39" t="s">
        <v>34</v>
      </c>
      <c r="D27" s="32"/>
      <c r="E27" s="32">
        <v>12</v>
      </c>
      <c r="F27" s="34" t="s">
        <v>14</v>
      </c>
      <c r="G27" s="40">
        <f t="shared" si="1"/>
        <v>0</v>
      </c>
    </row>
    <row r="28" spans="2:7" ht="15">
      <c r="B28" s="30" t="s">
        <v>21</v>
      </c>
      <c r="C28" s="39" t="s">
        <v>35</v>
      </c>
      <c r="D28" s="32"/>
      <c r="E28" s="32">
        <v>86</v>
      </c>
      <c r="F28" s="34" t="s">
        <v>28</v>
      </c>
      <c r="G28" s="40">
        <f t="shared" si="1"/>
        <v>0</v>
      </c>
    </row>
    <row r="29" spans="2:7" ht="15">
      <c r="B29" s="30" t="s">
        <v>36</v>
      </c>
      <c r="C29" s="39" t="s">
        <v>37</v>
      </c>
      <c r="D29" s="32"/>
      <c r="E29" s="32">
        <v>32</v>
      </c>
      <c r="F29" s="34" t="s">
        <v>28</v>
      </c>
      <c r="G29" s="40">
        <f t="shared" si="1"/>
        <v>0</v>
      </c>
    </row>
    <row r="30" spans="2:7" ht="15">
      <c r="B30" s="30" t="s">
        <v>38</v>
      </c>
      <c r="C30" s="39" t="s">
        <v>39</v>
      </c>
      <c r="D30" s="32"/>
      <c r="E30" s="32">
        <v>86</v>
      </c>
      <c r="F30" s="34" t="s">
        <v>28</v>
      </c>
      <c r="G30" s="40">
        <f t="shared" si="1"/>
        <v>0</v>
      </c>
    </row>
    <row r="31" spans="2:7" ht="15">
      <c r="B31" s="30" t="s">
        <v>40</v>
      </c>
      <c r="C31" s="39" t="s">
        <v>41</v>
      </c>
      <c r="D31" s="32"/>
      <c r="E31" s="32">
        <v>86</v>
      </c>
      <c r="F31" s="34" t="s">
        <v>28</v>
      </c>
      <c r="G31" s="40">
        <f t="shared" si="1"/>
        <v>0</v>
      </c>
    </row>
    <row r="32" spans="2:7" ht="14.25">
      <c r="B32" s="30" t="s">
        <v>42</v>
      </c>
      <c r="C32" s="39" t="s">
        <v>50</v>
      </c>
      <c r="D32" s="32"/>
      <c r="E32" s="32">
        <v>46</v>
      </c>
      <c r="F32" s="34" t="s">
        <v>28</v>
      </c>
      <c r="G32" s="40">
        <f t="shared" si="1"/>
        <v>0</v>
      </c>
    </row>
    <row r="33" spans="2:7" ht="15" thickBot="1">
      <c r="B33" s="22" t="s">
        <v>43</v>
      </c>
      <c r="C33" s="9" t="s">
        <v>44</v>
      </c>
      <c r="D33" s="10"/>
      <c r="E33" s="10">
        <v>1</v>
      </c>
      <c r="F33" s="11" t="s">
        <v>53</v>
      </c>
      <c r="G33" s="40">
        <f t="shared" si="1"/>
        <v>0</v>
      </c>
    </row>
    <row r="34" spans="2:7" ht="15.75" thickBot="1">
      <c r="B34" s="47" t="s">
        <v>45</v>
      </c>
      <c r="C34" s="48"/>
      <c r="D34" s="48"/>
      <c r="E34" s="48"/>
      <c r="F34" s="49"/>
      <c r="G34" s="12">
        <f>SUM(G20:G33)</f>
        <v>0</v>
      </c>
    </row>
    <row r="35" ht="15" thickBot="1"/>
    <row r="36" spans="2:7" ht="26.25" customHeight="1" thickBot="1">
      <c r="B36" s="47" t="s">
        <v>46</v>
      </c>
      <c r="C36" s="48"/>
      <c r="D36" s="48"/>
      <c r="E36" s="48"/>
      <c r="F36" s="49"/>
      <c r="G36" s="16">
        <f>G16+G34</f>
        <v>0</v>
      </c>
    </row>
    <row r="37" spans="2:7" ht="27" customHeight="1" thickBot="1">
      <c r="B37" s="47" t="s">
        <v>47</v>
      </c>
      <c r="C37" s="48"/>
      <c r="D37" s="48"/>
      <c r="E37" s="48"/>
      <c r="F37" s="49"/>
      <c r="G37" s="12">
        <f>G38-G36</f>
        <v>0</v>
      </c>
    </row>
    <row r="38" spans="2:7" ht="27" customHeight="1" thickBot="1">
      <c r="B38" s="47" t="s">
        <v>48</v>
      </c>
      <c r="C38" s="48"/>
      <c r="D38" s="48"/>
      <c r="E38" s="48"/>
      <c r="F38" s="49"/>
      <c r="G38" s="17">
        <f>G36*1.21</f>
        <v>0</v>
      </c>
    </row>
  </sheetData>
  <sheetProtection selectLockedCells="1" selectUnlockedCells="1"/>
  <protectedRanges>
    <protectedRange password="E5BE" sqref="F7:F15" name="Oblast1"/>
  </protectedRanges>
  <mergeCells count="7">
    <mergeCell ref="B37:F37"/>
    <mergeCell ref="B38:F38"/>
    <mergeCell ref="B5:G5"/>
    <mergeCell ref="B16:F16"/>
    <mergeCell ref="B18:G18"/>
    <mergeCell ref="B34:F34"/>
    <mergeCell ref="B36:F36"/>
  </mergeCells>
  <printOptions/>
  <pageMargins left="0.7" right="0.7" top="0.75" bottom="0.75" header="0.3" footer="0.3"/>
  <pageSetup fitToHeight="1" fitToWidth="1" horizontalDpi="600" verticalDpi="600" orientation="portrait" paperSize="9" scale="84" r:id="rId2"/>
  <headerFooter>
    <oddHeader xml:space="preserve">&amp;C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workbookViewId="0" topLeftCell="A32">
      <selection activeCell="B34" sqref="B34:G36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38.57421875" style="1" customWidth="1"/>
    <col min="4" max="4" width="13.28125" style="1" customWidth="1"/>
    <col min="5" max="5" width="15.00390625" style="1" customWidth="1"/>
    <col min="6" max="6" width="12.00390625" style="1" customWidth="1"/>
    <col min="7" max="7" width="17.00390625" style="1" customWidth="1"/>
    <col min="8" max="16384" width="9.140625" style="1" customWidth="1"/>
  </cols>
  <sheetData>
    <row r="1" ht="15" thickBot="1"/>
    <row r="2" spans="2:7" ht="15">
      <c r="B2" s="14"/>
      <c r="C2" s="2" t="s">
        <v>51</v>
      </c>
      <c r="D2" s="2"/>
      <c r="E2" s="2"/>
      <c r="F2" s="2"/>
      <c r="G2" s="3"/>
    </row>
    <row r="3" spans="2:7" ht="15.75" thickBot="1">
      <c r="B3" s="15"/>
      <c r="C3" s="4" t="s">
        <v>52</v>
      </c>
      <c r="D3" s="4"/>
      <c r="E3" s="4"/>
      <c r="F3" s="4"/>
      <c r="G3" s="5"/>
    </row>
    <row r="4" ht="15" thickBot="1"/>
    <row r="5" spans="2:7" ht="15.75" thickBot="1">
      <c r="B5" s="47" t="s">
        <v>24</v>
      </c>
      <c r="C5" s="48"/>
      <c r="D5" s="48"/>
      <c r="E5" s="48"/>
      <c r="F5" s="48"/>
      <c r="G5" s="49"/>
    </row>
    <row r="6" spans="2:7" ht="41.25" customHeight="1" thickBot="1">
      <c r="B6" s="6" t="s">
        <v>0</v>
      </c>
      <c r="C6" s="7" t="s">
        <v>1</v>
      </c>
      <c r="D6" s="42" t="s">
        <v>54</v>
      </c>
      <c r="E6" s="7" t="s">
        <v>2</v>
      </c>
      <c r="F6" s="7" t="s">
        <v>23</v>
      </c>
      <c r="G6" s="8" t="s">
        <v>3</v>
      </c>
    </row>
    <row r="7" spans="2:7" ht="15">
      <c r="B7" s="24" t="s">
        <v>4</v>
      </c>
      <c r="C7" s="25" t="s">
        <v>5</v>
      </c>
      <c r="D7" s="26"/>
      <c r="E7" s="26">
        <v>1</v>
      </c>
      <c r="F7" s="28" t="s">
        <v>53</v>
      </c>
      <c r="G7" s="29">
        <f>D7*E7</f>
        <v>0</v>
      </c>
    </row>
    <row r="8" spans="2:7" ht="15">
      <c r="B8" s="30" t="s">
        <v>6</v>
      </c>
      <c r="C8" s="31" t="s">
        <v>7</v>
      </c>
      <c r="D8" s="32"/>
      <c r="E8" s="32">
        <v>596</v>
      </c>
      <c r="F8" s="34" t="s">
        <v>8</v>
      </c>
      <c r="G8" s="35">
        <f>D8*E8</f>
        <v>0</v>
      </c>
    </row>
    <row r="9" spans="2:7" ht="15">
      <c r="B9" s="30" t="s">
        <v>9</v>
      </c>
      <c r="C9" s="31" t="s">
        <v>10</v>
      </c>
      <c r="D9" s="32"/>
      <c r="E9" s="32">
        <v>596</v>
      </c>
      <c r="F9" s="34" t="s">
        <v>8</v>
      </c>
      <c r="G9" s="35">
        <f>D9*E9</f>
        <v>0</v>
      </c>
    </row>
    <row r="10" spans="2:7" ht="15">
      <c r="B10" s="30" t="s">
        <v>11</v>
      </c>
      <c r="C10" s="31" t="s">
        <v>12</v>
      </c>
      <c r="D10" s="32"/>
      <c r="E10" s="32">
        <v>1</v>
      </c>
      <c r="F10" s="34" t="s">
        <v>53</v>
      </c>
      <c r="G10" s="35">
        <f aca="true" t="shared" si="0" ref="G10:G14">D10*E10</f>
        <v>0</v>
      </c>
    </row>
    <row r="11" spans="2:7" ht="15">
      <c r="B11" s="30" t="s">
        <v>13</v>
      </c>
      <c r="C11" s="31" t="s">
        <v>16</v>
      </c>
      <c r="D11" s="32"/>
      <c r="E11" s="32">
        <v>1</v>
      </c>
      <c r="F11" s="34" t="s">
        <v>53</v>
      </c>
      <c r="G11" s="35">
        <f t="shared" si="0"/>
        <v>0</v>
      </c>
    </row>
    <row r="12" spans="2:7" ht="15">
      <c r="B12" s="30" t="s">
        <v>15</v>
      </c>
      <c r="C12" s="31" t="s">
        <v>18</v>
      </c>
      <c r="D12" s="32"/>
      <c r="E12" s="32">
        <v>1</v>
      </c>
      <c r="F12" s="34" t="s">
        <v>53</v>
      </c>
      <c r="G12" s="35">
        <f t="shared" si="0"/>
        <v>0</v>
      </c>
    </row>
    <row r="13" spans="2:7" ht="15">
      <c r="B13" s="30" t="s">
        <v>17</v>
      </c>
      <c r="C13" s="31" t="s">
        <v>20</v>
      </c>
      <c r="D13" s="32"/>
      <c r="E13" s="32">
        <v>1</v>
      </c>
      <c r="F13" s="34" t="s">
        <v>53</v>
      </c>
      <c r="G13" s="35">
        <f t="shared" si="0"/>
        <v>0</v>
      </c>
    </row>
    <row r="14" spans="2:7" ht="15" thickBot="1">
      <c r="B14" s="22" t="s">
        <v>19</v>
      </c>
      <c r="C14" s="9" t="s">
        <v>22</v>
      </c>
      <c r="D14" s="10"/>
      <c r="E14" s="10">
        <v>1</v>
      </c>
      <c r="F14" s="11" t="s">
        <v>53</v>
      </c>
      <c r="G14" s="21">
        <f t="shared" si="0"/>
        <v>0</v>
      </c>
    </row>
    <row r="15" spans="2:7" ht="15.75" thickBot="1">
      <c r="B15" s="47" t="s">
        <v>45</v>
      </c>
      <c r="C15" s="48"/>
      <c r="D15" s="48"/>
      <c r="E15" s="48"/>
      <c r="F15" s="49"/>
      <c r="G15" s="12">
        <f>SUM(G7:G14)</f>
        <v>0</v>
      </c>
    </row>
    <row r="16" ht="15" thickBot="1">
      <c r="G16" s="13"/>
    </row>
    <row r="17" spans="2:7" ht="15.75" thickBot="1">
      <c r="B17" s="47" t="s">
        <v>25</v>
      </c>
      <c r="C17" s="48"/>
      <c r="D17" s="48"/>
      <c r="E17" s="48"/>
      <c r="F17" s="48"/>
      <c r="G17" s="49"/>
    </row>
    <row r="18" spans="2:7" ht="30.75" thickBot="1">
      <c r="B18" s="6" t="s">
        <v>0</v>
      </c>
      <c r="C18" s="7" t="s">
        <v>1</v>
      </c>
      <c r="D18" s="42" t="s">
        <v>54</v>
      </c>
      <c r="E18" s="18" t="s">
        <v>2</v>
      </c>
      <c r="F18" s="7" t="s">
        <v>23</v>
      </c>
      <c r="G18" s="19" t="s">
        <v>3</v>
      </c>
    </row>
    <row r="19" spans="2:7" ht="15">
      <c r="B19" s="24" t="s">
        <v>4</v>
      </c>
      <c r="C19" s="43" t="s">
        <v>26</v>
      </c>
      <c r="D19" s="26"/>
      <c r="E19" s="26">
        <v>1</v>
      </c>
      <c r="F19" s="28" t="s">
        <v>53</v>
      </c>
      <c r="G19" s="38">
        <f>D19*E19</f>
        <v>0</v>
      </c>
    </row>
    <row r="20" spans="2:7" ht="15">
      <c r="B20" s="30" t="s">
        <v>6</v>
      </c>
      <c r="C20" s="44" t="s">
        <v>27</v>
      </c>
      <c r="D20" s="32"/>
      <c r="E20" s="32">
        <v>60</v>
      </c>
      <c r="F20" s="34" t="s">
        <v>28</v>
      </c>
      <c r="G20" s="40">
        <f aca="true" t="shared" si="1" ref="G20:G31">D20*E20</f>
        <v>0</v>
      </c>
    </row>
    <row r="21" spans="2:7" ht="15">
      <c r="B21" s="30" t="s">
        <v>9</v>
      </c>
      <c r="C21" s="44" t="s">
        <v>29</v>
      </c>
      <c r="D21" s="32"/>
      <c r="E21" s="32">
        <v>60</v>
      </c>
      <c r="F21" s="34" t="s">
        <v>14</v>
      </c>
      <c r="G21" s="40">
        <f t="shared" si="1"/>
        <v>0</v>
      </c>
    </row>
    <row r="22" spans="2:7" ht="15">
      <c r="B22" s="30" t="s">
        <v>11</v>
      </c>
      <c r="C22" s="44" t="s">
        <v>30</v>
      </c>
      <c r="D22" s="32"/>
      <c r="E22" s="32">
        <v>5</v>
      </c>
      <c r="F22" s="34" t="s">
        <v>14</v>
      </c>
      <c r="G22" s="40">
        <f t="shared" si="1"/>
        <v>0</v>
      </c>
    </row>
    <row r="23" spans="2:7" ht="15">
      <c r="B23" s="30" t="s">
        <v>13</v>
      </c>
      <c r="C23" s="44" t="s">
        <v>31</v>
      </c>
      <c r="D23" s="32"/>
      <c r="E23" s="32">
        <v>15</v>
      </c>
      <c r="F23" s="34" t="s">
        <v>14</v>
      </c>
      <c r="G23" s="40">
        <f t="shared" si="1"/>
        <v>0</v>
      </c>
    </row>
    <row r="24" spans="2:7" ht="15">
      <c r="B24" s="22" t="s">
        <v>15</v>
      </c>
      <c r="C24" s="45" t="s">
        <v>32</v>
      </c>
      <c r="D24" s="10"/>
      <c r="E24" s="10">
        <v>6</v>
      </c>
      <c r="F24" s="46" t="s">
        <v>14</v>
      </c>
      <c r="G24" s="23">
        <f t="shared" si="1"/>
        <v>0</v>
      </c>
    </row>
    <row r="25" spans="2:7" ht="15">
      <c r="B25" s="30" t="s">
        <v>17</v>
      </c>
      <c r="C25" s="44" t="s">
        <v>33</v>
      </c>
      <c r="D25" s="32"/>
      <c r="E25" s="32">
        <v>26</v>
      </c>
      <c r="F25" s="34" t="s">
        <v>28</v>
      </c>
      <c r="G25" s="40">
        <f t="shared" si="1"/>
        <v>0</v>
      </c>
    </row>
    <row r="26" spans="2:7" ht="15">
      <c r="B26" s="30" t="s">
        <v>19</v>
      </c>
      <c r="C26" s="44" t="s">
        <v>34</v>
      </c>
      <c r="D26" s="32"/>
      <c r="E26" s="32">
        <v>12</v>
      </c>
      <c r="F26" s="34" t="s">
        <v>14</v>
      </c>
      <c r="G26" s="40">
        <f t="shared" si="1"/>
        <v>0</v>
      </c>
    </row>
    <row r="27" spans="2:7" ht="15">
      <c r="B27" s="30" t="s">
        <v>21</v>
      </c>
      <c r="C27" s="44" t="s">
        <v>35</v>
      </c>
      <c r="D27" s="32"/>
      <c r="E27" s="32">
        <v>73</v>
      </c>
      <c r="F27" s="34" t="s">
        <v>28</v>
      </c>
      <c r="G27" s="40">
        <f t="shared" si="1"/>
        <v>0</v>
      </c>
    </row>
    <row r="28" spans="2:7" ht="15">
      <c r="B28" s="30" t="s">
        <v>36</v>
      </c>
      <c r="C28" s="44" t="s">
        <v>37</v>
      </c>
      <c r="D28" s="32"/>
      <c r="E28" s="32">
        <v>26</v>
      </c>
      <c r="F28" s="34" t="s">
        <v>28</v>
      </c>
      <c r="G28" s="40">
        <f t="shared" si="1"/>
        <v>0</v>
      </c>
    </row>
    <row r="29" spans="2:7" ht="15">
      <c r="B29" s="30" t="s">
        <v>38</v>
      </c>
      <c r="C29" s="44" t="s">
        <v>39</v>
      </c>
      <c r="D29" s="32"/>
      <c r="E29" s="32">
        <v>73</v>
      </c>
      <c r="F29" s="34" t="s">
        <v>28</v>
      </c>
      <c r="G29" s="40">
        <f t="shared" si="1"/>
        <v>0</v>
      </c>
    </row>
    <row r="30" spans="2:7" ht="15">
      <c r="B30" s="30" t="s">
        <v>40</v>
      </c>
      <c r="C30" s="44" t="s">
        <v>41</v>
      </c>
      <c r="D30" s="32"/>
      <c r="E30" s="32">
        <v>73</v>
      </c>
      <c r="F30" s="34" t="s">
        <v>28</v>
      </c>
      <c r="G30" s="40">
        <f t="shared" si="1"/>
        <v>0</v>
      </c>
    </row>
    <row r="31" spans="2:7" ht="15" thickBot="1">
      <c r="B31" s="22" t="s">
        <v>42</v>
      </c>
      <c r="C31" s="9" t="s">
        <v>44</v>
      </c>
      <c r="D31" s="10"/>
      <c r="E31" s="10">
        <v>1</v>
      </c>
      <c r="F31" s="11" t="s">
        <v>53</v>
      </c>
      <c r="G31" s="41">
        <f t="shared" si="1"/>
        <v>0</v>
      </c>
    </row>
    <row r="32" spans="2:7" ht="15.75" thickBot="1">
      <c r="B32" s="47" t="s">
        <v>45</v>
      </c>
      <c r="C32" s="48"/>
      <c r="D32" s="48"/>
      <c r="E32" s="48"/>
      <c r="F32" s="49"/>
      <c r="G32" s="12">
        <f>SUM(G19:G31)</f>
        <v>0</v>
      </c>
    </row>
    <row r="33" ht="15" thickBot="1"/>
    <row r="34" spans="2:7" ht="26.25" customHeight="1" thickBot="1">
      <c r="B34" s="47" t="s">
        <v>46</v>
      </c>
      <c r="C34" s="48"/>
      <c r="D34" s="48"/>
      <c r="E34" s="48"/>
      <c r="F34" s="49"/>
      <c r="G34" s="16">
        <f>G15+G32</f>
        <v>0</v>
      </c>
    </row>
    <row r="35" spans="2:7" ht="27" customHeight="1" thickBot="1">
      <c r="B35" s="47" t="s">
        <v>47</v>
      </c>
      <c r="C35" s="48"/>
      <c r="D35" s="48"/>
      <c r="E35" s="48"/>
      <c r="F35" s="49"/>
      <c r="G35" s="12">
        <f>G36-G34</f>
        <v>0</v>
      </c>
    </row>
    <row r="36" spans="2:7" ht="27" customHeight="1" thickBot="1">
      <c r="B36" s="47" t="s">
        <v>48</v>
      </c>
      <c r="C36" s="48"/>
      <c r="D36" s="48"/>
      <c r="E36" s="48"/>
      <c r="F36" s="49"/>
      <c r="G36" s="17">
        <f>G34*1.21</f>
        <v>0</v>
      </c>
    </row>
  </sheetData>
  <protectedRanges>
    <protectedRange password="E5BE" sqref="F7:F14" name="Oblast1"/>
  </protectedRanges>
  <mergeCells count="7">
    <mergeCell ref="B36:F36"/>
    <mergeCell ref="B5:G5"/>
    <mergeCell ref="B15:F15"/>
    <mergeCell ref="B17:G17"/>
    <mergeCell ref="B32:F32"/>
    <mergeCell ref="B34:F34"/>
    <mergeCell ref="B35:F35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"/>
  <sheetViews>
    <sheetView tabSelected="1" workbookViewId="0" topLeftCell="A1">
      <selection activeCell="G1" sqref="G1"/>
    </sheetView>
  </sheetViews>
  <sheetFormatPr defaultColWidth="9.140625" defaultRowHeight="15"/>
  <cols>
    <col min="7" max="7" width="19.57421875" style="0" customWidth="1"/>
  </cols>
  <sheetData>
    <row r="2" ht="15.75" thickBot="1"/>
    <row r="3" spans="2:7" ht="30.75" customHeight="1" thickBot="1">
      <c r="B3" s="47" t="s">
        <v>46</v>
      </c>
      <c r="C3" s="48"/>
      <c r="D3" s="48"/>
      <c r="E3" s="48"/>
      <c r="F3" s="49"/>
      <c r="G3" s="16">
        <f>'Fialový pavilón'!G36+'Žlutý pavilón'!G34</f>
        <v>0</v>
      </c>
    </row>
    <row r="4" spans="2:7" ht="28.5" customHeight="1" thickBot="1">
      <c r="B4" s="47" t="s">
        <v>47</v>
      </c>
      <c r="C4" s="48"/>
      <c r="D4" s="48"/>
      <c r="E4" s="48"/>
      <c r="F4" s="49"/>
      <c r="G4" s="12">
        <f>'Fialový pavilón'!G37+'Žlutý pavilón'!G35</f>
        <v>0</v>
      </c>
    </row>
    <row r="5" spans="2:7" ht="42" customHeight="1" thickBot="1">
      <c r="B5" s="47" t="s">
        <v>48</v>
      </c>
      <c r="C5" s="48"/>
      <c r="D5" s="48"/>
      <c r="E5" s="48"/>
      <c r="F5" s="49"/>
      <c r="G5" s="17">
        <f>'Fialový pavilón'!G38+'Žlutý pavilón'!G36</f>
        <v>0</v>
      </c>
    </row>
  </sheetData>
  <mergeCells count="3">
    <mergeCell ref="B3:F3"/>
    <mergeCell ref="B4:F4"/>
    <mergeCell ref="B5:F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Marcela Hrejsová</cp:lastModifiedBy>
  <cp:lastPrinted>2016-09-01T04:44:05Z</cp:lastPrinted>
  <dcterms:created xsi:type="dcterms:W3CDTF">2016-07-07T08:46:37Z</dcterms:created>
  <dcterms:modified xsi:type="dcterms:W3CDTF">2017-04-06T08:15:00Z</dcterms:modified>
  <cp:category/>
  <cp:version/>
  <cp:contentType/>
  <cp:contentStatus/>
</cp:coreProperties>
</file>