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15" windowHeight="6345" tabRatio="510" activeTab="0"/>
  </bookViews>
  <sheets>
    <sheet name="ROZPOČET" sheetId="1" r:id="rId1"/>
    <sheet name="REKAPITULACE_NAB" sheetId="2" r:id="rId2"/>
  </sheets>
  <externalReferences>
    <externalReference r:id="rId5"/>
  </externalReferences>
  <definedNames>
    <definedName name="_xlnm.Print_Titles" localSheetId="0">'ROZPOČET'!$8:$10</definedName>
    <definedName name="_xlnm.Print_Area" localSheetId="1">'REKAPITULACE_NAB'!$A$1:$J$41</definedName>
    <definedName name="_xlnm.Print_Area" localSheetId="0">'ROZPOČET'!$A$1:$F$111</definedName>
  </definedNames>
  <calcPr fullCalcOnLoad="1"/>
</workbook>
</file>

<file path=xl/sharedStrings.xml><?xml version="1.0" encoding="utf-8"?>
<sst xmlns="http://schemas.openxmlformats.org/spreadsheetml/2006/main" count="146" uniqueCount="132">
  <si>
    <t>Stavba :</t>
  </si>
  <si>
    <t>Místo :</t>
  </si>
  <si>
    <t>Nabídka č. :</t>
  </si>
  <si>
    <t>Soubor :</t>
  </si>
  <si>
    <t>Datum :</t>
  </si>
  <si>
    <t>ROZVADĚČE</t>
  </si>
  <si>
    <t xml:space="preserve"> </t>
  </si>
  <si>
    <t>Rekapitulace</t>
  </si>
  <si>
    <t>MaR</t>
  </si>
  <si>
    <t>PERIFERNÍ ZAŘÍZENÍ</t>
  </si>
  <si>
    <t>ŘÍDÍCÍ SYSTÉM - podcentrály</t>
  </si>
  <si>
    <t>1.</t>
  </si>
  <si>
    <t>DODÁVKA</t>
  </si>
  <si>
    <t>celkem</t>
  </si>
  <si>
    <t>2.</t>
  </si>
  <si>
    <t xml:space="preserve">NABÍDKOVÁ CENA </t>
  </si>
  <si>
    <t>BEZ DPH</t>
  </si>
  <si>
    <t>CENTRÁLNÍ DISPEČINK</t>
  </si>
  <si>
    <t>SLUŽBY</t>
  </si>
  <si>
    <t>MONTÁŽNÍ PRÁCE</t>
  </si>
  <si>
    <t>2.1</t>
  </si>
  <si>
    <t>1.1</t>
  </si>
  <si>
    <t>1.2</t>
  </si>
  <si>
    <t>1.3</t>
  </si>
  <si>
    <t>1.4</t>
  </si>
  <si>
    <t>1.5</t>
  </si>
  <si>
    <t>SOFTWARE</t>
  </si>
  <si>
    <t>UVEDENÍ DO PROVOZU</t>
  </si>
  <si>
    <t>OSTATNÍ SLUŽBY</t>
  </si>
  <si>
    <t>2.2</t>
  </si>
  <si>
    <t>2.3</t>
  </si>
  <si>
    <t>2.4</t>
  </si>
  <si>
    <t>MONTÁŽNÍ MATERIÁL</t>
  </si>
  <si>
    <t>1.6</t>
  </si>
  <si>
    <t>SMĚŠOVAČE A SERVOPOHONY</t>
  </si>
  <si>
    <t>VČETNĚ DPH (21%)</t>
  </si>
  <si>
    <t>MĚŘENÍ A REGULACE</t>
  </si>
  <si>
    <t>Vypracoval:</t>
  </si>
  <si>
    <t>A1.</t>
  </si>
  <si>
    <t>SPECIFIKACE</t>
  </si>
  <si>
    <t>položka</t>
  </si>
  <si>
    <t>jednotka</t>
  </si>
  <si>
    <t>název</t>
  </si>
  <si>
    <t>jednotková cena v Kč</t>
  </si>
  <si>
    <t>celková cena v Kč</t>
  </si>
  <si>
    <t>1.DODÁVKA</t>
  </si>
  <si>
    <t>1.1  ROZVADĚČE</t>
  </si>
  <si>
    <t>RA1</t>
  </si>
  <si>
    <t xml:space="preserve">1.2  PERIFERNÍ ZAŘÍZENÍ </t>
  </si>
  <si>
    <t>1.3  SMĚŠOVAČE A SERVOPOHONY</t>
  </si>
  <si>
    <t>1.4  FREKVENČNÍ MĚNIČE</t>
  </si>
  <si>
    <t>1.5  ŘÍDÍCÍ SYSTÉM - podcentrály</t>
  </si>
  <si>
    <t>AMIT</t>
  </si>
  <si>
    <t>AM-RS485</t>
  </si>
  <si>
    <t>Modul galvanicky oddělené RS485</t>
  </si>
  <si>
    <t>AM-AO2U</t>
  </si>
  <si>
    <t>Modul dvou analogových výstupů 0-10V</t>
  </si>
  <si>
    <t>1.6  CENTRÁLNÍ DISPEČINK</t>
  </si>
  <si>
    <t>dodávka hardware</t>
  </si>
  <si>
    <t>1.7 MONTÁŽNÍ MATERIÁL</t>
  </si>
  <si>
    <t>1.6 MONTÁŽNÍ MATERIÁL</t>
  </si>
  <si>
    <t>2.  SLUŽBY</t>
  </si>
  <si>
    <t>2.1  MONTÁŽNÍ PRÁCE</t>
  </si>
  <si>
    <t>2.2  SOFTWARE</t>
  </si>
  <si>
    <t>SW pro ŘS</t>
  </si>
  <si>
    <t>2.3  UVEDENÍ DO PROVOZU</t>
  </si>
  <si>
    <t>ŘS</t>
  </si>
  <si>
    <t>Uvedení do provozu řídicího systému vč. zaregulování</t>
  </si>
  <si>
    <t>Školení obsluhy</t>
  </si>
  <si>
    <t>Zaškolení obsluhy</t>
  </si>
  <si>
    <t>Zkoušky</t>
  </si>
  <si>
    <t>Komplexní zkoušky systému MaR</t>
  </si>
  <si>
    <t>2.4  OSTATNÍ SLUŽBY</t>
  </si>
  <si>
    <t>Návody(h)</t>
  </si>
  <si>
    <t>Revize(h)</t>
  </si>
  <si>
    <t>Doprava, přesun(km)</t>
  </si>
  <si>
    <t>Pozn. k části SLUŽBY:</t>
  </si>
  <si>
    <r>
      <t>hodinové</t>
    </r>
    <r>
      <rPr>
        <sz val="8"/>
        <rFont val="Arial CE"/>
        <family val="2"/>
      </rPr>
      <t xml:space="preserve"> jednotky v části </t>
    </r>
    <r>
      <rPr>
        <b/>
        <u val="single"/>
        <sz val="8"/>
        <rFont val="Arial CE"/>
        <family val="0"/>
      </rPr>
      <t>2.SLUŽBY</t>
    </r>
    <r>
      <rPr>
        <sz val="8"/>
        <rFont val="Arial CE"/>
        <family val="2"/>
      </rPr>
      <t xml:space="preserve"> (2.1, 2.3 a 2.4) jsou orientační a poptávaná realizační firma tyto položky zhodnotí a nacení dle vlastních zkušeností a zvyklostí</t>
    </r>
  </si>
  <si>
    <t>Celkem</t>
  </si>
  <si>
    <t>Pozn. k rozpočtu:</t>
  </si>
  <si>
    <t>Tento rozpočet je zpracován na úrovni projektu pro stavební povolení a v žádném případě podle něj nelze objednávat jakýkoliv materiál. Podrobná specifikace bude určena v dalším stupni projektové dokumentace.</t>
  </si>
  <si>
    <t>FREKVENČNÍ MĚNIČE</t>
  </si>
  <si>
    <t>1.7</t>
  </si>
  <si>
    <t>RA2</t>
  </si>
  <si>
    <t>RM80080.1</t>
  </si>
  <si>
    <t>RM60080.1</t>
  </si>
  <si>
    <t>ETHERNET SWITCH</t>
  </si>
  <si>
    <t>AMAP99W3</t>
  </si>
  <si>
    <t>AMiRiS99W3</t>
  </si>
  <si>
    <t>16DI, 16DO, 8AI, 4AO*, sériová komunikace*, Ethernet, webserver</t>
  </si>
  <si>
    <t>24DI, 4DO, 19RDO, 15AI, 6AO*, sériová komunikace*, Ethernet, webserver</t>
  </si>
  <si>
    <t>EKI-2525-BE</t>
  </si>
  <si>
    <t>Průmyslový Ethernet switch, 5-port 10/100Mbps, DIN</t>
  </si>
  <si>
    <t>Za Poštou 1660, 263 01 Dobříš</t>
  </si>
  <si>
    <t>DM-GSM2</t>
  </si>
  <si>
    <t>GSM modem (ř.s. AMiT podporují pouze zasílání SMS, ne datový přenos)</t>
  </si>
  <si>
    <t>GSM-ANT-U1S</t>
  </si>
  <si>
    <t>Anténa prutová, úhlová, 1 dB, bez kabelu, SMA</t>
  </si>
  <si>
    <t>Software pro web</t>
  </si>
  <si>
    <t>Zpracování aplikačního software pro dálkové ovládání WEB SERVER</t>
  </si>
  <si>
    <t>Práce spojené s výměnou řs</t>
  </si>
  <si>
    <t>Uvedení do provozu web serveru</t>
  </si>
  <si>
    <t>WEB</t>
  </si>
  <si>
    <t xml:space="preserve">Doprava a přesun osob a materiálu v době zakázky </t>
  </si>
  <si>
    <t>Zpracování aplikačního software pro řídicí systém</t>
  </si>
  <si>
    <t>Zpracování aplikačního software pro regulační smyčky</t>
  </si>
  <si>
    <t xml:space="preserve">Zpracování časových plánů, nastavovaných teplot, měřených teploty atd. </t>
  </si>
  <si>
    <t>Doplnění nových periferií není součástí studie</t>
  </si>
  <si>
    <t>Doplnění nových servopohonů není součástí studie</t>
  </si>
  <si>
    <t>Optická kontrola periferií a prvků v rozvaděči</t>
  </si>
  <si>
    <t>Výměna</t>
  </si>
  <si>
    <t>Kontrola</t>
  </si>
  <si>
    <t>KAB20P100/SH</t>
  </si>
  <si>
    <t xml:space="preserve">Kabel k APT130, stíněný - délka 100 cm   </t>
  </si>
  <si>
    <t>APT130</t>
  </si>
  <si>
    <t>Průmyslový terminál, LCD displej 4x20 zn., paralelní rozhraní</t>
  </si>
  <si>
    <t>SW pro SMS</t>
  </si>
  <si>
    <t>Zpracování aplikačního software pro zasílání SMS</t>
  </si>
  <si>
    <t>Test periferií 1:1 včetně protokolu o zkouškách</t>
  </si>
  <si>
    <t>Zpracování návodů pro obsluhu- lokální displeje, návod k WEB serveru</t>
  </si>
  <si>
    <t>Projektová dokumentace skutečného stavu - zakreslení do PD rozvaděčů RA1, RA2, odevzdání v editovatelné podobě (DWG)</t>
  </si>
  <si>
    <t>Nástěnný rozvaděč oceloplechový rozměry 800 x 1600 x 300 mm, krytí IP 40/20, Kontrola rozvaděče, výměna vadných či opotřebovaných prvků - jištění, spínání, zdroje.</t>
  </si>
  <si>
    <t>Elektro revize včetně termosnímku rozvaděčů, svorkovnic, spínancích prvků, jističů</t>
  </si>
  <si>
    <t>Režie</t>
  </si>
  <si>
    <t xml:space="preserve">Režijní a nespecifikované náklady spojené s realizací zakázky </t>
  </si>
  <si>
    <t>DM-232TO485</t>
  </si>
  <si>
    <t>Převodník RS232 na RS485, ext. nap. 24V, montáž na DIN lištu, aut./řízené přepínání</t>
  </si>
  <si>
    <t>KABEL 232XV</t>
  </si>
  <si>
    <t>Kabel Canon DB9 (vidlice) – volné konce vodičů, 2 m</t>
  </si>
  <si>
    <t>Domov seniorů Dobříš, p.o.</t>
  </si>
  <si>
    <t>Zadavatel :</t>
  </si>
  <si>
    <t>Obecné poznámky pro uchazeče výběrového řízení:
1) Uchazeč si je plně vědom, že kontrola slepého rozpočtu je součástí zadávacích podmínek.
Všechna el. zařízení, systémy a konstrukce budou oceňovány a dodávány plně funkční, tj. včetně všech komponentů, upevňovacích prvků, podpor a prostupů atd. 
2) Všechny položky v tomto slepém rozpočtu by měly zahrnovat dodávku materiálu / zařízení, montáž, zprovoznění a připojení, pokud není výslovně uvedeno jinak.
3) Dodavatel uvede na konci každé části rozpočtu nebo na příslušné stránce/stránkách jakékoliv položky, sazby nebo ceny, které nemohou být zjištěny ani na jiných místech dokladů zadávací dokumentace a které požaduje posoudit, protože podle jeho zkušeností jsou nutné pro splnění požadavků, které jsou na něj smluvně kladeny.
4) Dodavatel uvede ve svislém sloupci slepého rozpočtu, označeném “JEDNOTKOVÁ CENA V KČ ” ke každé položce příslušnou hodnotu. Ceny za práci a materiál, které tvoří jednotkovou cenu , mají obsahovat veškeré režijní náklady, zisky a jiné výdaje atd.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</si>
</sst>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_D_M_-;\-* #,##0.00\ _D_M_-;_-* &quot;-&quot;??\ _D_M_-;_-@_-"/>
    <numFmt numFmtId="167" formatCode="#,##0.000"/>
    <numFmt numFmtId="168" formatCode="\N\N\,\ d\.\ mmm\ yy"/>
    <numFmt numFmtId="169" formatCode="#,##0_ ;\-#,##0\ "/>
    <numFmt numFmtId="170" formatCode="0.0%"/>
    <numFmt numFmtId="171" formatCode="mmmm\ yy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"/>
    <numFmt numFmtId="175" formatCode="0\ &quot;Ks&quot;"/>
    <numFmt numFmtId="176" formatCode="0\ &quot;m&quot;"/>
    <numFmt numFmtId="177" formatCode="0\ &quot;hod&quot;"/>
    <numFmt numFmtId="178" formatCode="0\ &quot;IO&quot;"/>
    <numFmt numFmtId="179" formatCode="0\ &quot;km&quot;"/>
    <numFmt numFmtId="180" formatCode="0.0\ &quot;hod&quot;"/>
    <numFmt numFmtId="181" formatCode="0\ &quot;d&quot;"/>
    <numFmt numFmtId="182" formatCode="0\ &quot;kpl&quot;"/>
    <numFmt numFmtId="183" formatCode="#,##0\ _K_č"/>
    <numFmt numFmtId="184" formatCode="#,##0.00\ &quot;K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\ ##,000_);[Red]\([$€-2]\ #\ ##,000\)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mmm\-yy"/>
    <numFmt numFmtId="193" formatCode="0.0"/>
    <numFmt numFmtId="194" formatCode="#,##0.\-"/>
    <numFmt numFmtId="195" formatCode="#,##0\ &quot;Kč&quot;"/>
    <numFmt numFmtId="196" formatCode="_-* #,##0\ _K_č_s_-;\-* #,##0\ _K_č_s_-;_-* &quot;-&quot;\ _K_č_s_-;_-@_-"/>
    <numFmt numFmtId="197" formatCode="#,##0.0\ &quot;Kč&quot;"/>
    <numFmt numFmtId="198" formatCode="0.000"/>
    <numFmt numFmtId="199" formatCode="_-* #,##0&quot; Kč&quot;_-;\-* #,##0&quot; Kč&quot;_-;_-* &quot;- Kč&quot;_-;_-@_-"/>
    <numFmt numFmtId="200" formatCode="#,##0&quot; Kč&quot;"/>
    <numFmt numFmtId="201" formatCode="#,##0\ [$EUR]"/>
    <numFmt numFmtId="202" formatCode="\ #,##0.00&quot; Kč &quot;;\-#,##0.00&quot; Kč &quot;;&quot; -&quot;#&quot; Kč &quot;;@\ "/>
    <numFmt numFmtId="203" formatCode="[$¥€-2]\ #\ ##,000_);[Red]\([$€-2]\ #\ ##,000\)"/>
    <numFmt numFmtId="204" formatCode="[$-405]d\.\ mmmm\ yyyy"/>
    <numFmt numFmtId="205" formatCode="0\ &quot;m^2&quot;"/>
    <numFmt numFmtId="206" formatCode="0\ &quot;m2&quot;"/>
    <numFmt numFmtId="207" formatCode="0\ &quot;m²&quot;"/>
    <numFmt numFmtId="208" formatCode="[$-405]dddd\ d\.\ mmmm\ yyyy"/>
    <numFmt numFmtId="209" formatCode="0\ &quot;Kpl&quot;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11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Times CE"/>
      <family val="0"/>
    </font>
    <font>
      <sz val="12"/>
      <name val="Times CE"/>
      <family val="0"/>
    </font>
    <font>
      <b/>
      <sz val="9"/>
      <color indexed="39"/>
      <name val="Arial CE"/>
      <family val="2"/>
    </font>
    <font>
      <b/>
      <sz val="10"/>
      <color indexed="10"/>
      <name val="Arial CE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 CE"/>
      <family val="2"/>
    </font>
    <font>
      <b/>
      <sz val="8"/>
      <name val="Arial"/>
      <family val="2"/>
    </font>
    <font>
      <b/>
      <i/>
      <sz val="10"/>
      <color indexed="12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b/>
      <u val="single"/>
      <sz val="8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F0"/>
      <name val="Arial CE"/>
      <family val="2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NumberFormat="0" applyFill="0" applyBorder="0" applyAlignment="0">
      <protection/>
    </xf>
    <xf numFmtId="0" fontId="52" fillId="0" borderId="1" applyNumberFormat="0" applyFill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96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202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>
      <alignment/>
      <protection/>
    </xf>
    <xf numFmtId="0" fontId="58" fillId="2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4" fillId="0" borderId="0">
      <alignment wrapText="1"/>
      <protection/>
    </xf>
    <xf numFmtId="0" fontId="6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16" fillId="0" borderId="0" applyNumberFormat="0">
      <alignment/>
      <protection/>
    </xf>
    <xf numFmtId="0" fontId="62" fillId="23" borderId="0" applyNumberFormat="0" applyBorder="0" applyAlignment="0" applyProtection="0"/>
    <xf numFmtId="0" fontId="17" fillId="0" borderId="0">
      <alignment/>
      <protection/>
    </xf>
    <xf numFmtId="0" fontId="10" fillId="0" borderId="0">
      <alignment/>
      <protection/>
    </xf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" fontId="2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vertical="top"/>
      <protection hidden="1"/>
    </xf>
    <xf numFmtId="5" fontId="2" fillId="0" borderId="0" xfId="0" applyNumberFormat="1" applyFont="1" applyAlignment="1" applyProtection="1">
      <alignment horizontal="right"/>
      <protection hidden="1"/>
    </xf>
    <xf numFmtId="3" fontId="3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 vertical="top"/>
      <protection hidden="1"/>
    </xf>
    <xf numFmtId="3" fontId="2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9" fontId="3" fillId="0" borderId="10" xfId="0" applyNumberFormat="1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169" fontId="3" fillId="0" borderId="0" xfId="0" applyNumberFormat="1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169" fontId="5" fillId="0" borderId="0" xfId="0" applyNumberFormat="1" applyFont="1" applyAlignment="1" applyProtection="1">
      <alignment/>
      <protection hidden="1"/>
    </xf>
    <xf numFmtId="42" fontId="4" fillId="0" borderId="0" xfId="0" applyNumberFormat="1" applyFont="1" applyAlignment="1" applyProtection="1">
      <alignment/>
      <protection hidden="1"/>
    </xf>
    <xf numFmtId="10" fontId="2" fillId="0" borderId="0" xfId="0" applyNumberFormat="1" applyFont="1" applyAlignment="1" applyProtection="1">
      <alignment/>
      <protection hidden="1"/>
    </xf>
    <xf numFmtId="42" fontId="4" fillId="0" borderId="0" xfId="0" applyNumberFormat="1" applyFont="1" applyAlignment="1">
      <alignment/>
    </xf>
    <xf numFmtId="42" fontId="2" fillId="0" borderId="0" xfId="0" applyNumberFormat="1" applyFont="1" applyAlignment="1" applyProtection="1">
      <alignment/>
      <protection hidden="1"/>
    </xf>
    <xf numFmtId="168" fontId="2" fillId="0" borderId="0" xfId="0" applyNumberFormat="1" applyFont="1" applyAlignment="1" applyProtection="1">
      <alignment/>
      <protection hidden="1"/>
    </xf>
    <xf numFmtId="171" fontId="2" fillId="0" borderId="0" xfId="0" applyNumberFormat="1" applyFont="1" applyAlignment="1" applyProtection="1">
      <alignment/>
      <protection hidden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5" fontId="5" fillId="0" borderId="0" xfId="0" applyNumberFormat="1" applyFont="1" applyAlignment="1" applyProtection="1">
      <alignment/>
      <protection hidden="1"/>
    </xf>
    <xf numFmtId="42" fontId="4" fillId="0" borderId="0" xfId="0" applyNumberFormat="1" applyFont="1" applyAlignment="1" applyProtection="1">
      <alignment horizontal="center"/>
      <protection hidden="1"/>
    </xf>
    <xf numFmtId="42" fontId="4" fillId="0" borderId="0" xfId="0" applyNumberFormat="1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5" fontId="2" fillId="0" borderId="10" xfId="0" applyNumberFormat="1" applyFont="1" applyBorder="1" applyAlignment="1" applyProtection="1">
      <alignment horizontal="right"/>
      <protection hidden="1"/>
    </xf>
    <xf numFmtId="169" fontId="2" fillId="0" borderId="1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hidden="1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hidden="1"/>
    </xf>
    <xf numFmtId="0" fontId="2" fillId="0" borderId="0" xfId="68" applyFont="1" applyFill="1" applyBorder="1" applyAlignment="1">
      <alignment/>
      <protection/>
    </xf>
    <xf numFmtId="0" fontId="8" fillId="0" borderId="0" xfId="0" applyFont="1" applyBorder="1" applyAlignment="1" applyProtection="1">
      <alignment horizontal="left"/>
      <protection hidden="1"/>
    </xf>
    <xf numFmtId="3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2" fillId="0" borderId="0" xfId="68" applyFont="1" applyFill="1" applyAlignment="1">
      <alignment/>
      <protection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2" fillId="0" borderId="0" xfId="61" applyFont="1" applyAlignment="1" applyProtection="1">
      <alignment horizontal="center" vertical="top"/>
      <protection hidden="1"/>
    </xf>
    <xf numFmtId="0" fontId="2" fillId="0" borderId="0" xfId="61" applyFont="1" applyAlignment="1" applyProtection="1">
      <alignment horizontal="center" vertical="top"/>
      <protection hidden="1" locked="0"/>
    </xf>
    <xf numFmtId="0" fontId="2" fillId="0" borderId="0" xfId="61" applyFont="1" applyAlignment="1" applyProtection="1">
      <alignment vertical="top"/>
      <protection hidden="1"/>
    </xf>
    <xf numFmtId="0" fontId="2" fillId="0" borderId="0" xfId="61" applyFont="1" applyBorder="1" applyAlignment="1" applyProtection="1">
      <alignment vertical="top"/>
      <protection hidden="1"/>
    </xf>
    <xf numFmtId="0" fontId="0" fillId="0" borderId="0" xfId="61" applyAlignment="1">
      <alignment vertical="top"/>
      <protection/>
    </xf>
    <xf numFmtId="0" fontId="3" fillId="0" borderId="0" xfId="61" applyFont="1" applyAlignment="1" applyProtection="1">
      <alignment vertical="top"/>
      <protection hidden="1" locked="0"/>
    </xf>
    <xf numFmtId="0" fontId="19" fillId="0" borderId="0" xfId="61" applyFont="1" applyAlignment="1">
      <alignment vertical="top"/>
      <protection/>
    </xf>
    <xf numFmtId="0" fontId="2" fillId="0" borderId="0" xfId="61" applyFont="1" applyAlignment="1" applyProtection="1">
      <alignment vertical="top"/>
      <protection locked="0"/>
    </xf>
    <xf numFmtId="0" fontId="3" fillId="0" borderId="0" xfId="61" applyFont="1" applyBorder="1" applyAlignment="1" applyProtection="1">
      <alignment horizontal="right" vertical="top"/>
      <protection locked="0"/>
    </xf>
    <xf numFmtId="0" fontId="2" fillId="0" borderId="0" xfId="61" applyFont="1" applyAlignment="1" applyProtection="1">
      <alignment vertical="top"/>
      <protection hidden="1" locked="0"/>
    </xf>
    <xf numFmtId="14" fontId="2" fillId="0" borderId="0" xfId="61" applyNumberFormat="1" applyFont="1" applyBorder="1" applyAlignment="1" applyProtection="1">
      <alignment horizontal="right" vertical="top"/>
      <protection locked="0"/>
    </xf>
    <xf numFmtId="0" fontId="10" fillId="0" borderId="0" xfId="61" applyFont="1" applyAlignment="1">
      <alignment vertical="top"/>
      <protection/>
    </xf>
    <xf numFmtId="0" fontId="10" fillId="0" borderId="0" xfId="61" applyFont="1" applyAlignment="1">
      <alignment horizontal="right" vertical="top"/>
      <protection/>
    </xf>
    <xf numFmtId="0" fontId="2" fillId="0" borderId="11" xfId="61" applyFont="1" applyBorder="1" applyAlignment="1" applyProtection="1">
      <alignment vertical="top"/>
      <protection locked="0"/>
    </xf>
    <xf numFmtId="0" fontId="2" fillId="0" borderId="11" xfId="61" applyFont="1" applyBorder="1" applyAlignment="1" applyProtection="1">
      <alignment horizontal="center" vertical="top"/>
      <protection hidden="1" locked="0"/>
    </xf>
    <xf numFmtId="0" fontId="2" fillId="0" borderId="11" xfId="61" applyFont="1" applyBorder="1" applyAlignment="1" applyProtection="1">
      <alignment vertical="top"/>
      <protection hidden="1"/>
    </xf>
    <xf numFmtId="0" fontId="4" fillId="0" borderId="0" xfId="61" applyFont="1" applyAlignment="1" applyProtection="1">
      <alignment horizontal="center" vertical="top"/>
      <protection hidden="1" locked="0"/>
    </xf>
    <xf numFmtId="0" fontId="4" fillId="0" borderId="0" xfId="61" applyFont="1" applyAlignment="1" applyProtection="1">
      <alignment horizontal="center" vertical="top"/>
      <protection hidden="1" locked="0"/>
    </xf>
    <xf numFmtId="0" fontId="2" fillId="0" borderId="10" xfId="61" applyFont="1" applyBorder="1" applyAlignment="1" applyProtection="1">
      <alignment horizontal="center" vertical="top"/>
      <protection hidden="1"/>
    </xf>
    <xf numFmtId="0" fontId="2" fillId="0" borderId="10" xfId="61" applyFont="1" applyBorder="1" applyAlignment="1" applyProtection="1">
      <alignment vertical="top" wrapText="1"/>
      <protection hidden="1"/>
    </xf>
    <xf numFmtId="3" fontId="9" fillId="0" borderId="10" xfId="61" applyNumberFormat="1" applyFont="1" applyFill="1" applyBorder="1" applyAlignment="1" applyProtection="1">
      <alignment vertical="top" wrapText="1"/>
      <protection hidden="1"/>
    </xf>
    <xf numFmtId="0" fontId="2" fillId="0" borderId="0" xfId="61" applyFont="1" applyAlignment="1" applyProtection="1">
      <alignment vertical="top" wrapText="1"/>
      <protection hidden="1"/>
    </xf>
    <xf numFmtId="0" fontId="20" fillId="0" borderId="0" xfId="61" applyFont="1" applyAlignment="1" applyProtection="1">
      <alignment horizontal="left" vertical="top"/>
      <protection hidden="1"/>
    </xf>
    <xf numFmtId="0" fontId="21" fillId="0" borderId="0" xfId="61" applyFont="1" applyAlignment="1">
      <alignment vertical="top"/>
      <protection/>
    </xf>
    <xf numFmtId="0" fontId="22" fillId="0" borderId="0" xfId="44" applyFont="1" applyAlignment="1" applyProtection="1">
      <alignment vertical="top"/>
      <protection hidden="1"/>
    </xf>
    <xf numFmtId="1" fontId="2" fillId="0" borderId="0" xfId="61" applyNumberFormat="1" applyFont="1" applyAlignment="1" applyProtection="1">
      <alignment vertical="top"/>
      <protection hidden="1"/>
    </xf>
    <xf numFmtId="3" fontId="2" fillId="0" borderId="0" xfId="61" applyNumberFormat="1" applyFont="1" applyAlignment="1" applyProtection="1">
      <alignment horizontal="right" vertical="top"/>
      <protection hidden="1"/>
    </xf>
    <xf numFmtId="3" fontId="2" fillId="0" borderId="0" xfId="61" applyNumberFormat="1" applyFont="1" applyAlignment="1" applyProtection="1">
      <alignment vertical="top"/>
      <protection hidden="1"/>
    </xf>
    <xf numFmtId="175" fontId="2" fillId="0" borderId="0" xfId="61" applyNumberFormat="1" applyFont="1" applyAlignment="1" applyProtection="1">
      <alignment horizontal="center" vertical="top"/>
      <protection hidden="1"/>
    </xf>
    <xf numFmtId="1" fontId="2" fillId="0" borderId="0" xfId="61" applyNumberFormat="1" applyFont="1" applyAlignment="1" applyProtection="1">
      <alignment horizontal="left" vertical="top"/>
      <protection hidden="1"/>
    </xf>
    <xf numFmtId="1" fontId="2" fillId="0" borderId="0" xfId="61" applyNumberFormat="1" applyFont="1" applyAlignment="1" applyProtection="1">
      <alignment vertical="top" wrapText="1"/>
      <protection hidden="1"/>
    </xf>
    <xf numFmtId="1" fontId="2" fillId="0" borderId="10" xfId="61" applyNumberFormat="1" applyFont="1" applyBorder="1" applyAlignment="1" applyProtection="1">
      <alignment horizontal="left" vertical="top"/>
      <protection hidden="1"/>
    </xf>
    <xf numFmtId="0" fontId="2" fillId="0" borderId="10" xfId="61" applyFont="1" applyBorder="1" applyAlignment="1">
      <alignment vertical="top"/>
      <protection/>
    </xf>
    <xf numFmtId="3" fontId="2" fillId="0" borderId="10" xfId="61" applyNumberFormat="1" applyFont="1" applyBorder="1" applyAlignment="1" applyProtection="1">
      <alignment vertical="top"/>
      <protection hidden="1"/>
    </xf>
    <xf numFmtId="3" fontId="2" fillId="0" borderId="10" xfId="61" applyNumberFormat="1" applyFont="1" applyBorder="1" applyAlignment="1">
      <alignment vertical="top"/>
      <protection/>
    </xf>
    <xf numFmtId="1" fontId="3" fillId="0" borderId="0" xfId="61" applyNumberFormat="1" applyFont="1" applyAlignment="1" applyProtection="1">
      <alignment horizontal="right" vertical="top"/>
      <protection hidden="1"/>
    </xf>
    <xf numFmtId="3" fontId="3" fillId="0" borderId="0" xfId="61" applyNumberFormat="1" applyFont="1" applyAlignment="1" applyProtection="1">
      <alignment vertical="top"/>
      <protection hidden="1"/>
    </xf>
    <xf numFmtId="1" fontId="23" fillId="0" borderId="0" xfId="61" applyNumberFormat="1" applyFont="1" applyAlignment="1" applyProtection="1">
      <alignment horizontal="left" vertical="top"/>
      <protection hidden="1"/>
    </xf>
    <xf numFmtId="0" fontId="9" fillId="0" borderId="0" xfId="61" applyFont="1" applyAlignment="1" applyProtection="1">
      <alignment horizontal="center" vertical="top"/>
      <protection hidden="1"/>
    </xf>
    <xf numFmtId="3" fontId="9" fillId="0" borderId="0" xfId="61" applyNumberFormat="1" applyFont="1" applyAlignment="1" applyProtection="1">
      <alignment vertical="top"/>
      <protection hidden="1"/>
    </xf>
    <xf numFmtId="0" fontId="9" fillId="0" borderId="0" xfId="61" applyFont="1" applyBorder="1" applyAlignment="1" applyProtection="1">
      <alignment horizontal="center" vertical="top"/>
      <protection hidden="1"/>
    </xf>
    <xf numFmtId="0" fontId="9" fillId="0" borderId="0" xfId="61" applyFont="1" applyAlignment="1" applyProtection="1">
      <alignment vertical="top"/>
      <protection hidden="1"/>
    </xf>
    <xf numFmtId="0" fontId="9" fillId="0" borderId="0" xfId="61" applyFont="1" applyAlignment="1">
      <alignment vertical="top"/>
      <protection/>
    </xf>
    <xf numFmtId="0" fontId="10" fillId="0" borderId="0" xfId="61" applyFont="1" applyAlignment="1">
      <alignment vertical="top"/>
      <protection/>
    </xf>
    <xf numFmtId="0" fontId="10" fillId="0" borderId="0" xfId="61" applyFont="1" applyAlignment="1">
      <alignment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10" xfId="61" applyFont="1" applyBorder="1" applyAlignment="1" applyProtection="1">
      <alignment horizontal="center" vertical="top"/>
      <protection hidden="1"/>
    </xf>
    <xf numFmtId="3" fontId="9" fillId="0" borderId="0" xfId="61" applyNumberFormat="1" applyFont="1" applyAlignment="1">
      <alignment vertical="top"/>
      <protection/>
    </xf>
    <xf numFmtId="3" fontId="23" fillId="0" borderId="0" xfId="61" applyNumberFormat="1" applyFont="1" applyAlignment="1" applyProtection="1">
      <alignment vertical="top"/>
      <protection hidden="1"/>
    </xf>
    <xf numFmtId="3" fontId="9" fillId="0" borderId="0" xfId="61" applyNumberFormat="1" applyFont="1" applyAlignment="1">
      <alignment horizontal="left" vertical="top"/>
      <protection/>
    </xf>
    <xf numFmtId="1" fontId="23" fillId="0" borderId="12" xfId="61" applyNumberFormat="1" applyFont="1" applyBorder="1" applyAlignment="1" applyProtection="1">
      <alignment horizontal="right" vertical="top"/>
      <protection hidden="1"/>
    </xf>
    <xf numFmtId="3" fontId="9" fillId="0" borderId="12" xfId="61" applyNumberFormat="1" applyFont="1" applyBorder="1" applyAlignment="1">
      <alignment vertical="top"/>
      <protection/>
    </xf>
    <xf numFmtId="3" fontId="23" fillId="0" borderId="12" xfId="61" applyNumberFormat="1" applyFont="1" applyBorder="1" applyAlignment="1" applyProtection="1">
      <alignment vertical="top"/>
      <protection hidden="1"/>
    </xf>
    <xf numFmtId="0" fontId="9" fillId="0" borderId="0" xfId="61" applyFont="1" applyFill="1" applyAlignment="1" applyProtection="1">
      <alignment horizontal="center" vertical="top"/>
      <protection hidden="1"/>
    </xf>
    <xf numFmtId="3" fontId="9" fillId="0" borderId="10" xfId="61" applyNumberFormat="1" applyFont="1" applyBorder="1" applyAlignment="1">
      <alignment horizontal="left" vertical="top"/>
      <protection/>
    </xf>
    <xf numFmtId="0" fontId="9" fillId="0" borderId="10" xfId="61" applyFont="1" applyBorder="1" applyAlignment="1">
      <alignment vertical="top"/>
      <protection/>
    </xf>
    <xf numFmtId="3" fontId="9" fillId="0" borderId="10" xfId="61" applyNumberFormat="1" applyFont="1" applyBorder="1" applyAlignment="1">
      <alignment vertical="top"/>
      <protection/>
    </xf>
    <xf numFmtId="3" fontId="23" fillId="0" borderId="10" xfId="61" applyNumberFormat="1" applyFont="1" applyBorder="1" applyAlignment="1" applyProtection="1">
      <alignment vertical="top"/>
      <protection hidden="1"/>
    </xf>
    <xf numFmtId="1" fontId="23" fillId="0" borderId="0" xfId="61" applyNumberFormat="1" applyFont="1" applyAlignment="1" applyProtection="1">
      <alignment horizontal="right" vertical="top"/>
      <protection hidden="1"/>
    </xf>
    <xf numFmtId="0" fontId="9" fillId="0" borderId="0" xfId="61" applyFont="1" applyAlignment="1" applyProtection="1">
      <alignment horizontal="center" vertical="top"/>
      <protection hidden="1" locked="0"/>
    </xf>
    <xf numFmtId="1" fontId="23" fillId="0" borderId="0" xfId="61" applyNumberFormat="1" applyFont="1" applyAlignment="1" applyProtection="1">
      <alignment vertical="top"/>
      <protection hidden="1"/>
    </xf>
    <xf numFmtId="175" fontId="2" fillId="0" borderId="0" xfId="61" applyNumberFormat="1" applyFont="1" applyFill="1" applyAlignment="1" applyProtection="1">
      <alignment horizontal="center" vertical="top"/>
      <protection hidden="1"/>
    </xf>
    <xf numFmtId="0" fontId="9" fillId="0" borderId="0" xfId="61" applyFont="1" applyFill="1" applyAlignment="1">
      <alignment vertical="top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10" xfId="61" applyFont="1" applyBorder="1" applyAlignment="1" applyProtection="1">
      <alignment horizontal="center" vertical="top"/>
      <protection hidden="1" locked="0"/>
    </xf>
    <xf numFmtId="0" fontId="9" fillId="0" borderId="10" xfId="61" applyFont="1" applyBorder="1" applyAlignment="1" applyProtection="1">
      <alignment vertical="top"/>
      <protection hidden="1"/>
    </xf>
    <xf numFmtId="0" fontId="9" fillId="0" borderId="12" xfId="61" applyFont="1" applyBorder="1" applyAlignment="1" applyProtection="1">
      <alignment horizontal="center" vertical="top"/>
      <protection hidden="1"/>
    </xf>
    <xf numFmtId="0" fontId="9" fillId="0" borderId="12" xfId="61" applyFont="1" applyBorder="1" applyAlignment="1" applyProtection="1">
      <alignment horizontal="center" vertical="top"/>
      <protection hidden="1" locked="0"/>
    </xf>
    <xf numFmtId="0" fontId="9" fillId="0" borderId="12" xfId="61" applyFont="1" applyBorder="1" applyAlignment="1" applyProtection="1">
      <alignment vertical="top"/>
      <protection hidden="1"/>
    </xf>
    <xf numFmtId="0" fontId="9" fillId="0" borderId="0" xfId="61" applyFont="1" applyBorder="1" applyAlignment="1" applyProtection="1">
      <alignment horizontal="center" vertical="top"/>
      <protection hidden="1" locked="0"/>
    </xf>
    <xf numFmtId="1" fontId="23" fillId="0" borderId="0" xfId="61" applyNumberFormat="1" applyFont="1" applyBorder="1" applyAlignment="1" applyProtection="1">
      <alignment horizontal="right" vertical="top"/>
      <protection hidden="1"/>
    </xf>
    <xf numFmtId="0" fontId="9" fillId="0" borderId="0" xfId="61" applyFont="1" applyBorder="1" applyAlignment="1" applyProtection="1">
      <alignment vertical="top"/>
      <protection hidden="1"/>
    </xf>
    <xf numFmtId="3" fontId="23" fillId="0" borderId="0" xfId="61" applyNumberFormat="1" applyFont="1" applyBorder="1" applyAlignment="1" applyProtection="1">
      <alignment vertical="top"/>
      <protection hidden="1"/>
    </xf>
    <xf numFmtId="49" fontId="23" fillId="0" borderId="0" xfId="61" applyNumberFormat="1" applyFont="1" applyFill="1" applyBorder="1" applyAlignment="1" applyProtection="1">
      <alignment vertical="top"/>
      <protection hidden="1" locked="0"/>
    </xf>
    <xf numFmtId="0" fontId="24" fillId="0" borderId="0" xfId="61" applyFont="1" applyBorder="1" applyAlignment="1" applyProtection="1">
      <alignment horizontal="center" vertical="top"/>
      <protection hidden="1" locked="0"/>
    </xf>
    <xf numFmtId="49" fontId="9" fillId="0" borderId="0" xfId="61" applyNumberFormat="1" applyFont="1" applyFill="1" applyBorder="1" applyAlignment="1" applyProtection="1">
      <alignment vertical="top"/>
      <protection hidden="1" locked="0"/>
    </xf>
    <xf numFmtId="0" fontId="2" fillId="0" borderId="0" xfId="61" applyFont="1" applyFill="1" applyBorder="1" applyAlignment="1">
      <alignment vertical="top"/>
      <protection/>
    </xf>
    <xf numFmtId="0" fontId="9" fillId="0" borderId="0" xfId="61" applyFont="1" applyAlignment="1">
      <alignment horizontal="center" vertical="top"/>
      <protection/>
    </xf>
    <xf numFmtId="0" fontId="2" fillId="0" borderId="0" xfId="61" applyFont="1" applyBorder="1" applyAlignment="1">
      <alignment vertical="top"/>
      <protection/>
    </xf>
    <xf numFmtId="3" fontId="69" fillId="0" borderId="0" xfId="61" applyNumberFormat="1" applyFont="1" applyAlignment="1" applyProtection="1">
      <alignment vertical="top"/>
      <protection hidden="1"/>
    </xf>
    <xf numFmtId="0" fontId="9" fillId="0" borderId="0" xfId="67" applyFont="1" applyFill="1" applyBorder="1" applyAlignment="1" applyProtection="1">
      <alignment horizontal="center" vertical="top"/>
      <protection hidden="1"/>
    </xf>
    <xf numFmtId="0" fontId="3" fillId="0" borderId="0" xfId="68" applyFont="1" applyFill="1" applyBorder="1" applyAlignment="1">
      <alignment horizontal="center" vertical="top"/>
      <protection/>
    </xf>
    <xf numFmtId="0" fontId="3" fillId="0" borderId="0" xfId="68" applyFont="1" applyFill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3" fontId="9" fillId="0" borderId="0" xfId="61" applyNumberFormat="1" applyFont="1" applyBorder="1" applyAlignment="1" applyProtection="1">
      <alignment vertical="top"/>
      <protection hidden="1"/>
    </xf>
    <xf numFmtId="0" fontId="9" fillId="0" borderId="0" xfId="61" applyFont="1" applyBorder="1" applyAlignment="1">
      <alignment vertical="top"/>
      <protection/>
    </xf>
    <xf numFmtId="0" fontId="9" fillId="0" borderId="0" xfId="67" applyFont="1" applyBorder="1" applyAlignment="1" applyProtection="1">
      <alignment horizontal="center" vertical="top"/>
      <protection hidden="1"/>
    </xf>
    <xf numFmtId="182" fontId="2" fillId="0" borderId="0" xfId="61" applyNumberFormat="1" applyFont="1" applyAlignment="1" applyProtection="1">
      <alignment horizontal="center" vertical="top"/>
      <protection hidden="1"/>
    </xf>
    <xf numFmtId="0" fontId="9" fillId="0" borderId="13" xfId="67" applyFont="1" applyBorder="1" applyAlignment="1" applyProtection="1">
      <alignment vertical="top"/>
      <protection hidden="1"/>
    </xf>
    <xf numFmtId="0" fontId="9" fillId="0" borderId="10" xfId="68" applyFont="1" applyBorder="1" applyAlignment="1" applyProtection="1">
      <alignment horizontal="center" vertical="top"/>
      <protection hidden="1" locked="0"/>
    </xf>
    <xf numFmtId="0" fontId="9" fillId="0" borderId="10" xfId="68" applyFont="1" applyBorder="1" applyAlignment="1" applyProtection="1">
      <alignment vertical="top"/>
      <protection hidden="1"/>
    </xf>
    <xf numFmtId="0" fontId="9" fillId="0" borderId="13" xfId="68" applyFont="1" applyBorder="1" applyAlignment="1" applyProtection="1">
      <alignment vertical="top"/>
      <protection hidden="1"/>
    </xf>
    <xf numFmtId="3" fontId="9" fillId="0" borderId="13" xfId="67" applyNumberFormat="1" applyFont="1" applyBorder="1" applyAlignment="1" applyProtection="1">
      <alignment vertical="top"/>
      <protection hidden="1"/>
    </xf>
    <xf numFmtId="0" fontId="9" fillId="0" borderId="0" xfId="68" applyFont="1" applyBorder="1" applyAlignment="1" applyProtection="1">
      <alignment horizontal="center" vertical="top"/>
      <protection hidden="1" locked="0"/>
    </xf>
    <xf numFmtId="0" fontId="9" fillId="0" borderId="0" xfId="68" applyFont="1" applyAlignment="1" applyProtection="1">
      <alignment horizontal="center" vertical="top"/>
      <protection hidden="1" locked="0"/>
    </xf>
    <xf numFmtId="0" fontId="3" fillId="0" borderId="0" xfId="68" applyFont="1" applyFill="1" applyAlignment="1">
      <alignment horizontal="right" vertical="top"/>
      <protection/>
    </xf>
    <xf numFmtId="3" fontId="23" fillId="0" borderId="0" xfId="68" applyNumberFormat="1" applyFont="1" applyBorder="1" applyAlignment="1" applyProtection="1">
      <alignment vertical="top"/>
      <protection hidden="1"/>
    </xf>
    <xf numFmtId="3" fontId="23" fillId="0" borderId="0" xfId="61" applyNumberFormat="1" applyFont="1" applyAlignment="1">
      <alignment vertical="top"/>
      <protection/>
    </xf>
    <xf numFmtId="0" fontId="25" fillId="0" borderId="0" xfId="61" applyFont="1" applyBorder="1" applyAlignment="1" applyProtection="1">
      <alignment horizontal="center" vertical="top"/>
      <protection hidden="1"/>
    </xf>
    <xf numFmtId="0" fontId="25" fillId="0" borderId="0" xfId="61" applyFont="1" applyBorder="1" applyAlignment="1" applyProtection="1">
      <alignment horizontal="center" vertical="top"/>
      <protection hidden="1" locked="0"/>
    </xf>
    <xf numFmtId="0" fontId="26" fillId="0" borderId="0" xfId="61" applyFont="1" applyBorder="1" applyAlignment="1">
      <alignment vertical="top"/>
      <protection/>
    </xf>
    <xf numFmtId="0" fontId="25" fillId="0" borderId="0" xfId="61" applyFont="1" applyBorder="1" applyAlignment="1" applyProtection="1">
      <alignment vertical="top"/>
      <protection hidden="1"/>
    </xf>
    <xf numFmtId="3" fontId="27" fillId="0" borderId="0" xfId="61" applyNumberFormat="1" applyFont="1" applyBorder="1" applyAlignment="1" applyProtection="1">
      <alignment vertical="top"/>
      <protection hidden="1"/>
    </xf>
    <xf numFmtId="0" fontId="25" fillId="0" borderId="0" xfId="61" applyFont="1" applyAlignment="1" applyProtection="1">
      <alignment vertical="top"/>
      <protection hidden="1"/>
    </xf>
    <xf numFmtId="0" fontId="25" fillId="0" borderId="0" xfId="61" applyFont="1" applyAlignment="1">
      <alignment vertical="top"/>
      <protection/>
    </xf>
    <xf numFmtId="0" fontId="3" fillId="0" borderId="0" xfId="68" applyFont="1" applyBorder="1" applyAlignment="1">
      <alignment vertical="top"/>
      <protection/>
    </xf>
    <xf numFmtId="0" fontId="9" fillId="0" borderId="0" xfId="61" applyFont="1" applyFill="1" applyBorder="1" applyAlignment="1" applyProtection="1">
      <alignment vertical="top"/>
      <protection locked="0"/>
    </xf>
    <xf numFmtId="1" fontId="9" fillId="0" borderId="0" xfId="41" applyNumberFormat="1" applyFont="1" applyFill="1" applyBorder="1" applyAlignment="1" applyProtection="1">
      <alignment horizontal="center" vertical="top"/>
      <protection locked="0"/>
    </xf>
    <xf numFmtId="0" fontId="9" fillId="0" borderId="12" xfId="67" applyFont="1" applyBorder="1" applyAlignment="1" applyProtection="1">
      <alignment horizontal="center" vertical="top"/>
      <protection hidden="1"/>
    </xf>
    <xf numFmtId="0" fontId="9" fillId="0" borderId="12" xfId="68" applyFont="1" applyBorder="1" applyAlignment="1" applyProtection="1">
      <alignment horizontal="center" vertical="top"/>
      <protection hidden="1" locked="0"/>
    </xf>
    <xf numFmtId="0" fontId="3" fillId="0" borderId="12" xfId="68" applyFont="1" applyFill="1" applyBorder="1" applyAlignment="1">
      <alignment horizontal="right" vertical="top"/>
      <protection/>
    </xf>
    <xf numFmtId="3" fontId="23" fillId="0" borderId="12" xfId="68" applyNumberFormat="1" applyFont="1" applyBorder="1" applyAlignment="1" applyProtection="1">
      <alignment vertical="top"/>
      <protection hidden="1"/>
    </xf>
    <xf numFmtId="3" fontId="23" fillId="0" borderId="12" xfId="61" applyNumberFormat="1" applyFont="1" applyBorder="1" applyAlignment="1">
      <alignment vertical="top"/>
      <protection/>
    </xf>
    <xf numFmtId="0" fontId="9" fillId="0" borderId="0" xfId="61" applyFont="1" applyFill="1" applyBorder="1" applyAlignment="1" applyProtection="1">
      <alignment horizontal="center" vertical="top"/>
      <protection hidden="1" locked="0"/>
    </xf>
    <xf numFmtId="0" fontId="9" fillId="0" borderId="0" xfId="61" applyFont="1" applyFill="1" applyBorder="1" applyAlignment="1" applyProtection="1">
      <alignment horizontal="center" vertical="top"/>
      <protection hidden="1"/>
    </xf>
    <xf numFmtId="0" fontId="3" fillId="0" borderId="0" xfId="68" applyFont="1" applyFill="1" applyBorder="1" applyAlignment="1">
      <alignment vertical="top"/>
      <protection/>
    </xf>
    <xf numFmtId="178" fontId="2" fillId="0" borderId="0" xfId="61" applyNumberFormat="1" applyFont="1" applyAlignment="1" applyProtection="1">
      <alignment horizontal="center" vertical="top"/>
      <protection hidden="1"/>
    </xf>
    <xf numFmtId="0" fontId="9" fillId="0" borderId="13" xfId="67" applyFont="1" applyBorder="1" applyAlignment="1" applyProtection="1">
      <alignment horizontal="center" vertical="top"/>
      <protection hidden="1"/>
    </xf>
    <xf numFmtId="0" fontId="9" fillId="0" borderId="13" xfId="68" applyFont="1" applyBorder="1" applyAlignment="1" applyProtection="1">
      <alignment horizontal="center" vertical="top"/>
      <protection hidden="1" locked="0"/>
    </xf>
    <xf numFmtId="0" fontId="3" fillId="0" borderId="13" xfId="68" applyFont="1" applyFill="1" applyBorder="1" applyAlignment="1">
      <alignment horizontal="right" vertical="top"/>
      <protection/>
    </xf>
    <xf numFmtId="3" fontId="23" fillId="0" borderId="13" xfId="68" applyNumberFormat="1" applyFont="1" applyBorder="1" applyAlignment="1" applyProtection="1">
      <alignment vertical="top"/>
      <protection hidden="1"/>
    </xf>
    <xf numFmtId="3" fontId="23" fillId="0" borderId="13" xfId="61" applyNumberFormat="1" applyFont="1" applyBorder="1" applyAlignment="1">
      <alignment vertical="top"/>
      <protection/>
    </xf>
    <xf numFmtId="0" fontId="3" fillId="0" borderId="0" xfId="68" applyFont="1" applyFill="1" applyBorder="1" applyAlignment="1">
      <alignment horizontal="right" vertical="top"/>
      <protection/>
    </xf>
    <xf numFmtId="0" fontId="9" fillId="0" borderId="0" xfId="61" applyFont="1" applyFill="1" applyBorder="1" applyAlignment="1" applyProtection="1">
      <alignment vertical="top"/>
      <protection hidden="1"/>
    </xf>
    <xf numFmtId="0" fontId="9" fillId="0" borderId="13" xfId="61" applyFont="1" applyFill="1" applyBorder="1" applyAlignment="1" applyProtection="1">
      <alignment horizontal="center" vertical="top"/>
      <protection hidden="1"/>
    </xf>
    <xf numFmtId="1" fontId="9" fillId="0" borderId="13" xfId="41" applyNumberFormat="1" applyFont="1" applyFill="1" applyBorder="1" applyAlignment="1" applyProtection="1">
      <alignment horizontal="center" vertical="top"/>
      <protection locked="0"/>
    </xf>
    <xf numFmtId="49" fontId="9" fillId="0" borderId="13" xfId="61" applyNumberFormat="1" applyFont="1" applyFill="1" applyBorder="1" applyAlignment="1" applyProtection="1">
      <alignment vertical="top"/>
      <protection hidden="1" locked="0"/>
    </xf>
    <xf numFmtId="0" fontId="9" fillId="0" borderId="13" xfId="61" applyFont="1" applyFill="1" applyBorder="1" applyAlignment="1" applyProtection="1">
      <alignment vertical="top"/>
      <protection hidden="1"/>
    </xf>
    <xf numFmtId="3" fontId="9" fillId="0" borderId="13" xfId="61" applyNumberFormat="1" applyFont="1" applyBorder="1" applyAlignment="1" applyProtection="1">
      <alignment vertical="top"/>
      <protection hidden="1"/>
    </xf>
    <xf numFmtId="49" fontId="28" fillId="0" borderId="0" xfId="61" applyNumberFormat="1" applyFont="1" applyFill="1" applyBorder="1" applyAlignment="1" applyProtection="1">
      <alignment vertical="top"/>
      <protection hidden="1" locked="0"/>
    </xf>
    <xf numFmtId="0" fontId="9" fillId="0" borderId="13" xfId="61" applyFont="1" applyFill="1" applyBorder="1" applyAlignment="1" applyProtection="1">
      <alignment horizontal="center" vertical="top"/>
      <protection hidden="1" locked="0"/>
    </xf>
    <xf numFmtId="0" fontId="2" fillId="0" borderId="13" xfId="61" applyFont="1" applyFill="1" applyBorder="1" applyAlignment="1">
      <alignment vertical="top"/>
      <protection/>
    </xf>
    <xf numFmtId="3" fontId="30" fillId="0" borderId="0" xfId="61" applyNumberFormat="1" applyFont="1" applyFill="1" applyAlignment="1">
      <alignment vertical="top"/>
      <protection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right"/>
      <protection locked="0"/>
    </xf>
    <xf numFmtId="0" fontId="21" fillId="0" borderId="0" xfId="61" applyFont="1" applyAlignment="1">
      <alignment vertical="top"/>
      <protection/>
    </xf>
    <xf numFmtId="0" fontId="70" fillId="0" borderId="0" xfId="61" applyFont="1" applyAlignment="1" applyProtection="1">
      <alignment horizontal="center" vertical="top"/>
      <protection hidden="1"/>
    </xf>
    <xf numFmtId="0" fontId="70" fillId="0" borderId="0" xfId="61" applyFont="1" applyFill="1" applyBorder="1" applyAlignment="1" applyProtection="1">
      <alignment horizontal="center" vertical="top"/>
      <protection hidden="1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hidden="1"/>
    </xf>
    <xf numFmtId="209" fontId="2" fillId="0" borderId="0" xfId="61" applyNumberFormat="1" applyFont="1" applyAlignment="1" applyProtection="1">
      <alignment horizontal="center" vertical="top"/>
      <protection hidden="1"/>
    </xf>
    <xf numFmtId="0" fontId="9" fillId="0" borderId="0" xfId="61" applyFont="1" applyFill="1" applyBorder="1" applyAlignment="1" applyProtection="1">
      <alignment vertical="top" wrapText="1"/>
      <protection hidden="1"/>
    </xf>
    <xf numFmtId="0" fontId="29" fillId="0" borderId="0" xfId="61" applyFont="1" applyAlignment="1">
      <alignment vertical="top" wrapText="1"/>
      <protection/>
    </xf>
    <xf numFmtId="0" fontId="23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horizontal="left" vertical="top" wrapText="1"/>
      <protection/>
    </xf>
    <xf numFmtId="0" fontId="29" fillId="0" borderId="0" xfId="61" applyFont="1" applyAlignment="1">
      <alignment horizontal="left" vertical="top" wrapText="1"/>
      <protection/>
    </xf>
    <xf numFmtId="0" fontId="7" fillId="0" borderId="11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</cellXfs>
  <cellStyles count="7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blokcen" xfId="33"/>
    <cellStyle name="Celkem" xfId="34"/>
    <cellStyle name="Comma [0]_laroux" xfId="35"/>
    <cellStyle name="Comma_laroux" xfId="36"/>
    <cellStyle name="Currency [0]_laroux" xfId="37"/>
    <cellStyle name="Currency_laroux" xfId="38"/>
    <cellStyle name="Comma" xfId="39"/>
    <cellStyle name="Čárka 2" xfId="40"/>
    <cellStyle name="Čárka 2 2" xfId="41"/>
    <cellStyle name="čárky [0]_CENÍK 1-14" xfId="42"/>
    <cellStyle name="Comma [0]" xfId="43"/>
    <cellStyle name="Hyperlink" xfId="44"/>
    <cellStyle name="Hypertextový odkaz 2" xfId="45"/>
    <cellStyle name="Kontrolní buňka" xfId="46"/>
    <cellStyle name="Currency" xfId="47"/>
    <cellStyle name="Měna 2" xfId="48"/>
    <cellStyle name="Currency [0]" xfId="49"/>
    <cellStyle name="NADPIS" xfId="50"/>
    <cellStyle name="Nadpis 1" xfId="51"/>
    <cellStyle name="Nadpis 2" xfId="52"/>
    <cellStyle name="Nadpis 3" xfId="53"/>
    <cellStyle name="Nadpis 4" xfId="54"/>
    <cellStyle name="Název" xfId="55"/>
    <cellStyle name="nazev_skup" xfId="56"/>
    <cellStyle name="Neutrální" xfId="57"/>
    <cellStyle name="Normal_laroux" xfId="58"/>
    <cellStyle name="Normální 10" xfId="59"/>
    <cellStyle name="normální 2" xfId="60"/>
    <cellStyle name="Normální 2 2" xfId="61"/>
    <cellStyle name="normální 2 2 2" xfId="62"/>
    <cellStyle name="normální 3" xfId="63"/>
    <cellStyle name="Normální 4" xfId="64"/>
    <cellStyle name="Normální 5" xfId="65"/>
    <cellStyle name="normální 8" xfId="66"/>
    <cellStyle name="normální_ROZPOČET" xfId="67"/>
    <cellStyle name="normální_ROZPOČET_2" xfId="68"/>
    <cellStyle name="POPIS" xfId="69"/>
    <cellStyle name="Followed Hyperlink" xfId="70"/>
    <cellStyle name="Poznámka" xfId="71"/>
    <cellStyle name="Percent" xfId="72"/>
    <cellStyle name="Propojená buňka" xfId="73"/>
    <cellStyle name="SKP" xfId="74"/>
    <cellStyle name="Správně" xfId="75"/>
    <cellStyle name="Standard_aktuell" xfId="76"/>
    <cellStyle name="Styl 1" xfId="77"/>
    <cellStyle name="Špat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AB&#205;DKY%20elma-mar\Nab&#237;dky%202017\061_17_%20Kaufland%20Kolbenova%20Praha\061_17_%20Kaufland%20Kolbenova%20Pr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"/>
      <sheetName val="ROZPOČET"/>
    </sheetNames>
    <sheetDataSet>
      <sheetData sheetId="1">
        <row r="5">
          <cell r="C5" t="str">
            <v>MĚŘENÍ A REGULACE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10"/>
  <sheetViews>
    <sheetView showZeros="0" tabSelected="1" view="pageLayout" zoomScaleSheetLayoutView="100" workbookViewId="0" topLeftCell="A109">
      <selection activeCell="A110" sqref="A110:D110"/>
    </sheetView>
  </sheetViews>
  <sheetFormatPr defaultColWidth="9.140625" defaultRowHeight="12.75"/>
  <cols>
    <col min="1" max="1" width="9.7109375" style="67" customWidth="1"/>
    <col min="2" max="2" width="8.7109375" style="67" customWidth="1"/>
    <col min="3" max="3" width="15.7109375" style="67" customWidth="1"/>
    <col min="4" max="4" width="51.140625" style="67" customWidth="1"/>
    <col min="5" max="5" width="8.7109375" style="67" customWidth="1"/>
    <col min="6" max="6" width="10.8515625" style="67" customWidth="1"/>
    <col min="7" max="16384" width="9.140625" style="67" customWidth="1"/>
  </cols>
  <sheetData>
    <row r="1" spans="1:201" ht="12.75">
      <c r="A1" s="63"/>
      <c r="B1" s="64"/>
      <c r="C1" s="64"/>
      <c r="E1" s="65"/>
      <c r="F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</row>
    <row r="2" spans="1:201" ht="12.75">
      <c r="A2" s="65" t="s">
        <v>0</v>
      </c>
      <c r="B2" s="64"/>
      <c r="C2" s="68" t="s">
        <v>129</v>
      </c>
      <c r="D2" s="65"/>
      <c r="E2" s="65"/>
      <c r="F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</row>
    <row r="3" spans="1:201" ht="12.75">
      <c r="A3" s="65" t="s">
        <v>1</v>
      </c>
      <c r="B3" s="64"/>
      <c r="C3" s="68" t="s">
        <v>93</v>
      </c>
      <c r="D3" s="69"/>
      <c r="E3" s="70"/>
      <c r="F3" s="7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</row>
    <row r="4" spans="1:201" ht="12.75">
      <c r="A4" s="65"/>
      <c r="B4" s="64"/>
      <c r="C4" s="72"/>
      <c r="D4" s="65"/>
      <c r="E4" s="65" t="s">
        <v>4</v>
      </c>
      <c r="F4" s="73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</row>
    <row r="5" spans="1:201" ht="12.75">
      <c r="A5" s="65" t="s">
        <v>3</v>
      </c>
      <c r="B5" s="64"/>
      <c r="C5" s="65" t="s">
        <v>36</v>
      </c>
      <c r="D5" s="65"/>
      <c r="E5" s="74" t="s">
        <v>37</v>
      </c>
      <c r="F5" s="7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</row>
    <row r="6" spans="1:201" ht="13.5" thickBot="1">
      <c r="A6" s="76"/>
      <c r="B6" s="77"/>
      <c r="C6" s="77"/>
      <c r="D6" s="78"/>
      <c r="E6" s="78"/>
      <c r="F6" s="78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</row>
    <row r="7" spans="1:201" ht="13.5" thickTop="1">
      <c r="A7" s="70"/>
      <c r="B7" s="64"/>
      <c r="C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</row>
    <row r="8" spans="1:201" ht="12.75">
      <c r="A8" s="63"/>
      <c r="B8" s="79" t="s">
        <v>38</v>
      </c>
      <c r="C8" s="80" t="s">
        <v>39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</row>
    <row r="9" spans="1:201" ht="12.75">
      <c r="A9" s="70"/>
      <c r="B9" s="64"/>
      <c r="C9" s="80"/>
      <c r="E9" s="65"/>
      <c r="F9" s="66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</row>
    <row r="10" spans="1:201" ht="22.5">
      <c r="A10" s="81" t="s">
        <v>40</v>
      </c>
      <c r="B10" s="81" t="s">
        <v>41</v>
      </c>
      <c r="C10" s="81"/>
      <c r="D10" s="82" t="s">
        <v>42</v>
      </c>
      <c r="E10" s="83" t="s">
        <v>43</v>
      </c>
      <c r="F10" s="83" t="s">
        <v>44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</row>
    <row r="11" spans="1:201" ht="12.75">
      <c r="A11" s="63"/>
      <c r="B11" s="63"/>
      <c r="C11" s="63"/>
      <c r="D11" s="8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</row>
    <row r="12" spans="1:201" ht="15.75">
      <c r="A12" s="63"/>
      <c r="B12" s="63"/>
      <c r="C12" s="85" t="s">
        <v>45</v>
      </c>
      <c r="D12" s="8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</row>
    <row r="13" spans="1:201" ht="12.75">
      <c r="A13" s="63"/>
      <c r="B13" s="63"/>
      <c r="C13" s="86" t="s">
        <v>46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</row>
    <row r="14" spans="1:201" ht="12.75">
      <c r="A14" s="87"/>
      <c r="B14" s="87"/>
      <c r="C14" s="64"/>
      <c r="D14" s="88"/>
      <c r="E14" s="89"/>
      <c r="F14" s="90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</row>
    <row r="15" spans="1:201" ht="33.75">
      <c r="A15" s="63" t="s">
        <v>47</v>
      </c>
      <c r="B15" s="91">
        <v>1</v>
      </c>
      <c r="C15" s="92" t="s">
        <v>85</v>
      </c>
      <c r="D15" s="93" t="s">
        <v>121</v>
      </c>
      <c r="E15" s="90"/>
      <c r="F15" s="90">
        <f>B15*E15</f>
        <v>0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</row>
    <row r="16" spans="1:201" ht="33.75">
      <c r="A16" s="63" t="s">
        <v>83</v>
      </c>
      <c r="B16" s="91">
        <v>1</v>
      </c>
      <c r="C16" s="92" t="s">
        <v>84</v>
      </c>
      <c r="D16" s="93" t="s">
        <v>121</v>
      </c>
      <c r="E16" s="90"/>
      <c r="F16" s="90">
        <f>B16*E16</f>
        <v>0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</row>
    <row r="17" spans="1:201" ht="12.75">
      <c r="A17" s="81"/>
      <c r="B17" s="81"/>
      <c r="C17" s="94"/>
      <c r="D17" s="95"/>
      <c r="E17" s="96"/>
      <c r="F17" s="97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</row>
    <row r="18" spans="1:201" ht="12.75">
      <c r="A18" s="63"/>
      <c r="B18" s="63"/>
      <c r="C18" s="92"/>
      <c r="D18" s="98" t="s">
        <v>5</v>
      </c>
      <c r="E18" s="90"/>
      <c r="F18" s="99">
        <f>SUM(F14:F17)</f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</row>
    <row r="19" spans="1:201" ht="12.75">
      <c r="A19" s="63"/>
      <c r="B19" s="63"/>
      <c r="C19" s="100" t="s">
        <v>48</v>
      </c>
      <c r="E19" s="90">
        <v>0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</row>
    <row r="20" spans="1:201" ht="12.75">
      <c r="A20" s="63"/>
      <c r="B20" s="63"/>
      <c r="C20" s="100"/>
      <c r="E20" s="90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</row>
    <row r="21" spans="1:201" s="105" customFormat="1" ht="11.25" customHeight="1">
      <c r="A21" s="101"/>
      <c r="B21" s="150">
        <v>0</v>
      </c>
      <c r="C21" s="74"/>
      <c r="D21" s="74" t="s">
        <v>107</v>
      </c>
      <c r="E21" s="102">
        <v>0</v>
      </c>
      <c r="F21" s="102">
        <f>B21*E21</f>
        <v>0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</row>
    <row r="22" spans="1:201" s="105" customFormat="1" ht="11.25" customHeight="1">
      <c r="A22" s="109"/>
      <c r="B22" s="109"/>
      <c r="C22" s="109"/>
      <c r="D22" s="67"/>
      <c r="E22" s="110"/>
      <c r="F22" s="111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</row>
    <row r="23" spans="1:201" s="105" customFormat="1" ht="11.25">
      <c r="A23" s="101"/>
      <c r="B23" s="101"/>
      <c r="C23" s="112"/>
      <c r="D23" s="113" t="str">
        <f>C19</f>
        <v>1.2  PERIFERNÍ ZAŘÍZENÍ </v>
      </c>
      <c r="E23" s="114"/>
      <c r="F23" s="115">
        <f>SUM(F21:F22)</f>
        <v>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</row>
    <row r="24" spans="1:201" s="105" customFormat="1" ht="11.25">
      <c r="A24" s="101"/>
      <c r="B24" s="101"/>
      <c r="C24" s="112"/>
      <c r="E24" s="110"/>
      <c r="F24" s="111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</row>
    <row r="25" spans="1:201" s="105" customFormat="1" ht="11.25">
      <c r="A25" s="101"/>
      <c r="B25" s="101"/>
      <c r="C25" s="100" t="s">
        <v>49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</row>
    <row r="26" spans="3:201" s="105" customFormat="1" ht="11.25">
      <c r="C26" s="112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</row>
    <row r="27" spans="1:201" s="105" customFormat="1" ht="11.25">
      <c r="A27" s="116"/>
      <c r="B27" s="150"/>
      <c r="C27" s="74"/>
      <c r="D27" s="74" t="s">
        <v>108</v>
      </c>
      <c r="E27" s="102">
        <v>0</v>
      </c>
      <c r="F27" s="102">
        <f>B27*E27</f>
        <v>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</row>
    <row r="28" spans="1:201" s="105" customFormat="1" ht="11.25">
      <c r="A28" s="109"/>
      <c r="B28" s="109"/>
      <c r="C28" s="117"/>
      <c r="D28" s="118"/>
      <c r="E28" s="119"/>
      <c r="F28" s="120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</row>
    <row r="29" spans="1:201" s="105" customFormat="1" ht="11.25">
      <c r="A29" s="104"/>
      <c r="B29" s="104"/>
      <c r="C29" s="104"/>
      <c r="D29" s="121" t="str">
        <f>C25</f>
        <v>1.3  SMĚŠOVAČE A SERVOPOHONY</v>
      </c>
      <c r="E29" s="104"/>
      <c r="F29" s="111">
        <f>SUM(F26:F28)</f>
        <v>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</row>
    <row r="30" spans="1:201" s="105" customFormat="1" ht="11.25">
      <c r="A30" s="104"/>
      <c r="B30" s="104"/>
      <c r="C30" s="104"/>
      <c r="D30" s="121"/>
      <c r="E30" s="104"/>
      <c r="F30" s="111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</row>
    <row r="31" spans="1:201" s="105" customFormat="1" ht="11.25">
      <c r="A31" s="101"/>
      <c r="B31" s="101"/>
      <c r="C31" s="100" t="s">
        <v>50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</row>
    <row r="32" spans="1:201" s="105" customFormat="1" ht="12.75">
      <c r="A32" s="87"/>
      <c r="B32" s="87"/>
      <c r="C32" s="112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</row>
    <row r="33" spans="1:201" s="105" customFormat="1" ht="11.25">
      <c r="A33" s="109"/>
      <c r="B33" s="109"/>
      <c r="C33" s="117"/>
      <c r="D33" s="118"/>
      <c r="E33" s="119"/>
      <c r="F33" s="120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</row>
    <row r="34" spans="1:201" s="105" customFormat="1" ht="12.75" customHeight="1">
      <c r="A34" s="104"/>
      <c r="B34" s="104"/>
      <c r="C34" s="104"/>
      <c r="D34" s="121" t="str">
        <f>C31</f>
        <v>1.4  FREKVENČNÍ MĚNIČE</v>
      </c>
      <c r="E34" s="104"/>
      <c r="F34" s="111">
        <f>SUM(F32:F33)</f>
        <v>0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</row>
    <row r="35" spans="3:201" s="105" customFormat="1" ht="11.25">
      <c r="C35" s="112"/>
      <c r="E35" s="110"/>
      <c r="F35" s="111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</row>
    <row r="36" spans="1:201" s="105" customFormat="1" ht="11.25">
      <c r="A36" s="101"/>
      <c r="B36" s="122"/>
      <c r="C36" s="123" t="s">
        <v>51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</row>
    <row r="37" spans="1:201" s="105" customFormat="1" ht="11.25">
      <c r="A37" s="101"/>
      <c r="B37" s="91"/>
      <c r="C37" s="122" t="s">
        <v>52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</row>
    <row r="38" spans="1:201" s="105" customFormat="1" ht="11.25">
      <c r="A38" s="101"/>
      <c r="B38" s="124"/>
      <c r="C38" s="125"/>
      <c r="D38" s="126"/>
      <c r="E38" s="102"/>
      <c r="F38" s="102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</row>
    <row r="39" spans="1:201" s="105" customFormat="1" ht="22.5">
      <c r="A39" s="200"/>
      <c r="B39" s="124">
        <v>2</v>
      </c>
      <c r="C39" s="125" t="s">
        <v>87</v>
      </c>
      <c r="D39" s="108" t="s">
        <v>90</v>
      </c>
      <c r="E39" s="102"/>
      <c r="F39" s="102">
        <f>B39*E39</f>
        <v>0</v>
      </c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4"/>
      <c r="FI39" s="104"/>
      <c r="FJ39" s="104"/>
      <c r="FK39" s="104"/>
      <c r="FL39" s="104"/>
      <c r="FM39" s="104"/>
      <c r="FN39" s="104"/>
      <c r="FO39" s="104"/>
      <c r="FP39" s="104"/>
      <c r="FQ39" s="104"/>
      <c r="FR39" s="104"/>
      <c r="FS39" s="104"/>
      <c r="FT39" s="104"/>
      <c r="FU39" s="104"/>
      <c r="FV39" s="104"/>
      <c r="FW39" s="104"/>
      <c r="FX39" s="104"/>
      <c r="FY39" s="104"/>
      <c r="FZ39" s="104"/>
      <c r="GA39" s="104"/>
      <c r="GB39" s="104"/>
      <c r="GC39" s="104"/>
      <c r="GD39" s="104"/>
      <c r="GE39" s="104"/>
      <c r="GF39" s="104"/>
      <c r="GG39" s="104"/>
      <c r="GH39" s="104"/>
      <c r="GI39" s="104"/>
      <c r="GJ39" s="104"/>
      <c r="GK39" s="104"/>
      <c r="GL39" s="104"/>
      <c r="GM39" s="104"/>
      <c r="GN39" s="104"/>
      <c r="GO39" s="104"/>
      <c r="GP39" s="104"/>
      <c r="GQ39" s="104"/>
      <c r="GR39" s="104"/>
      <c r="GS39" s="104"/>
    </row>
    <row r="40" spans="1:201" s="105" customFormat="1" ht="11.25">
      <c r="A40" s="200"/>
      <c r="B40" s="124">
        <v>2</v>
      </c>
      <c r="C40" s="125" t="s">
        <v>53</v>
      </c>
      <c r="D40" s="108" t="s">
        <v>54</v>
      </c>
      <c r="E40" s="102"/>
      <c r="F40" s="102">
        <f>B40*E40</f>
        <v>0</v>
      </c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</row>
    <row r="41" spans="1:201" s="105" customFormat="1" ht="11.25">
      <c r="A41" s="200"/>
      <c r="B41" s="124">
        <v>6</v>
      </c>
      <c r="C41" s="125" t="s">
        <v>55</v>
      </c>
      <c r="D41" s="108" t="s">
        <v>56</v>
      </c>
      <c r="E41" s="102"/>
      <c r="F41" s="102">
        <f>B41*E41</f>
        <v>0</v>
      </c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</row>
    <row r="42" spans="1:201" s="105" customFormat="1" ht="11.25">
      <c r="A42" s="200"/>
      <c r="B42" s="124"/>
      <c r="C42" s="125"/>
      <c r="D42" s="108"/>
      <c r="E42" s="102"/>
      <c r="F42" s="102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</row>
    <row r="43" spans="1:201" s="105" customFormat="1" ht="11.25">
      <c r="A43" s="200"/>
      <c r="B43" s="124">
        <v>1</v>
      </c>
      <c r="C43" s="125" t="s">
        <v>88</v>
      </c>
      <c r="D43" s="108" t="s">
        <v>89</v>
      </c>
      <c r="E43" s="102"/>
      <c r="F43" s="102">
        <f aca="true" t="shared" si="0" ref="F43:F49">B43*E43</f>
        <v>0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</row>
    <row r="44" spans="1:201" s="105" customFormat="1" ht="11.25">
      <c r="A44" s="200"/>
      <c r="B44" s="124">
        <v>1</v>
      </c>
      <c r="C44" s="125" t="s">
        <v>53</v>
      </c>
      <c r="D44" s="108" t="s">
        <v>54</v>
      </c>
      <c r="E44" s="102"/>
      <c r="F44" s="102">
        <f t="shared" si="0"/>
        <v>0</v>
      </c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</row>
    <row r="45" spans="1:201" s="105" customFormat="1" ht="11.25">
      <c r="A45" s="200"/>
      <c r="B45" s="124">
        <v>2</v>
      </c>
      <c r="C45" s="125" t="s">
        <v>55</v>
      </c>
      <c r="D45" s="108" t="s">
        <v>56</v>
      </c>
      <c r="E45" s="102"/>
      <c r="F45" s="102">
        <f t="shared" si="0"/>
        <v>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</row>
    <row r="46" spans="1:201" s="105" customFormat="1" ht="11.25">
      <c r="A46" s="200"/>
      <c r="B46" s="124"/>
      <c r="C46" s="125"/>
      <c r="D46" s="108"/>
      <c r="E46" s="102"/>
      <c r="F46" s="102">
        <f t="shared" si="0"/>
        <v>0</v>
      </c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</row>
    <row r="47" spans="1:201" s="105" customFormat="1" ht="22.5">
      <c r="A47" s="200"/>
      <c r="B47" s="124">
        <v>1</v>
      </c>
      <c r="C47" s="125" t="s">
        <v>94</v>
      </c>
      <c r="D47" s="108" t="s">
        <v>95</v>
      </c>
      <c r="E47" s="102"/>
      <c r="F47" s="102">
        <f t="shared" si="0"/>
        <v>0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</row>
    <row r="48" spans="1:201" s="105" customFormat="1" ht="11.25">
      <c r="A48" s="200"/>
      <c r="B48" s="124">
        <v>1</v>
      </c>
      <c r="C48" s="125" t="s">
        <v>96</v>
      </c>
      <c r="D48" s="108" t="s">
        <v>97</v>
      </c>
      <c r="E48" s="102"/>
      <c r="F48" s="102">
        <f t="shared" si="0"/>
        <v>0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</row>
    <row r="49" spans="1:201" s="105" customFormat="1" ht="22.5">
      <c r="A49" s="200"/>
      <c r="B49" s="124">
        <v>1</v>
      </c>
      <c r="C49" s="125" t="s">
        <v>125</v>
      </c>
      <c r="D49" s="108" t="s">
        <v>126</v>
      </c>
      <c r="E49" s="102"/>
      <c r="F49" s="102">
        <f t="shared" si="0"/>
        <v>0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</row>
    <row r="50" spans="1:201" s="105" customFormat="1" ht="11.25">
      <c r="A50" s="200"/>
      <c r="B50" s="124">
        <v>2</v>
      </c>
      <c r="C50" s="125" t="s">
        <v>114</v>
      </c>
      <c r="D50" s="126" t="s">
        <v>115</v>
      </c>
      <c r="E50" s="102"/>
      <c r="F50" s="102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</row>
    <row r="51" spans="1:201" s="105" customFormat="1" ht="11.25">
      <c r="A51" s="200"/>
      <c r="B51" s="124">
        <v>2</v>
      </c>
      <c r="C51" s="125" t="s">
        <v>112</v>
      </c>
      <c r="D51" s="108" t="s">
        <v>113</v>
      </c>
      <c r="E51" s="102"/>
      <c r="F51" s="102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</row>
    <row r="52" spans="1:201" s="105" customFormat="1" ht="11.25">
      <c r="A52" s="200"/>
      <c r="B52" s="124">
        <v>1</v>
      </c>
      <c r="C52" s="125" t="s">
        <v>127</v>
      </c>
      <c r="D52" s="108" t="s">
        <v>128</v>
      </c>
      <c r="E52" s="102"/>
      <c r="F52" s="102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</row>
    <row r="53" spans="1:201" s="105" customFormat="1" ht="11.25">
      <c r="A53" s="101"/>
      <c r="B53" s="124"/>
      <c r="C53" s="106"/>
      <c r="D53" s="107"/>
      <c r="E53" s="102"/>
      <c r="F53" s="102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</row>
    <row r="54" spans="1:201" s="105" customFormat="1" ht="11.25">
      <c r="A54" s="101"/>
      <c r="B54" s="124"/>
      <c r="C54" s="199" t="s">
        <v>86</v>
      </c>
      <c r="D54" s="107"/>
      <c r="E54" s="102"/>
      <c r="F54" s="102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</row>
    <row r="55" spans="1:201" s="105" customFormat="1" ht="11.25">
      <c r="A55" s="101"/>
      <c r="B55" s="124">
        <v>2</v>
      </c>
      <c r="C55" s="41" t="s">
        <v>91</v>
      </c>
      <c r="D55" s="107" t="s">
        <v>92</v>
      </c>
      <c r="E55" s="102"/>
      <c r="F55" s="102">
        <f>B55*E55</f>
        <v>0</v>
      </c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</row>
    <row r="56" spans="1:201" s="105" customFormat="1" ht="11.25">
      <c r="A56" s="101"/>
      <c r="B56" s="124"/>
      <c r="C56" s="41"/>
      <c r="D56" s="107"/>
      <c r="E56" s="102"/>
      <c r="F56" s="102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</row>
    <row r="57" spans="1:201" s="105" customFormat="1" ht="11.25">
      <c r="A57" s="101"/>
      <c r="B57" s="91"/>
      <c r="C57" s="125"/>
      <c r="D57" s="108"/>
      <c r="E57" s="102"/>
      <c r="F57" s="102">
        <f>B57*E57</f>
        <v>0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</row>
    <row r="58" spans="1:201" s="105" customFormat="1" ht="11.25">
      <c r="A58" s="109"/>
      <c r="B58" s="127"/>
      <c r="C58" s="127"/>
      <c r="D58" s="128"/>
      <c r="E58" s="102">
        <v>0</v>
      </c>
      <c r="F58" s="102">
        <f>B58*E58</f>
        <v>0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</row>
    <row r="59" spans="1:201" s="105" customFormat="1" ht="11.25" customHeight="1">
      <c r="A59" s="129"/>
      <c r="B59" s="130"/>
      <c r="C59" s="130"/>
      <c r="D59" s="113" t="str">
        <f>C36</f>
        <v>1.5  ŘÍDÍCÍ SYSTÉM - podcentrály</v>
      </c>
      <c r="E59" s="131"/>
      <c r="F59" s="115">
        <f>SUM(F37:F58)</f>
        <v>0</v>
      </c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</row>
    <row r="60" spans="1:201" s="105" customFormat="1" ht="11.25" customHeight="1">
      <c r="A60" s="103"/>
      <c r="B60" s="132"/>
      <c r="C60" s="132"/>
      <c r="D60" s="133"/>
      <c r="E60" s="134"/>
      <c r="F60" s="13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</row>
    <row r="61" spans="1:201" s="105" customFormat="1" ht="11.25" customHeight="1">
      <c r="A61" s="103"/>
      <c r="B61" s="132"/>
      <c r="C61" s="136" t="s">
        <v>57</v>
      </c>
      <c r="D61" s="133"/>
      <c r="E61" s="134"/>
      <c r="F61" s="135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</row>
    <row r="62" spans="1:201" s="105" customFormat="1" ht="11.25" customHeight="1">
      <c r="A62" s="103"/>
      <c r="B62" s="132"/>
      <c r="C62" s="137" t="s">
        <v>58</v>
      </c>
      <c r="D62" s="133"/>
      <c r="E62" s="134"/>
      <c r="F62" s="13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</row>
    <row r="63" spans="1:201" s="105" customFormat="1" ht="11.25" customHeight="1">
      <c r="A63" s="103"/>
      <c r="B63" s="91"/>
      <c r="C63" s="141"/>
      <c r="D63" s="141"/>
      <c r="E63" s="142"/>
      <c r="F63" s="102">
        <f>B63*E63</f>
        <v>0</v>
      </c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</row>
    <row r="64" spans="1:201" s="105" customFormat="1" ht="11.25" customHeight="1">
      <c r="A64" s="103"/>
      <c r="B64" s="132"/>
      <c r="C64" s="141"/>
      <c r="D64" s="141"/>
      <c r="E64" s="102"/>
      <c r="F64" s="102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</row>
    <row r="65" spans="1:201" s="105" customFormat="1" ht="11.25" customHeight="1">
      <c r="A65" s="129"/>
      <c r="B65" s="130"/>
      <c r="C65" s="130"/>
      <c r="D65" s="113" t="str">
        <f>C61</f>
        <v>1.6  CENTRÁLNÍ DISPEČINK</v>
      </c>
      <c r="E65" s="131"/>
      <c r="F65" s="115">
        <f>SUM(F62:F64)</f>
        <v>0</v>
      </c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</row>
    <row r="66" spans="1:201" s="105" customFormat="1" ht="11.25" customHeight="1">
      <c r="A66" s="103"/>
      <c r="B66" s="132"/>
      <c r="C66" s="132"/>
      <c r="D66" s="133"/>
      <c r="E66" s="134"/>
      <c r="F66" s="135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</row>
    <row r="67" spans="1:201" s="105" customFormat="1" ht="11.25" customHeight="1">
      <c r="A67" s="143"/>
      <c r="B67" s="144"/>
      <c r="C67" s="145" t="s">
        <v>59</v>
      </c>
      <c r="D67" s="146"/>
      <c r="E67" s="147">
        <v>0</v>
      </c>
      <c r="F67" s="102">
        <f>B67*E67</f>
        <v>0</v>
      </c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</row>
    <row r="68" spans="1:201" s="105" customFormat="1" ht="11.25" customHeight="1">
      <c r="A68" s="148"/>
      <c r="B68" s="140"/>
      <c r="E68" s="147">
        <v>0</v>
      </c>
      <c r="F68" s="102">
        <f>B68*E68</f>
        <v>0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</row>
    <row r="69" spans="1:201" s="105" customFormat="1" ht="11.25" customHeight="1">
      <c r="A69" s="151"/>
      <c r="B69" s="152"/>
      <c r="C69" s="152"/>
      <c r="D69" s="153"/>
      <c r="E69" s="154"/>
      <c r="F69" s="155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</row>
    <row r="70" spans="1:201" s="105" customFormat="1" ht="11.25" customHeight="1">
      <c r="A70" s="149"/>
      <c r="B70" s="156"/>
      <c r="C70" s="157"/>
      <c r="D70" s="158" t="s">
        <v>60</v>
      </c>
      <c r="E70" s="159"/>
      <c r="F70" s="160">
        <f>SUM(F68:F69)</f>
        <v>0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</row>
    <row r="71" spans="1:201" s="105" customFormat="1" ht="11.25" customHeight="1">
      <c r="A71" s="103"/>
      <c r="B71" s="132"/>
      <c r="C71" s="132"/>
      <c r="D71" s="133"/>
      <c r="E71" s="134"/>
      <c r="F71" s="135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</row>
    <row r="72" spans="1:201" s="167" customFormat="1" ht="15.75" customHeight="1">
      <c r="A72" s="161"/>
      <c r="B72" s="162"/>
      <c r="C72" s="85" t="s">
        <v>61</v>
      </c>
      <c r="D72" s="163"/>
      <c r="E72" s="164"/>
      <c r="F72" s="165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6"/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6"/>
      <c r="CX72" s="166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166"/>
      <c r="DJ72" s="166"/>
      <c r="DK72" s="166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166"/>
      <c r="DX72" s="166"/>
      <c r="DY72" s="166"/>
      <c r="DZ72" s="166"/>
      <c r="EA72" s="166"/>
      <c r="EB72" s="166"/>
      <c r="EC72" s="166"/>
      <c r="ED72" s="166"/>
      <c r="EE72" s="166"/>
      <c r="EF72" s="166"/>
      <c r="EG72" s="166"/>
      <c r="EH72" s="166"/>
      <c r="EI72" s="166"/>
      <c r="EJ72" s="166"/>
      <c r="EK72" s="166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6"/>
      <c r="EX72" s="166"/>
      <c r="EY72" s="166"/>
      <c r="EZ72" s="166"/>
      <c r="FA72" s="166"/>
      <c r="FB72" s="166"/>
      <c r="FC72" s="166"/>
      <c r="FD72" s="166"/>
      <c r="FE72" s="166"/>
      <c r="FF72" s="166"/>
      <c r="FG72" s="166"/>
      <c r="FH72" s="166"/>
      <c r="FI72" s="166"/>
      <c r="FJ72" s="166"/>
      <c r="FK72" s="166"/>
      <c r="FL72" s="166"/>
      <c r="FM72" s="166"/>
      <c r="FN72" s="166"/>
      <c r="FO72" s="166"/>
      <c r="FP72" s="166"/>
      <c r="FQ72" s="166"/>
      <c r="FR72" s="166"/>
      <c r="FS72" s="166"/>
      <c r="FT72" s="166"/>
      <c r="FU72" s="166"/>
      <c r="FV72" s="166"/>
      <c r="FW72" s="166"/>
      <c r="FX72" s="166"/>
      <c r="FY72" s="166"/>
      <c r="FZ72" s="166"/>
      <c r="GA72" s="166"/>
      <c r="GB72" s="166"/>
      <c r="GC72" s="166"/>
      <c r="GD72" s="166"/>
      <c r="GE72" s="166"/>
      <c r="GF72" s="166"/>
      <c r="GG72" s="166"/>
      <c r="GH72" s="166"/>
      <c r="GI72" s="166"/>
      <c r="GJ72" s="166"/>
      <c r="GK72" s="166"/>
      <c r="GL72" s="166"/>
      <c r="GM72" s="166"/>
      <c r="GN72" s="166"/>
      <c r="GO72" s="166"/>
      <c r="GP72" s="166"/>
      <c r="GQ72" s="166"/>
      <c r="GR72" s="166"/>
      <c r="GS72" s="166"/>
    </row>
    <row r="73" spans="1:201" s="105" customFormat="1" ht="11.25" customHeight="1">
      <c r="A73" s="103"/>
      <c r="B73" s="132"/>
      <c r="C73" s="168" t="s">
        <v>62</v>
      </c>
      <c r="D73" s="141"/>
      <c r="E73" s="134"/>
      <c r="F73" s="135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</row>
    <row r="74" spans="1:201" s="105" customFormat="1" ht="11.25" customHeight="1">
      <c r="A74" s="103"/>
      <c r="B74" s="150">
        <v>3</v>
      </c>
      <c r="C74" s="138" t="s">
        <v>110</v>
      </c>
      <c r="D74" s="169" t="s">
        <v>100</v>
      </c>
      <c r="E74" s="147"/>
      <c r="F74" s="102">
        <f>B74*E74</f>
        <v>0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</row>
    <row r="75" spans="1:201" s="105" customFormat="1" ht="11.25" customHeight="1">
      <c r="A75" s="103"/>
      <c r="B75" s="150">
        <v>2</v>
      </c>
      <c r="C75" s="138" t="s">
        <v>111</v>
      </c>
      <c r="D75" s="169" t="s">
        <v>109</v>
      </c>
      <c r="E75" s="147"/>
      <c r="F75" s="102">
        <f>B75*E75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</row>
    <row r="76" spans="1:201" s="105" customFormat="1" ht="11.25" customHeight="1">
      <c r="A76" s="103"/>
      <c r="B76" s="170"/>
      <c r="C76" s="138"/>
      <c r="D76" s="169"/>
      <c r="E76" s="147"/>
      <c r="F76" s="147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</row>
    <row r="77" spans="1:201" s="105" customFormat="1" ht="11.25" customHeight="1">
      <c r="A77" s="171"/>
      <c r="B77" s="172"/>
      <c r="C77" s="172"/>
      <c r="D77" s="173" t="str">
        <f>C73</f>
        <v>2.1  MONTÁŽNÍ PRÁCE</v>
      </c>
      <c r="E77" s="174"/>
      <c r="F77" s="175">
        <f>SUM(F73:F76)</f>
        <v>0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</row>
    <row r="78" spans="1:201" s="105" customFormat="1" ht="11.25" customHeight="1">
      <c r="A78" s="103"/>
      <c r="B78" s="176"/>
      <c r="C78" s="139"/>
      <c r="D78" s="139"/>
      <c r="E78" s="147"/>
      <c r="F78" s="147">
        <f>B78*E78</f>
        <v>0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</row>
    <row r="79" spans="1:201" s="105" customFormat="1" ht="11.25" customHeight="1">
      <c r="A79" s="177"/>
      <c r="B79" s="176"/>
      <c r="C79" s="178" t="s">
        <v>63</v>
      </c>
      <c r="D79" s="139"/>
      <c r="E79" s="147"/>
      <c r="F79" s="102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</row>
    <row r="80" spans="1:201" s="105" customFormat="1" ht="23.25" customHeight="1">
      <c r="A80" s="201"/>
      <c r="B80" s="179">
        <v>180</v>
      </c>
      <c r="C80" s="138" t="s">
        <v>64</v>
      </c>
      <c r="D80" s="202" t="s">
        <v>104</v>
      </c>
      <c r="E80" s="147"/>
      <c r="F80" s="102">
        <f>B80*E80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</row>
    <row r="81" spans="1:201" s="105" customFormat="1" ht="23.25" customHeight="1">
      <c r="A81" s="201"/>
      <c r="B81" s="179">
        <v>180</v>
      </c>
      <c r="C81" s="138" t="s">
        <v>64</v>
      </c>
      <c r="D81" s="202" t="s">
        <v>105</v>
      </c>
      <c r="E81" s="147"/>
      <c r="F81" s="102">
        <f>B81*E81</f>
        <v>0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</row>
    <row r="82" spans="1:201" s="105" customFormat="1" ht="23.25" customHeight="1">
      <c r="A82" s="201"/>
      <c r="B82" s="179">
        <v>180</v>
      </c>
      <c r="C82" s="138" t="s">
        <v>64</v>
      </c>
      <c r="D82" s="202" t="s">
        <v>106</v>
      </c>
      <c r="E82" s="147"/>
      <c r="F82" s="102">
        <f>B82*E82</f>
        <v>0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</row>
    <row r="83" spans="1:201" s="105" customFormat="1" ht="11.25" customHeight="1">
      <c r="A83" s="177"/>
      <c r="B83" s="179">
        <v>180</v>
      </c>
      <c r="C83" s="138" t="s">
        <v>98</v>
      </c>
      <c r="D83" s="169" t="s">
        <v>99</v>
      </c>
      <c r="E83" s="147"/>
      <c r="F83" s="102">
        <f>B83*E83</f>
        <v>0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</row>
    <row r="84" spans="1:201" s="105" customFormat="1" ht="11.25" customHeight="1">
      <c r="A84" s="177"/>
      <c r="B84" s="204">
        <v>1</v>
      </c>
      <c r="C84" s="138" t="s">
        <v>116</v>
      </c>
      <c r="D84" s="202" t="s">
        <v>117</v>
      </c>
      <c r="E84" s="147"/>
      <c r="F84" s="102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</row>
    <row r="85" spans="1:201" s="105" customFormat="1" ht="11.25" customHeight="1">
      <c r="A85" s="180"/>
      <c r="B85" s="181"/>
      <c r="C85" s="181"/>
      <c r="D85" s="182"/>
      <c r="E85" s="183"/>
      <c r="F85" s="18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</row>
    <row r="86" spans="1:201" s="105" customFormat="1" ht="11.25" customHeight="1">
      <c r="A86" s="149"/>
      <c r="B86" s="156"/>
      <c r="C86" s="156"/>
      <c r="D86" s="185" t="str">
        <f>C79</f>
        <v>2.2  SOFTWARE</v>
      </c>
      <c r="E86" s="159"/>
      <c r="F86" s="160">
        <f>SUM(F79:F85)</f>
        <v>0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</row>
    <row r="87" spans="1:201" s="105" customFormat="1" ht="11.25" customHeight="1">
      <c r="A87" s="103"/>
      <c r="B87" s="176"/>
      <c r="C87" s="139"/>
      <c r="D87" s="139"/>
      <c r="E87" s="147"/>
      <c r="F87" s="102">
        <f>B87*E87</f>
        <v>0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</row>
    <row r="88" spans="1:201" s="105" customFormat="1" ht="11.25" customHeight="1">
      <c r="A88" s="177"/>
      <c r="B88" s="176"/>
      <c r="C88" s="178" t="s">
        <v>65</v>
      </c>
      <c r="D88" s="139"/>
      <c r="E88" s="147"/>
      <c r="F88" s="102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4"/>
      <c r="EF88" s="104"/>
      <c r="EG88" s="104"/>
      <c r="EH88" s="104"/>
      <c r="EI88" s="104"/>
      <c r="EJ88" s="104"/>
      <c r="EK88" s="104"/>
      <c r="EL88" s="104"/>
      <c r="EM88" s="104"/>
      <c r="EN88" s="104"/>
      <c r="EO88" s="104"/>
      <c r="EP88" s="104"/>
      <c r="EQ88" s="104"/>
      <c r="ER88" s="104"/>
      <c r="ES88" s="104"/>
      <c r="ET88" s="104"/>
      <c r="EU88" s="104"/>
      <c r="EV88" s="104"/>
      <c r="EW88" s="104"/>
      <c r="EX88" s="104"/>
      <c r="EY88" s="104"/>
      <c r="EZ88" s="104"/>
      <c r="FA88" s="104"/>
      <c r="FB88" s="104"/>
      <c r="FC88" s="104"/>
      <c r="FD88" s="104"/>
      <c r="FE88" s="104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  <c r="FX88" s="104"/>
      <c r="FY88" s="104"/>
      <c r="FZ88" s="104"/>
      <c r="GA88" s="104"/>
      <c r="GB88" s="104"/>
      <c r="GC88" s="104"/>
      <c r="GD88" s="104"/>
      <c r="GE88" s="104"/>
      <c r="GF88" s="104"/>
      <c r="GG88" s="104"/>
      <c r="GH88" s="104"/>
      <c r="GI88" s="104"/>
      <c r="GJ88" s="104"/>
      <c r="GK88" s="104"/>
      <c r="GL88" s="104"/>
      <c r="GM88" s="104"/>
      <c r="GN88" s="104"/>
      <c r="GO88" s="104"/>
      <c r="GP88" s="104"/>
      <c r="GQ88" s="104"/>
      <c r="GR88" s="104"/>
      <c r="GS88" s="104"/>
    </row>
    <row r="89" spans="1:201" s="105" customFormat="1" ht="11.25" customHeight="1">
      <c r="A89" s="177"/>
      <c r="B89" s="150">
        <v>1</v>
      </c>
      <c r="C89" s="138" t="s">
        <v>66</v>
      </c>
      <c r="D89" s="186" t="s">
        <v>67</v>
      </c>
      <c r="E89" s="147"/>
      <c r="F89" s="102">
        <f>B89*E89</f>
        <v>0</v>
      </c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4"/>
      <c r="EF89" s="104"/>
      <c r="EG89" s="104"/>
      <c r="EH89" s="104"/>
      <c r="EI89" s="104"/>
      <c r="EJ89" s="104"/>
      <c r="EK89" s="104"/>
      <c r="EL89" s="104"/>
      <c r="EM89" s="104"/>
      <c r="EN89" s="104"/>
      <c r="EO89" s="104"/>
      <c r="EP89" s="104"/>
      <c r="EQ89" s="104"/>
      <c r="ER89" s="104"/>
      <c r="ES89" s="104"/>
      <c r="ET89" s="104"/>
      <c r="EU89" s="104"/>
      <c r="EV89" s="104"/>
      <c r="EW89" s="104"/>
      <c r="EX89" s="104"/>
      <c r="EY89" s="104"/>
      <c r="EZ89" s="104"/>
      <c r="FA89" s="104"/>
      <c r="FB89" s="104"/>
      <c r="FC89" s="104"/>
      <c r="FD89" s="104"/>
      <c r="FE89" s="104"/>
      <c r="FF89" s="104"/>
      <c r="FG89" s="104"/>
      <c r="FH89" s="104"/>
      <c r="FI89" s="104"/>
      <c r="FJ89" s="104"/>
      <c r="FK89" s="104"/>
      <c r="FL89" s="104"/>
      <c r="FM89" s="104"/>
      <c r="FN89" s="104"/>
      <c r="FO89" s="104"/>
      <c r="FP89" s="104"/>
      <c r="FQ89" s="104"/>
      <c r="FR89" s="104"/>
      <c r="FS89" s="104"/>
      <c r="FT89" s="104"/>
      <c r="FU89" s="104"/>
      <c r="FV89" s="104"/>
      <c r="FW89" s="104"/>
      <c r="FX89" s="104"/>
      <c r="FY89" s="104"/>
      <c r="FZ89" s="104"/>
      <c r="GA89" s="104"/>
      <c r="GB89" s="104"/>
      <c r="GC89" s="104"/>
      <c r="GD89" s="104"/>
      <c r="GE89" s="104"/>
      <c r="GF89" s="104"/>
      <c r="GG89" s="104"/>
      <c r="GH89" s="104"/>
      <c r="GI89" s="104"/>
      <c r="GJ89" s="104"/>
      <c r="GK89" s="104"/>
      <c r="GL89" s="104"/>
      <c r="GM89" s="104"/>
      <c r="GN89" s="104"/>
      <c r="GO89" s="104"/>
      <c r="GP89" s="104"/>
      <c r="GQ89" s="104"/>
      <c r="GR89" s="104"/>
      <c r="GS89" s="104"/>
    </row>
    <row r="90" spans="1:201" s="105" customFormat="1" ht="11.25" customHeight="1">
      <c r="A90" s="177"/>
      <c r="B90" s="150">
        <v>1</v>
      </c>
      <c r="C90" s="138" t="s">
        <v>102</v>
      </c>
      <c r="D90" s="186" t="s">
        <v>101</v>
      </c>
      <c r="E90" s="147"/>
      <c r="F90" s="102">
        <f>B90*E90</f>
        <v>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04"/>
      <c r="EF90" s="104"/>
      <c r="EG90" s="104"/>
      <c r="EH90" s="104"/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4"/>
      <c r="FI90" s="104"/>
      <c r="FJ90" s="104"/>
      <c r="FK90" s="104"/>
      <c r="FL90" s="104"/>
      <c r="FM90" s="104"/>
      <c r="FN90" s="104"/>
      <c r="FO90" s="104"/>
      <c r="FP90" s="104"/>
      <c r="FQ90" s="104"/>
      <c r="FR90" s="104"/>
      <c r="FS90" s="104"/>
      <c r="FT90" s="104"/>
      <c r="FU90" s="104"/>
      <c r="FV90" s="104"/>
      <c r="FW90" s="104"/>
      <c r="FX90" s="104"/>
      <c r="FY90" s="104"/>
      <c r="FZ90" s="104"/>
      <c r="GA90" s="104"/>
      <c r="GB90" s="104"/>
      <c r="GC90" s="104"/>
      <c r="GD90" s="104"/>
      <c r="GE90" s="104"/>
      <c r="GF90" s="104"/>
      <c r="GG90" s="104"/>
      <c r="GH90" s="104"/>
      <c r="GI90" s="104"/>
      <c r="GJ90" s="104"/>
      <c r="GK90" s="104"/>
      <c r="GL90" s="104"/>
      <c r="GM90" s="104"/>
      <c r="GN90" s="104"/>
      <c r="GO90" s="104"/>
      <c r="GP90" s="104"/>
      <c r="GQ90" s="104"/>
      <c r="GR90" s="104"/>
      <c r="GS90" s="104"/>
    </row>
    <row r="91" spans="1:201" s="105" customFormat="1" ht="11.25" customHeight="1">
      <c r="A91" s="177"/>
      <c r="B91" s="150">
        <v>1</v>
      </c>
      <c r="C91" s="138"/>
      <c r="D91" s="186" t="s">
        <v>118</v>
      </c>
      <c r="E91" s="147"/>
      <c r="F91" s="102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4"/>
      <c r="EF91" s="104"/>
      <c r="EG91" s="104"/>
      <c r="EH91" s="104"/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4"/>
      <c r="FI91" s="104"/>
      <c r="FJ91" s="104"/>
      <c r="FK91" s="104"/>
      <c r="FL91" s="104"/>
      <c r="FM91" s="104"/>
      <c r="FN91" s="104"/>
      <c r="FO91" s="104"/>
      <c r="FP91" s="104"/>
      <c r="FQ91" s="104"/>
      <c r="FR91" s="104"/>
      <c r="FS91" s="104"/>
      <c r="FT91" s="104"/>
      <c r="FU91" s="104"/>
      <c r="FV91" s="104"/>
      <c r="FW91" s="104"/>
      <c r="FX91" s="104"/>
      <c r="FY91" s="104"/>
      <c r="FZ91" s="104"/>
      <c r="GA91" s="104"/>
      <c r="GB91" s="104"/>
      <c r="GC91" s="104"/>
      <c r="GD91" s="104"/>
      <c r="GE91" s="104"/>
      <c r="GF91" s="104"/>
      <c r="GG91" s="104"/>
      <c r="GH91" s="104"/>
      <c r="GI91" s="104"/>
      <c r="GJ91" s="104"/>
      <c r="GK91" s="104"/>
      <c r="GL91" s="104"/>
      <c r="GM91" s="104"/>
      <c r="GN91" s="104"/>
      <c r="GO91" s="104"/>
      <c r="GP91" s="104"/>
      <c r="GQ91" s="104"/>
      <c r="GR91" s="104"/>
      <c r="GS91" s="104"/>
    </row>
    <row r="92" spans="1:201" s="105" customFormat="1" ht="11.25" customHeight="1">
      <c r="A92" s="177"/>
      <c r="B92" s="150">
        <v>1</v>
      </c>
      <c r="C92" s="138" t="s">
        <v>68</v>
      </c>
      <c r="D92" s="186" t="s">
        <v>69</v>
      </c>
      <c r="E92" s="147"/>
      <c r="F92" s="102">
        <f>B92*E92</f>
        <v>0</v>
      </c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4"/>
      <c r="EF92" s="104"/>
      <c r="EG92" s="104"/>
      <c r="EH92" s="104"/>
      <c r="EI92" s="104"/>
      <c r="EJ92" s="104"/>
      <c r="EK92" s="104"/>
      <c r="EL92" s="104"/>
      <c r="EM92" s="104"/>
      <c r="EN92" s="104"/>
      <c r="EO92" s="104"/>
      <c r="EP92" s="104"/>
      <c r="EQ92" s="104"/>
      <c r="ER92" s="104"/>
      <c r="ES92" s="104"/>
      <c r="ET92" s="104"/>
      <c r="EU92" s="104"/>
      <c r="EV92" s="104"/>
      <c r="EW92" s="104"/>
      <c r="EX92" s="104"/>
      <c r="EY92" s="104"/>
      <c r="EZ92" s="104"/>
      <c r="FA92" s="104"/>
      <c r="FB92" s="104"/>
      <c r="FC92" s="104"/>
      <c r="FD92" s="104"/>
      <c r="FE92" s="104"/>
      <c r="FF92" s="104"/>
      <c r="FG92" s="104"/>
      <c r="FH92" s="104"/>
      <c r="FI92" s="104"/>
      <c r="FJ92" s="104"/>
      <c r="FK92" s="104"/>
      <c r="FL92" s="104"/>
      <c r="FM92" s="104"/>
      <c r="FN92" s="104"/>
      <c r="FO92" s="104"/>
      <c r="FP92" s="104"/>
      <c r="FQ92" s="104"/>
      <c r="FR92" s="104"/>
      <c r="FS92" s="104"/>
      <c r="FT92" s="104"/>
      <c r="FU92" s="104"/>
      <c r="FV92" s="104"/>
      <c r="FW92" s="104"/>
      <c r="FX92" s="104"/>
      <c r="FY92" s="104"/>
      <c r="FZ92" s="104"/>
      <c r="GA92" s="104"/>
      <c r="GB92" s="104"/>
      <c r="GC92" s="104"/>
      <c r="GD92" s="104"/>
      <c r="GE92" s="104"/>
      <c r="GF92" s="104"/>
      <c r="GG92" s="104"/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</row>
    <row r="93" spans="1:201" s="105" customFormat="1" ht="11.25" customHeight="1">
      <c r="A93" s="177"/>
      <c r="B93" s="150">
        <v>1</v>
      </c>
      <c r="C93" s="138" t="s">
        <v>70</v>
      </c>
      <c r="D93" s="186" t="s">
        <v>71</v>
      </c>
      <c r="E93" s="147"/>
      <c r="F93" s="102">
        <f>B93*E93</f>
        <v>0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</row>
    <row r="94" spans="1:201" s="105" customFormat="1" ht="11.25" customHeight="1">
      <c r="A94" s="187"/>
      <c r="B94" s="188"/>
      <c r="C94" s="189"/>
      <c r="D94" s="190"/>
      <c r="E94" s="191"/>
      <c r="F94" s="191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4"/>
      <c r="EF94" s="104"/>
      <c r="EG94" s="104"/>
      <c r="EH94" s="104"/>
      <c r="EI94" s="104"/>
      <c r="EJ94" s="104"/>
      <c r="EK94" s="104"/>
      <c r="EL94" s="104"/>
      <c r="EM94" s="104"/>
      <c r="EN94" s="104"/>
      <c r="EO94" s="104"/>
      <c r="EP94" s="104"/>
      <c r="EQ94" s="104"/>
      <c r="ER94" s="104"/>
      <c r="ES94" s="104"/>
      <c r="ET94" s="104"/>
      <c r="EU94" s="104"/>
      <c r="EV94" s="104"/>
      <c r="EW94" s="104"/>
      <c r="EX94" s="104"/>
      <c r="EY94" s="104"/>
      <c r="EZ94" s="104"/>
      <c r="FA94" s="104"/>
      <c r="FB94" s="104"/>
      <c r="FC94" s="104"/>
      <c r="FD94" s="104"/>
      <c r="FE94" s="104"/>
      <c r="FF94" s="104"/>
      <c r="FG94" s="104"/>
      <c r="FH94" s="104"/>
      <c r="FI94" s="104"/>
      <c r="FJ94" s="104"/>
      <c r="FK94" s="104"/>
      <c r="FL94" s="104"/>
      <c r="FM94" s="104"/>
      <c r="FN94" s="104"/>
      <c r="FO94" s="104"/>
      <c r="FP94" s="104"/>
      <c r="FQ94" s="104"/>
      <c r="FR94" s="104"/>
      <c r="FS94" s="104"/>
      <c r="FT94" s="104"/>
      <c r="FU94" s="104"/>
      <c r="FV94" s="104"/>
      <c r="FW94" s="104"/>
      <c r="FX94" s="104"/>
      <c r="FY94" s="104"/>
      <c r="FZ94" s="104"/>
      <c r="GA94" s="104"/>
      <c r="GB94" s="104"/>
      <c r="GC94" s="104"/>
      <c r="GD94" s="104"/>
      <c r="GE94" s="104"/>
      <c r="GF94" s="104"/>
      <c r="GG94" s="104"/>
      <c r="GH94" s="104"/>
      <c r="GI94" s="104"/>
      <c r="GJ94" s="104"/>
      <c r="GK94" s="104"/>
      <c r="GL94" s="104"/>
      <c r="GM94" s="104"/>
      <c r="GN94" s="104"/>
      <c r="GO94" s="104"/>
      <c r="GP94" s="104"/>
      <c r="GQ94" s="104"/>
      <c r="GR94" s="104"/>
      <c r="GS94" s="104"/>
    </row>
    <row r="95" spans="1:201" s="105" customFormat="1" ht="11.25" customHeight="1">
      <c r="A95" s="149"/>
      <c r="B95" s="156"/>
      <c r="C95" s="156"/>
      <c r="D95" s="185" t="str">
        <f>C88</f>
        <v>2.3  UVEDENÍ DO PROVOZU</v>
      </c>
      <c r="E95" s="159"/>
      <c r="F95" s="160">
        <f>SUM(F88:F94)</f>
        <v>0</v>
      </c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04"/>
      <c r="EF95" s="104"/>
      <c r="EG95" s="104"/>
      <c r="EH95" s="104"/>
      <c r="EI95" s="104"/>
      <c r="EJ95" s="104"/>
      <c r="EK95" s="104"/>
      <c r="EL95" s="104"/>
      <c r="EM95" s="104"/>
      <c r="EN95" s="104"/>
      <c r="EO95" s="104"/>
      <c r="EP95" s="104"/>
      <c r="EQ95" s="104"/>
      <c r="ER95" s="104"/>
      <c r="ES95" s="104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104"/>
      <c r="FI95" s="104"/>
      <c r="FJ95" s="104"/>
      <c r="FK95" s="104"/>
      <c r="FL95" s="104"/>
      <c r="FM95" s="104"/>
      <c r="FN95" s="104"/>
      <c r="FO95" s="104"/>
      <c r="FP95" s="104"/>
      <c r="FQ95" s="104"/>
      <c r="FR95" s="104"/>
      <c r="FS95" s="104"/>
      <c r="FT95" s="104"/>
      <c r="FU95" s="104"/>
      <c r="FV95" s="104"/>
      <c r="FW95" s="104"/>
      <c r="FX95" s="104"/>
      <c r="FY95" s="104"/>
      <c r="FZ95" s="104"/>
      <c r="GA95" s="104"/>
      <c r="GB95" s="104"/>
      <c r="GC95" s="104"/>
      <c r="GD95" s="104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  <c r="GO95" s="104"/>
      <c r="GP95" s="104"/>
      <c r="GQ95" s="104"/>
      <c r="GR95" s="104"/>
      <c r="GS95" s="104"/>
    </row>
    <row r="96" spans="1:201" s="105" customFormat="1" ht="11.25" customHeight="1">
      <c r="A96" s="177"/>
      <c r="B96" s="176"/>
      <c r="C96" s="192"/>
      <c r="D96" s="139"/>
      <c r="E96" s="147"/>
      <c r="F96" s="102">
        <f>B96*E96</f>
        <v>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04"/>
      <c r="EF96" s="104"/>
      <c r="EG96" s="104"/>
      <c r="EH96" s="104"/>
      <c r="EI96" s="104"/>
      <c r="EJ96" s="104"/>
      <c r="EK96" s="104"/>
      <c r="EL96" s="104"/>
      <c r="EM96" s="104"/>
      <c r="EN96" s="104"/>
      <c r="EO96" s="104"/>
      <c r="EP96" s="104"/>
      <c r="EQ96" s="104"/>
      <c r="ER96" s="104"/>
      <c r="ES96" s="104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104"/>
      <c r="FL96" s="104"/>
      <c r="FM96" s="104"/>
      <c r="FN96" s="104"/>
      <c r="FO96" s="104"/>
      <c r="FP96" s="104"/>
      <c r="FQ96" s="104"/>
      <c r="FR96" s="104"/>
      <c r="FS96" s="104"/>
      <c r="FT96" s="104"/>
      <c r="FU96" s="104"/>
      <c r="FV96" s="104"/>
      <c r="FW96" s="104"/>
      <c r="FX96" s="104"/>
      <c r="FY96" s="104"/>
      <c r="FZ96" s="104"/>
      <c r="GA96" s="104"/>
      <c r="GB96" s="104"/>
      <c r="GC96" s="104"/>
      <c r="GD96" s="104"/>
      <c r="GE96" s="104"/>
      <c r="GF96" s="104"/>
      <c r="GG96" s="104"/>
      <c r="GH96" s="104"/>
      <c r="GI96" s="104"/>
      <c r="GJ96" s="104"/>
      <c r="GK96" s="104"/>
      <c r="GL96" s="104"/>
      <c r="GM96" s="104"/>
      <c r="GN96" s="104"/>
      <c r="GO96" s="104"/>
      <c r="GP96" s="104"/>
      <c r="GQ96" s="104"/>
      <c r="GR96" s="104"/>
      <c r="GS96" s="104"/>
    </row>
    <row r="97" spans="1:201" s="105" customFormat="1" ht="11.25" customHeight="1">
      <c r="A97" s="177"/>
      <c r="B97" s="176"/>
      <c r="C97" s="178" t="s">
        <v>72</v>
      </c>
      <c r="D97" s="139"/>
      <c r="E97" s="147"/>
      <c r="F97" s="102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4"/>
      <c r="EF97" s="104"/>
      <c r="EG97" s="104"/>
      <c r="EH97" s="104"/>
      <c r="EI97" s="104"/>
      <c r="EJ97" s="104"/>
      <c r="EK97" s="104"/>
      <c r="EL97" s="104"/>
      <c r="EM97" s="104"/>
      <c r="EN97" s="104"/>
      <c r="EO97" s="104"/>
      <c r="EP97" s="104"/>
      <c r="EQ97" s="104"/>
      <c r="ER97" s="104"/>
      <c r="ES97" s="104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104"/>
      <c r="FL97" s="104"/>
      <c r="FM97" s="104"/>
      <c r="FN97" s="104"/>
      <c r="FO97" s="104"/>
      <c r="FP97" s="104"/>
      <c r="FQ97" s="104"/>
      <c r="FR97" s="104"/>
      <c r="FS97" s="104"/>
      <c r="FT97" s="104"/>
      <c r="FU97" s="104"/>
      <c r="FV97" s="104"/>
      <c r="FW97" s="104"/>
      <c r="FX97" s="104"/>
      <c r="FY97" s="104"/>
      <c r="FZ97" s="104"/>
      <c r="GA97" s="104"/>
      <c r="GB97" s="104"/>
      <c r="GC97" s="104"/>
      <c r="GD97" s="104"/>
      <c r="GE97" s="104"/>
      <c r="GF97" s="104"/>
      <c r="GG97" s="104"/>
      <c r="GH97" s="104"/>
      <c r="GI97" s="104"/>
      <c r="GJ97" s="104"/>
      <c r="GK97" s="104"/>
      <c r="GL97" s="104"/>
      <c r="GM97" s="104"/>
      <c r="GN97" s="104"/>
      <c r="GO97" s="104"/>
      <c r="GP97" s="104"/>
      <c r="GQ97" s="104"/>
      <c r="GR97" s="104"/>
      <c r="GS97" s="104"/>
    </row>
    <row r="98" spans="1:201" s="105" customFormat="1" ht="11.25" customHeight="1">
      <c r="A98" s="177"/>
      <c r="B98" s="150">
        <v>1</v>
      </c>
      <c r="C98" s="138" t="s">
        <v>73</v>
      </c>
      <c r="D98" s="186" t="s">
        <v>119</v>
      </c>
      <c r="E98" s="147"/>
      <c r="F98" s="102">
        <f aca="true" t="shared" si="1" ref="F98:F103">B98*E98</f>
        <v>0</v>
      </c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104"/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04"/>
      <c r="CJ98" s="104"/>
      <c r="CK98" s="104"/>
      <c r="CL98" s="104"/>
      <c r="CM98" s="104"/>
      <c r="CN98" s="104"/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04"/>
      <c r="EF98" s="104"/>
      <c r="EG98" s="104"/>
      <c r="EH98" s="104"/>
      <c r="EI98" s="104"/>
      <c r="EJ98" s="104"/>
      <c r="EK98" s="104"/>
      <c r="EL98" s="104"/>
      <c r="EM98" s="104"/>
      <c r="EN98" s="104"/>
      <c r="EO98" s="104"/>
      <c r="EP98" s="104"/>
      <c r="EQ98" s="104"/>
      <c r="ER98" s="104"/>
      <c r="ES98" s="104"/>
      <c r="ET98" s="104"/>
      <c r="EU98" s="104"/>
      <c r="EV98" s="104"/>
      <c r="EW98" s="104"/>
      <c r="EX98" s="104"/>
      <c r="EY98" s="104"/>
      <c r="EZ98" s="104"/>
      <c r="FA98" s="104"/>
      <c r="FB98" s="104"/>
      <c r="FC98" s="104"/>
      <c r="FD98" s="104"/>
      <c r="FE98" s="104"/>
      <c r="FF98" s="104"/>
      <c r="FG98" s="104"/>
      <c r="FH98" s="104"/>
      <c r="FI98" s="104"/>
      <c r="FJ98" s="104"/>
      <c r="FK98" s="104"/>
      <c r="FL98" s="104"/>
      <c r="FM98" s="104"/>
      <c r="FN98" s="104"/>
      <c r="FO98" s="104"/>
      <c r="FP98" s="104"/>
      <c r="FQ98" s="104"/>
      <c r="FR98" s="104"/>
      <c r="FS98" s="104"/>
      <c r="FT98" s="104"/>
      <c r="FU98" s="104"/>
      <c r="FV98" s="104"/>
      <c r="FW98" s="104"/>
      <c r="FX98" s="104"/>
      <c r="FY98" s="104"/>
      <c r="FZ98" s="104"/>
      <c r="GA98" s="104"/>
      <c r="GB98" s="104"/>
      <c r="GC98" s="104"/>
      <c r="GD98" s="104"/>
      <c r="GE98" s="104"/>
      <c r="GF98" s="104"/>
      <c r="GG98" s="104"/>
      <c r="GH98" s="104"/>
      <c r="GI98" s="104"/>
      <c r="GJ98" s="104"/>
      <c r="GK98" s="104"/>
      <c r="GL98" s="104"/>
      <c r="GM98" s="104"/>
      <c r="GN98" s="104"/>
      <c r="GO98" s="104"/>
      <c r="GP98" s="104"/>
      <c r="GQ98" s="104"/>
      <c r="GR98" s="104"/>
      <c r="GS98" s="104"/>
    </row>
    <row r="99" spans="1:201" s="105" customFormat="1" ht="22.5" customHeight="1">
      <c r="A99" s="177"/>
      <c r="B99" s="150">
        <v>1</v>
      </c>
      <c r="C99" s="138"/>
      <c r="D99" s="203" t="s">
        <v>120</v>
      </c>
      <c r="E99" s="147"/>
      <c r="F99" s="102">
        <f t="shared" si="1"/>
        <v>0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</row>
    <row r="100" spans="1:201" s="105" customFormat="1" ht="27" customHeight="1">
      <c r="A100" s="177"/>
      <c r="B100" s="150">
        <v>1</v>
      </c>
      <c r="C100" s="138" t="s">
        <v>74</v>
      </c>
      <c r="D100" s="205" t="s">
        <v>122</v>
      </c>
      <c r="E100" s="147"/>
      <c r="F100" s="102">
        <f t="shared" si="1"/>
        <v>0</v>
      </c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  <c r="BL100" s="104"/>
      <c r="BM100" s="104"/>
      <c r="BN100" s="104"/>
      <c r="BO100" s="104"/>
      <c r="BP100" s="104"/>
      <c r="BQ100" s="104"/>
      <c r="BR100" s="104"/>
      <c r="BS100" s="104"/>
      <c r="BT100" s="104"/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04"/>
      <c r="CJ100" s="104"/>
      <c r="CK100" s="104"/>
      <c r="CL100" s="104"/>
      <c r="CM100" s="104"/>
      <c r="CN100" s="104"/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04"/>
      <c r="EF100" s="104"/>
      <c r="EG100" s="104"/>
      <c r="EH100" s="104"/>
      <c r="EI100" s="104"/>
      <c r="EJ100" s="104"/>
      <c r="EK100" s="104"/>
      <c r="EL100" s="104"/>
      <c r="EM100" s="104"/>
      <c r="EN100" s="104"/>
      <c r="EO100" s="104"/>
      <c r="EP100" s="104"/>
      <c r="EQ100" s="104"/>
      <c r="ER100" s="104"/>
      <c r="ES100" s="104"/>
      <c r="ET100" s="104"/>
      <c r="EU100" s="104"/>
      <c r="EV100" s="104"/>
      <c r="EW100" s="104"/>
      <c r="EX100" s="104"/>
      <c r="EY100" s="104"/>
      <c r="EZ100" s="104"/>
      <c r="FA100" s="104"/>
      <c r="FB100" s="104"/>
      <c r="FC100" s="104"/>
      <c r="FD100" s="104"/>
      <c r="FE100" s="104"/>
      <c r="FF100" s="104"/>
      <c r="FG100" s="104"/>
      <c r="FH100" s="104"/>
      <c r="FI100" s="104"/>
      <c r="FJ100" s="104"/>
      <c r="FK100" s="104"/>
      <c r="FL100" s="104"/>
      <c r="FM100" s="104"/>
      <c r="FN100" s="104"/>
      <c r="FO100" s="104"/>
      <c r="FP100" s="104"/>
      <c r="FQ100" s="104"/>
      <c r="FR100" s="104"/>
      <c r="FS100" s="104"/>
      <c r="FT100" s="104"/>
      <c r="FU100" s="104"/>
      <c r="FV100" s="104"/>
      <c r="FW100" s="104"/>
      <c r="FX100" s="104"/>
      <c r="FY100" s="104"/>
      <c r="FZ100" s="104"/>
      <c r="GA100" s="104"/>
      <c r="GB100" s="104"/>
      <c r="GC100" s="104"/>
      <c r="GD100" s="104"/>
      <c r="GE100" s="104"/>
      <c r="GF100" s="104"/>
      <c r="GG100" s="104"/>
      <c r="GH100" s="104"/>
      <c r="GI100" s="104"/>
      <c r="GJ100" s="104"/>
      <c r="GK100" s="104"/>
      <c r="GL100" s="104"/>
      <c r="GM100" s="104"/>
      <c r="GN100" s="104"/>
      <c r="GO100" s="104"/>
      <c r="GP100" s="104"/>
      <c r="GQ100" s="104"/>
      <c r="GR100" s="104"/>
      <c r="GS100" s="104"/>
    </row>
    <row r="101" spans="1:201" s="105" customFormat="1" ht="11.25" customHeight="1">
      <c r="A101" s="177"/>
      <c r="B101" s="150">
        <v>1</v>
      </c>
      <c r="C101" s="70" t="s">
        <v>75</v>
      </c>
      <c r="D101" s="139" t="s">
        <v>103</v>
      </c>
      <c r="E101" s="147"/>
      <c r="F101" s="102">
        <f t="shared" si="1"/>
        <v>0</v>
      </c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  <c r="BL101" s="104"/>
      <c r="BM101" s="104"/>
      <c r="BN101" s="104"/>
      <c r="BO101" s="104"/>
      <c r="BP101" s="104"/>
      <c r="BQ101" s="104"/>
      <c r="BR101" s="104"/>
      <c r="BS101" s="104"/>
      <c r="BT101" s="104"/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04"/>
      <c r="CJ101" s="104"/>
      <c r="CK101" s="104"/>
      <c r="CL101" s="104"/>
      <c r="CM101" s="104"/>
      <c r="CN101" s="104"/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4"/>
      <c r="EF101" s="104"/>
      <c r="EG101" s="104"/>
      <c r="EH101" s="104"/>
      <c r="EI101" s="104"/>
      <c r="EJ101" s="104"/>
      <c r="EK101" s="104"/>
      <c r="EL101" s="104"/>
      <c r="EM101" s="104"/>
      <c r="EN101" s="104"/>
      <c r="EO101" s="104"/>
      <c r="EP101" s="104"/>
      <c r="EQ101" s="104"/>
      <c r="ER101" s="104"/>
      <c r="ES101" s="104"/>
      <c r="ET101" s="104"/>
      <c r="EU101" s="104"/>
      <c r="EV101" s="104"/>
      <c r="EW101" s="104"/>
      <c r="EX101" s="104"/>
      <c r="EY101" s="104"/>
      <c r="EZ101" s="104"/>
      <c r="FA101" s="104"/>
      <c r="FB101" s="104"/>
      <c r="FC101" s="104"/>
      <c r="FD101" s="104"/>
      <c r="FE101" s="104"/>
      <c r="FF101" s="104"/>
      <c r="FG101" s="104"/>
      <c r="FH101" s="104"/>
      <c r="FI101" s="104"/>
      <c r="FJ101" s="104"/>
      <c r="FK101" s="104"/>
      <c r="FL101" s="104"/>
      <c r="FM101" s="104"/>
      <c r="FN101" s="104"/>
      <c r="FO101" s="104"/>
      <c r="FP101" s="104"/>
      <c r="FQ101" s="104"/>
      <c r="FR101" s="104"/>
      <c r="FS101" s="104"/>
      <c r="FT101" s="104"/>
      <c r="FU101" s="104"/>
      <c r="FV101" s="104"/>
      <c r="FW101" s="104"/>
      <c r="FX101" s="104"/>
      <c r="FY101" s="104"/>
      <c r="FZ101" s="104"/>
      <c r="GA101" s="104"/>
      <c r="GB101" s="104"/>
      <c r="GC101" s="104"/>
      <c r="GD101" s="104"/>
      <c r="GE101" s="104"/>
      <c r="GF101" s="104"/>
      <c r="GG101" s="104"/>
      <c r="GH101" s="104"/>
      <c r="GI101" s="104"/>
      <c r="GJ101" s="104"/>
      <c r="GK101" s="104"/>
      <c r="GL101" s="104"/>
      <c r="GM101" s="104"/>
      <c r="GN101" s="104"/>
      <c r="GO101" s="104"/>
      <c r="GP101" s="104"/>
      <c r="GQ101" s="104"/>
      <c r="GR101" s="104"/>
      <c r="GS101" s="104"/>
    </row>
    <row r="102" spans="1:201" s="105" customFormat="1" ht="11.25" customHeight="1">
      <c r="A102" s="177"/>
      <c r="B102" s="150">
        <v>1</v>
      </c>
      <c r="C102" s="70" t="s">
        <v>123</v>
      </c>
      <c r="D102" s="139" t="s">
        <v>124</v>
      </c>
      <c r="E102" s="147"/>
      <c r="F102" s="102">
        <f t="shared" si="1"/>
        <v>0</v>
      </c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4"/>
      <c r="BQ102" s="104"/>
      <c r="BR102" s="104"/>
      <c r="BS102" s="104"/>
      <c r="BT102" s="104"/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04"/>
      <c r="CK102" s="104"/>
      <c r="CL102" s="104"/>
      <c r="CM102" s="104"/>
      <c r="CN102" s="104"/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4"/>
      <c r="EF102" s="104"/>
      <c r="EG102" s="104"/>
      <c r="EH102" s="104"/>
      <c r="EI102" s="104"/>
      <c r="EJ102" s="104"/>
      <c r="EK102" s="104"/>
      <c r="EL102" s="104"/>
      <c r="EM102" s="104"/>
      <c r="EN102" s="104"/>
      <c r="EO102" s="104"/>
      <c r="EP102" s="104"/>
      <c r="EQ102" s="104"/>
      <c r="ER102" s="104"/>
      <c r="ES102" s="104"/>
      <c r="ET102" s="104"/>
      <c r="EU102" s="104"/>
      <c r="EV102" s="104"/>
      <c r="EW102" s="104"/>
      <c r="EX102" s="104"/>
      <c r="EY102" s="104"/>
      <c r="EZ102" s="104"/>
      <c r="FA102" s="104"/>
      <c r="FB102" s="104"/>
      <c r="FC102" s="104"/>
      <c r="FD102" s="104"/>
      <c r="FE102" s="104"/>
      <c r="FF102" s="104"/>
      <c r="FG102" s="104"/>
      <c r="FH102" s="104"/>
      <c r="FI102" s="104"/>
      <c r="FJ102" s="104"/>
      <c r="FK102" s="104"/>
      <c r="FL102" s="104"/>
      <c r="FM102" s="104"/>
      <c r="FN102" s="104"/>
      <c r="FO102" s="104"/>
      <c r="FP102" s="104"/>
      <c r="FQ102" s="104"/>
      <c r="FR102" s="104"/>
      <c r="FS102" s="104"/>
      <c r="FT102" s="104"/>
      <c r="FU102" s="104"/>
      <c r="FV102" s="104"/>
      <c r="FW102" s="104"/>
      <c r="FX102" s="104"/>
      <c r="FY102" s="104"/>
      <c r="FZ102" s="104"/>
      <c r="GA102" s="104"/>
      <c r="GB102" s="104"/>
      <c r="GC102" s="104"/>
      <c r="GD102" s="104"/>
      <c r="GE102" s="104"/>
      <c r="GF102" s="104"/>
      <c r="GG102" s="104"/>
      <c r="GH102" s="104"/>
      <c r="GI102" s="104"/>
      <c r="GJ102" s="104"/>
      <c r="GK102" s="104"/>
      <c r="GL102" s="104"/>
      <c r="GM102" s="104"/>
      <c r="GN102" s="104"/>
      <c r="GO102" s="104"/>
      <c r="GP102" s="104"/>
      <c r="GQ102" s="104"/>
      <c r="GR102" s="104"/>
      <c r="GS102" s="104"/>
    </row>
    <row r="103" spans="1:201" s="105" customFormat="1" ht="11.25" customHeight="1">
      <c r="A103" s="187"/>
      <c r="B103" s="193"/>
      <c r="C103" s="194"/>
      <c r="D103" s="194"/>
      <c r="E103" s="191">
        <v>0</v>
      </c>
      <c r="F103" s="191">
        <f t="shared" si="1"/>
        <v>0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</row>
    <row r="104" spans="1:6" s="105" customFormat="1" ht="11.25" customHeight="1">
      <c r="A104" s="149"/>
      <c r="B104" s="156"/>
      <c r="C104" s="156"/>
      <c r="D104" s="185" t="str">
        <f>C97</f>
        <v>2.4  OSTATNÍ SLUŽBY</v>
      </c>
      <c r="E104" s="159"/>
      <c r="F104" s="160">
        <f>SUM(F97:F103)</f>
        <v>0</v>
      </c>
    </row>
    <row r="105" s="105" customFormat="1" ht="11.25" customHeight="1"/>
    <row r="106" spans="1:6" s="105" customFormat="1" ht="24" customHeight="1">
      <c r="A106" s="209" t="s">
        <v>76</v>
      </c>
      <c r="B106" s="209"/>
      <c r="C106" s="206" t="s">
        <v>77</v>
      </c>
      <c r="D106" s="206"/>
      <c r="E106" s="195" t="s">
        <v>78</v>
      </c>
      <c r="F106" s="195">
        <f>SUM(F17:F104)/2</f>
        <v>0</v>
      </c>
    </row>
    <row r="107" s="105" customFormat="1" ht="11.25" customHeight="1"/>
    <row r="108" spans="1:4" s="105" customFormat="1" ht="35.25" customHeight="1">
      <c r="A108" s="209" t="s">
        <v>79</v>
      </c>
      <c r="B108" s="209"/>
      <c r="C108" s="208" t="s">
        <v>80</v>
      </c>
      <c r="D108" s="208"/>
    </row>
    <row r="109" s="105" customFormat="1" ht="11.25"/>
    <row r="110" spans="1:4" s="105" customFormat="1" ht="165" customHeight="1">
      <c r="A110" s="207" t="s">
        <v>131</v>
      </c>
      <c r="B110" s="207"/>
      <c r="C110" s="207"/>
      <c r="D110" s="207"/>
    </row>
    <row r="111" s="105" customFormat="1" ht="11.25"/>
    <row r="112" s="105" customFormat="1" ht="11.25"/>
    <row r="113" s="105" customFormat="1" ht="11.25"/>
    <row r="114" s="105" customFormat="1" ht="11.25"/>
    <row r="115" s="105" customFormat="1" ht="11.25"/>
    <row r="116" s="105" customFormat="1" ht="11.25"/>
  </sheetData>
  <sheetProtection/>
  <mergeCells count="5">
    <mergeCell ref="C106:D106"/>
    <mergeCell ref="A110:D110"/>
    <mergeCell ref="C108:D108"/>
    <mergeCell ref="A106:B106"/>
    <mergeCell ref="A108:B108"/>
  </mergeCells>
  <printOptions/>
  <pageMargins left="0.31" right="0.19" top="1.33" bottom="0.5905511811023623" header="0.3937007874015748" footer="0.3937007874015748"/>
  <pageSetup horizontalDpi="600" verticalDpi="600" orientation="portrait" paperSize="9" scale="88" r:id="rId1"/>
  <headerFooter alignWithMargins="0">
    <oddHeader>&amp;CDomov seniorů Dobříš, p.o.
Revitalizace MaR</oddHeader>
  </headerFooter>
  <rowBreaks count="2" manualBreakCount="2">
    <brk id="59" max="5" man="1"/>
    <brk id="10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P53"/>
  <sheetViews>
    <sheetView view="pageLayout" zoomScaleSheetLayoutView="100" workbookViewId="0" topLeftCell="A16">
      <selection activeCell="G38" sqref="G38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6" width="8.7109375" style="0" customWidth="1"/>
    <col min="7" max="7" width="11.28125" style="0" customWidth="1"/>
    <col min="8" max="8" width="8.7109375" style="0" customWidth="1"/>
    <col min="9" max="9" width="14.8515625" style="0" customWidth="1"/>
    <col min="10" max="10" width="6.28125" style="0" customWidth="1"/>
    <col min="11" max="11" width="8.7109375" style="0" customWidth="1"/>
  </cols>
  <sheetData>
    <row r="1" spans="1:250" ht="12.75">
      <c r="A1" s="7"/>
      <c r="B1" s="8"/>
      <c r="C1" s="8"/>
      <c r="D1" s="8"/>
      <c r="E1" s="8"/>
      <c r="F1" s="8"/>
      <c r="G1" s="8"/>
      <c r="H1" s="8"/>
      <c r="I1" s="8"/>
      <c r="J1" s="9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ht="13.5" thickBo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ht="13.5" thickTop="1">
      <c r="A3" s="4"/>
      <c r="B3" s="4"/>
      <c r="C3" s="4"/>
      <c r="D3" s="4"/>
      <c r="E3" s="4"/>
      <c r="F3" s="4"/>
      <c r="G3" s="4"/>
      <c r="H3" s="4"/>
      <c r="I3" s="4"/>
      <c r="J3" s="4"/>
      <c r="K3" s="9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ht="12.75">
      <c r="A4" s="4"/>
      <c r="B4" s="1" t="s">
        <v>130</v>
      </c>
      <c r="C4" s="196" t="str">
        <f>ROZPOČET!C2</f>
        <v>Domov seniorů Dobříš, p.o.</v>
      </c>
      <c r="D4" s="4"/>
      <c r="E4" s="4"/>
      <c r="F4" s="4"/>
      <c r="G4" s="4"/>
      <c r="H4" s="1"/>
      <c r="I4" s="3"/>
      <c r="J4" s="4"/>
      <c r="K4" s="9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</row>
    <row r="5" spans="1:250" ht="12.75">
      <c r="A5" s="4"/>
      <c r="B5" s="1" t="s">
        <v>1</v>
      </c>
      <c r="C5" s="196" t="str">
        <f>ROZPOČET!C3</f>
        <v>Za Poštou 1660, 263 01 Dobříš</v>
      </c>
      <c r="D5" s="4"/>
      <c r="E5" s="4"/>
      <c r="F5" s="4"/>
      <c r="G5" s="4"/>
      <c r="H5" s="4"/>
      <c r="I5" s="14"/>
      <c r="J5" s="4"/>
      <c r="K5" s="10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ht="12.75">
      <c r="A6" s="4"/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ht="12.75">
      <c r="A7" s="4"/>
      <c r="B7" s="1" t="s">
        <v>3</v>
      </c>
      <c r="C7" s="13" t="str">
        <f>'[1]ROZPOČET'!C5</f>
        <v>MĚŘENÍ A REGULACE</v>
      </c>
      <c r="D7" s="4"/>
      <c r="E7" s="4"/>
      <c r="F7" s="4"/>
      <c r="G7" s="4"/>
      <c r="H7" s="2" t="s">
        <v>2</v>
      </c>
      <c r="I7" s="19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</row>
    <row r="8" spans="1:250" ht="12.75">
      <c r="A8" s="4"/>
      <c r="B8" s="4"/>
      <c r="C8" s="2"/>
      <c r="D8" s="4"/>
      <c r="E8" s="4"/>
      <c r="F8" s="4"/>
      <c r="G8" s="15"/>
      <c r="H8" s="4" t="s">
        <v>4</v>
      </c>
      <c r="I8" s="19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0" ht="13.5" thickBot="1">
      <c r="A9" s="211" t="s">
        <v>6</v>
      </c>
      <c r="B9" s="211"/>
      <c r="C9" s="211"/>
      <c r="D9" s="211"/>
      <c r="E9" s="211"/>
      <c r="F9" s="211"/>
      <c r="G9" s="211"/>
      <c r="H9" s="211"/>
      <c r="I9" s="211"/>
      <c r="J9" s="211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</row>
    <row r="10" spans="1:250" ht="13.5" thickTop="1">
      <c r="A10" s="4"/>
      <c r="B10" s="16"/>
      <c r="C10" s="16"/>
      <c r="D10" s="16"/>
      <c r="E10" s="4"/>
      <c r="F10" s="4"/>
      <c r="G10" s="4"/>
      <c r="H10" s="1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12.75">
      <c r="A11" s="4"/>
      <c r="B11" s="4"/>
      <c r="C11" s="18" t="s">
        <v>7</v>
      </c>
      <c r="D11" s="4"/>
      <c r="E11" s="5" t="s">
        <v>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</row>
    <row r="12" spans="1:250" ht="12.75">
      <c r="A12" s="4"/>
      <c r="B12" s="16"/>
      <c r="C12" s="16"/>
      <c r="D12" s="16"/>
      <c r="E12" s="4"/>
      <c r="F12" s="4"/>
      <c r="G12" s="4"/>
      <c r="H12" s="19"/>
      <c r="I12" s="4"/>
      <c r="J12" s="11"/>
      <c r="K12" s="5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</row>
    <row r="13" spans="1:250" ht="12.75">
      <c r="A13" s="4"/>
      <c r="B13" s="54" t="s">
        <v>21</v>
      </c>
      <c r="C13" s="6" t="s">
        <v>5</v>
      </c>
      <c r="D13" s="16"/>
      <c r="E13" s="4"/>
      <c r="F13" s="4"/>
      <c r="G13" s="4"/>
      <c r="H13" s="20">
        <f>ROZPOČET!F18</f>
        <v>0</v>
      </c>
      <c r="I13" s="4"/>
      <c r="J13" s="11"/>
      <c r="K13" s="57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</row>
    <row r="14" spans="1:250" ht="12.75">
      <c r="A14" s="4"/>
      <c r="B14" s="54" t="s">
        <v>22</v>
      </c>
      <c r="C14" s="22" t="s">
        <v>9</v>
      </c>
      <c r="D14" s="4"/>
      <c r="E14" s="4"/>
      <c r="F14" s="4"/>
      <c r="G14" s="23"/>
      <c r="H14" s="20">
        <f>ROZPOČET!F23</f>
        <v>0</v>
      </c>
      <c r="I14" s="4"/>
      <c r="J14" s="4"/>
      <c r="K14" s="5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ht="12.75">
      <c r="A15" s="4"/>
      <c r="B15" s="54" t="s">
        <v>23</v>
      </c>
      <c r="C15" s="22" t="s">
        <v>34</v>
      </c>
      <c r="D15" s="4"/>
      <c r="E15" s="4"/>
      <c r="F15" s="4"/>
      <c r="G15" s="23"/>
      <c r="H15" s="20">
        <f>ROZPOČET!F29</f>
        <v>0</v>
      </c>
      <c r="I15" s="4"/>
      <c r="J15" s="4"/>
      <c r="K15" s="5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ht="12.75">
      <c r="A16" s="4"/>
      <c r="B16" s="54" t="s">
        <v>24</v>
      </c>
      <c r="C16" s="22" t="s">
        <v>81</v>
      </c>
      <c r="D16" s="4"/>
      <c r="E16" s="4"/>
      <c r="F16" s="4"/>
      <c r="G16" s="23"/>
      <c r="H16" s="20">
        <f>ROZPOČET!F34</f>
        <v>0</v>
      </c>
      <c r="I16" s="4"/>
      <c r="J16" s="4"/>
      <c r="K16" s="5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ht="12.75">
      <c r="A17" s="4"/>
      <c r="B17" s="54" t="s">
        <v>25</v>
      </c>
      <c r="C17" s="22" t="s">
        <v>10</v>
      </c>
      <c r="D17" s="4"/>
      <c r="E17" s="4"/>
      <c r="F17" s="4"/>
      <c r="G17" s="4"/>
      <c r="H17" s="20">
        <f>ROZPOČET!F59</f>
        <v>0</v>
      </c>
      <c r="I17" s="4"/>
      <c r="J17" s="4"/>
      <c r="K17" s="5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ht="12.75">
      <c r="A18" s="4"/>
      <c r="B18" s="54" t="s">
        <v>33</v>
      </c>
      <c r="C18" s="43" t="s">
        <v>17</v>
      </c>
      <c r="D18" s="4"/>
      <c r="E18" s="4"/>
      <c r="F18" s="4"/>
      <c r="G18" s="4"/>
      <c r="H18" s="20">
        <f>ROZPOČET!F65</f>
        <v>0</v>
      </c>
      <c r="I18" s="12"/>
      <c r="J18" s="4"/>
      <c r="K18" s="5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ht="12.75">
      <c r="A19" s="4"/>
      <c r="B19" s="54" t="s">
        <v>82</v>
      </c>
      <c r="C19" s="59" t="s">
        <v>32</v>
      </c>
      <c r="D19" s="4"/>
      <c r="E19" s="4"/>
      <c r="F19" s="4"/>
      <c r="G19" s="4"/>
      <c r="H19" s="20">
        <f>ROZPOČET!F70</f>
        <v>0</v>
      </c>
      <c r="I19" s="12"/>
      <c r="J19" s="4"/>
      <c r="K19" s="5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ht="12.75">
      <c r="A20" s="4"/>
      <c r="B20" s="21"/>
      <c r="C20" s="24"/>
      <c r="D20" s="25"/>
      <c r="E20" s="25"/>
      <c r="F20" s="25"/>
      <c r="G20" s="25"/>
      <c r="H20" s="26"/>
      <c r="I20" s="27"/>
      <c r="J20" s="4"/>
      <c r="K20" s="58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</row>
    <row r="21" spans="1:250" ht="12.75">
      <c r="A21" s="4"/>
      <c r="B21" s="60" t="s">
        <v>11</v>
      </c>
      <c r="C21" s="61" t="s">
        <v>12</v>
      </c>
      <c r="D21" s="44"/>
      <c r="E21" s="44"/>
      <c r="F21" s="45"/>
      <c r="G21" s="45"/>
      <c r="H21" s="46" t="s">
        <v>13</v>
      </c>
      <c r="I21" s="47">
        <f>SUM(H13:H19)</f>
        <v>0</v>
      </c>
      <c r="J21" s="4"/>
      <c r="K21" s="57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ht="12.75">
      <c r="A22" s="4"/>
      <c r="B22" s="21"/>
      <c r="C22" s="4"/>
      <c r="D22" s="21"/>
      <c r="E22" s="21"/>
      <c r="F22" s="4"/>
      <c r="G22" s="4"/>
      <c r="H22" s="19"/>
      <c r="I22" s="4"/>
      <c r="J22" s="4"/>
      <c r="K22" s="49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2:250" s="41" customFormat="1" ht="11.25">
      <c r="B23" s="53" t="s">
        <v>20</v>
      </c>
      <c r="C23" s="6" t="s">
        <v>19</v>
      </c>
      <c r="H23" s="20">
        <f>ROZPOČET!F77</f>
        <v>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</row>
    <row r="24" spans="2:250" ht="12.75">
      <c r="B24" s="53" t="s">
        <v>29</v>
      </c>
      <c r="C24" s="55" t="s">
        <v>26</v>
      </c>
      <c r="D24" s="4"/>
      <c r="E24" s="4"/>
      <c r="F24" s="4"/>
      <c r="G24" s="4"/>
      <c r="H24" s="20">
        <f>ROZPOČET!F86</f>
        <v>0</v>
      </c>
      <c r="I24" s="4"/>
      <c r="J24" s="4"/>
      <c r="K24" s="49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2:250" ht="12.75">
      <c r="B25" s="53" t="s">
        <v>30</v>
      </c>
      <c r="C25" s="55" t="s">
        <v>27</v>
      </c>
      <c r="H25" s="20">
        <f>ROZPOČET!F95</f>
        <v>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ht="12.75">
      <c r="A26" s="4"/>
      <c r="B26" s="53" t="s">
        <v>31</v>
      </c>
      <c r="C26" s="42" t="s">
        <v>28</v>
      </c>
      <c r="H26" s="20">
        <f>ROZPOČET!F104</f>
        <v>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ht="12.75">
      <c r="A27" s="4"/>
      <c r="B27" s="52"/>
      <c r="C27" s="24"/>
      <c r="D27" s="25"/>
      <c r="E27" s="25"/>
      <c r="F27" s="25"/>
      <c r="G27" s="25"/>
      <c r="H27" s="50"/>
      <c r="I27" s="51"/>
      <c r="J27" s="4"/>
      <c r="K27" s="4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ht="12.75">
      <c r="A28" s="4"/>
      <c r="B28" s="62" t="s">
        <v>14</v>
      </c>
      <c r="C28" s="61" t="s">
        <v>18</v>
      </c>
      <c r="D28" s="44"/>
      <c r="E28" s="44"/>
      <c r="F28" s="45"/>
      <c r="G28" s="45"/>
      <c r="H28" s="46" t="s">
        <v>13</v>
      </c>
      <c r="I28" s="48">
        <f>SUM(H23:H26)</f>
        <v>0</v>
      </c>
      <c r="J28" s="4"/>
      <c r="K28" s="49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ht="12.75">
      <c r="A29" s="4"/>
      <c r="B29" s="21"/>
      <c r="C29" s="4"/>
      <c r="D29" s="21"/>
      <c r="E29" s="21"/>
      <c r="F29" s="4"/>
      <c r="G29" s="4"/>
      <c r="H29" s="4"/>
      <c r="I29" s="28"/>
      <c r="J29" s="4"/>
      <c r="K29" s="4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ht="12.75">
      <c r="A30" s="4"/>
      <c r="B30" s="2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ht="12.75">
      <c r="A31" s="4"/>
      <c r="B31" s="16"/>
      <c r="C31" s="29"/>
      <c r="D31" s="29"/>
      <c r="E31" s="29"/>
      <c r="F31" s="29"/>
      <c r="G31" s="29"/>
      <c r="H31" s="29"/>
      <c r="I31" s="2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</row>
    <row r="32" spans="1:250" ht="12.75">
      <c r="A32" s="4"/>
      <c r="B32" s="4"/>
      <c r="C32" s="4"/>
      <c r="D32" s="4"/>
      <c r="E32" s="4"/>
      <c r="F32" s="4"/>
      <c r="G32" s="4"/>
      <c r="H32" s="4"/>
      <c r="I32" s="4"/>
      <c r="J32" s="30" t="s">
        <v>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ht="12.75">
      <c r="A33" s="4"/>
      <c r="B33" s="4"/>
      <c r="C33" s="31" t="s">
        <v>15</v>
      </c>
      <c r="D33" s="32"/>
      <c r="E33" s="32"/>
      <c r="F33" s="33" t="s">
        <v>16</v>
      </c>
      <c r="G33" s="32"/>
      <c r="H33" s="34"/>
      <c r="I33" s="35">
        <f>SUM(I21:I32)</f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ht="12.75">
      <c r="A34" s="4"/>
      <c r="B34" s="4"/>
      <c r="C34" s="31" t="s">
        <v>15</v>
      </c>
      <c r="D34" s="4"/>
      <c r="E34" s="36"/>
      <c r="F34" s="4" t="s">
        <v>35</v>
      </c>
      <c r="G34" s="4"/>
      <c r="H34" s="34"/>
      <c r="I34" s="37">
        <f>I33*1.21</f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</row>
    <row r="35" spans="1:250" ht="12.75">
      <c r="A35" s="4"/>
      <c r="B35" s="4"/>
      <c r="C35" s="4"/>
      <c r="D35" s="4"/>
      <c r="E35" s="4"/>
      <c r="F35" s="4"/>
      <c r="G35" s="4"/>
      <c r="H35" s="4"/>
      <c r="I35" s="38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</row>
    <row r="36" spans="1:250" ht="12.75">
      <c r="A36" s="4"/>
      <c r="B36" s="4"/>
      <c r="C36" s="4"/>
      <c r="D36" s="4"/>
      <c r="E36" s="4"/>
      <c r="F36" s="4"/>
      <c r="G36" s="4"/>
      <c r="H36" s="4"/>
      <c r="I36" s="3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25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pans="1:250" ht="12.75">
      <c r="A38" s="4"/>
      <c r="B38" s="4"/>
      <c r="C38" s="25"/>
      <c r="D38" s="25"/>
      <c r="E38" s="25"/>
      <c r="F38" s="25"/>
      <c r="G38" s="25"/>
      <c r="H38" s="25"/>
      <c r="I38" s="2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</row>
    <row r="39" spans="1:250" ht="12.75">
      <c r="A39" s="4"/>
      <c r="B39" s="4"/>
      <c r="C39" s="4"/>
      <c r="D39" s="4"/>
      <c r="E39" s="4"/>
      <c r="F39" s="4"/>
      <c r="G39" s="4"/>
      <c r="H39" s="3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</row>
    <row r="40" spans="1:250" ht="12.75">
      <c r="A40" s="4"/>
      <c r="B40" s="4"/>
      <c r="C40" s="4"/>
      <c r="D40" s="4"/>
      <c r="E40" s="40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</row>
    <row r="41" spans="1:250" ht="12.75">
      <c r="A41" s="4"/>
      <c r="B41" s="4"/>
      <c r="C41" s="4"/>
      <c r="D41" s="4"/>
      <c r="E41" s="4"/>
      <c r="F41" s="4"/>
      <c r="G41" s="4"/>
      <c r="H41" s="4"/>
      <c r="I41" s="38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</row>
    <row r="42" spans="1:250" ht="12.75">
      <c r="A42" s="4"/>
      <c r="B42" s="4"/>
      <c r="C42" s="4"/>
      <c r="D42" s="4"/>
      <c r="E42" s="4"/>
      <c r="F42" s="4"/>
      <c r="G42" s="4"/>
      <c r="H42" s="4"/>
      <c r="I42" s="38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9" spans="8:9" ht="12.75">
      <c r="H49" s="20"/>
      <c r="I49" s="42"/>
    </row>
    <row r="50" spans="8:9" ht="12.75">
      <c r="H50" s="20"/>
      <c r="I50" s="42"/>
    </row>
    <row r="51" spans="8:9" ht="12.75">
      <c r="H51" s="20"/>
      <c r="I51" s="42"/>
    </row>
    <row r="52" spans="8:9" ht="12.75">
      <c r="H52" s="20"/>
      <c r="I52" s="42"/>
    </row>
    <row r="53" spans="8:9" ht="12.75">
      <c r="H53" s="20"/>
      <c r="I53" s="20"/>
    </row>
  </sheetData>
  <sheetProtection/>
  <mergeCells count="2">
    <mergeCell ref="A2:J2"/>
    <mergeCell ref="A9:J9"/>
  </mergeCells>
  <printOptions/>
  <pageMargins left="0.7086614173228347" right="0.3937007874015748" top="1.32" bottom="0.5905511811023623" header="0.3937007874015748" footer="0.3937007874015748"/>
  <pageSetup horizontalDpi="600" verticalDpi="600" orientation="portrait" paperSize="9" r:id="rId1"/>
  <headerFooter alignWithMargins="0">
    <oddHeader>&amp;CDomov seniorů Dobříš, p.o.
Revitalizace MaR</oddHeader>
  </headerFooter>
  <colBreaks count="1" manualBreakCount="1">
    <brk id="1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ELMA-MaR,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</dc:title>
  <dc:subject/>
  <dc:creator>ELMA-MaR</dc:creator>
  <cp:keywords/>
  <dc:description/>
  <cp:lastModifiedBy>Technik</cp:lastModifiedBy>
  <cp:lastPrinted>2019-10-15T07:37:39Z</cp:lastPrinted>
  <dcterms:created xsi:type="dcterms:W3CDTF">1998-04-09T19:46:39Z</dcterms:created>
  <dcterms:modified xsi:type="dcterms:W3CDTF">2019-10-15T07:51:29Z</dcterms:modified>
  <cp:category/>
  <cp:version/>
  <cp:contentType/>
  <cp:contentStatus/>
  <cp:revision>1</cp:revision>
</cp:coreProperties>
</file>