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82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<sst xmlns="http://schemas.openxmlformats.org/spreadsheetml/2006/main" count="77" uniqueCount="52">
  <si>
    <t>Rožmitál pod Třemšínem - tlaková kanalizační přípojka</t>
  </si>
  <si>
    <t>Název položky</t>
  </si>
  <si>
    <t>MJ</t>
  </si>
  <si>
    <t>Množství</t>
  </si>
  <si>
    <t>Cena/MJ</t>
  </si>
  <si>
    <t>Celkem Kč bez DPH</t>
  </si>
  <si>
    <t>P.č.</t>
  </si>
  <si>
    <t>hloubení nezapaž.rýh šířky do 200 cm v hornině 1-4, odvoz do 10 km, uložení na skládku</t>
  </si>
  <si>
    <t>m3</t>
  </si>
  <si>
    <t>poplatek za skládku horniny 1-4</t>
  </si>
  <si>
    <t>zásyp jam, rýh, šachet se zhutněním</t>
  </si>
  <si>
    <t>t</t>
  </si>
  <si>
    <t>obsyp potrubí bez prohození sypaniny</t>
  </si>
  <si>
    <t>lože pod potrubí z kameniva těženého 0-4 mm</t>
  </si>
  <si>
    <t>řízené protlačení a vtažení PE d 40</t>
  </si>
  <si>
    <t>1 - Zemní práce</t>
  </si>
  <si>
    <t>2 - Trubní vedení</t>
  </si>
  <si>
    <t>ks</t>
  </si>
  <si>
    <t>montér</t>
  </si>
  <si>
    <t>hod.</t>
  </si>
  <si>
    <t>šachtové dno TBZ-Q, 1000/750, montáž</t>
  </si>
  <si>
    <t>kónus TBR-Q, 1000/625/600, montáž</t>
  </si>
  <si>
    <t>ISO spojka</t>
  </si>
  <si>
    <t>výřez, výsek, útes na potrubí DN do 600 mm</t>
  </si>
  <si>
    <t>montáž trubek polyetylenových ve výkopu d 40 mm</t>
  </si>
  <si>
    <t xml:space="preserve">m </t>
  </si>
  <si>
    <t>3 - Trubní materiál</t>
  </si>
  <si>
    <t>dno šachetní přímé TBZ-Q.1 100/100 V max. 60</t>
  </si>
  <si>
    <t>manžeta na chráničky EPDM 40 x 90 mm</t>
  </si>
  <si>
    <t>skruž TBS-Q 1000/1000/120 SP</t>
  </si>
  <si>
    <t>tvarovka ISO spojka, 40-40</t>
  </si>
  <si>
    <t>trubka kan. AQUALINE Robust PE100 40x3,7 mm, PN16, návin 100 m</t>
  </si>
  <si>
    <t>m</t>
  </si>
  <si>
    <t>skruž TBS-Q 1000/500/120 SP</t>
  </si>
  <si>
    <t>poklop, D400</t>
  </si>
  <si>
    <t>4 - Vedlejší náklady</t>
  </si>
  <si>
    <t>kpl</t>
  </si>
  <si>
    <t>dopravné a přesun hmot</t>
  </si>
  <si>
    <t>tlaková zkouška</t>
  </si>
  <si>
    <t>úsek</t>
  </si>
  <si>
    <t>Celkem bez DPH</t>
  </si>
  <si>
    <t>DPH</t>
  </si>
  <si>
    <t>Cena celkem včetně DPH</t>
  </si>
  <si>
    <t>hloubení nezapažených jam v hornině 1-4, odvoz do 10 km, uložení na skládku</t>
  </si>
  <si>
    <t>štěrkodrtě frakce 0-63 B</t>
  </si>
  <si>
    <t>štěrkodrtě frakce 0-32 B</t>
  </si>
  <si>
    <t>skruž TBS-Q SPK, 1000/500/120, montáž</t>
  </si>
  <si>
    <t>domovní čerpací stanice - parametry viz projekt</t>
  </si>
  <si>
    <t>kónus TBR-Q, SPK, 1000/625/600</t>
  </si>
  <si>
    <t>Položkový rozpočet</t>
  </si>
  <si>
    <t>skruž TBS-Q SPK, 1000/1000/120, montáž</t>
  </si>
  <si>
    <t xml:space="preserve">zaměření skutečného provedení přípojky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</si>
</sst>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4" fontId="0" fillId="2" borderId="1" xfId="0" applyNumberFormat="1" applyFill="1" applyBorder="1"/>
    <xf numFmtId="0" fontId="2" fillId="2" borderId="1" xfId="0" applyFont="1" applyFill="1" applyBorder="1"/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4" fontId="0" fillId="2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4" fontId="0" fillId="0" borderId="0" xfId="0" applyNumberFormat="1" applyBorder="1"/>
    <xf numFmtId="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/>
    <xf numFmtId="0" fontId="0" fillId="0" borderId="1" xfId="0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 topLeftCell="A1">
      <selection activeCell="I14" sqref="I14"/>
    </sheetView>
  </sheetViews>
  <sheetFormatPr defaultColWidth="9.140625" defaultRowHeight="15"/>
  <cols>
    <col min="1" max="1" width="6.28125" style="4" customWidth="1"/>
    <col min="2" max="2" width="46.57421875" style="0" customWidth="1"/>
    <col min="3" max="3" width="8.00390625" style="4" customWidth="1"/>
    <col min="4" max="4" width="13.140625" style="2" customWidth="1"/>
    <col min="5" max="5" width="12.7109375" style="6" customWidth="1"/>
    <col min="6" max="6" width="17.7109375" style="6" customWidth="1"/>
  </cols>
  <sheetData>
    <row r="1" ht="26.25" customHeight="1">
      <c r="B1" s="13" t="s">
        <v>49</v>
      </c>
    </row>
    <row r="2" ht="15">
      <c r="B2" t="s">
        <v>0</v>
      </c>
    </row>
    <row r="4" spans="1:6" ht="15.75" thickBot="1">
      <c r="A4" s="40" t="s">
        <v>6</v>
      </c>
      <c r="B4" s="39" t="s">
        <v>1</v>
      </c>
      <c r="C4" s="40" t="s">
        <v>2</v>
      </c>
      <c r="D4" s="41" t="s">
        <v>3</v>
      </c>
      <c r="E4" s="42" t="s">
        <v>4</v>
      </c>
      <c r="F4" s="43" t="s">
        <v>5</v>
      </c>
    </row>
    <row r="5" spans="1:6" ht="15.75" thickTop="1">
      <c r="A5" s="15"/>
      <c r="B5" s="14" t="s">
        <v>15</v>
      </c>
      <c r="C5" s="15"/>
      <c r="D5" s="16"/>
      <c r="E5" s="17"/>
      <c r="F5" s="17">
        <f>(F6+F7+F8+F9+F10+F11+F12+F13+F14)</f>
        <v>0</v>
      </c>
    </row>
    <row r="6" spans="1:6" ht="30">
      <c r="A6" s="5">
        <v>1</v>
      </c>
      <c r="B6" s="1" t="s">
        <v>7</v>
      </c>
      <c r="C6" s="5" t="s">
        <v>8</v>
      </c>
      <c r="D6" s="3">
        <v>48.798</v>
      </c>
      <c r="E6" s="7"/>
      <c r="F6" s="7">
        <f>(D6*E6)</f>
        <v>0</v>
      </c>
    </row>
    <row r="7" spans="1:6" ht="30">
      <c r="A7" s="5">
        <v>2</v>
      </c>
      <c r="B7" s="1" t="s">
        <v>43</v>
      </c>
      <c r="C7" s="5" t="s">
        <v>8</v>
      </c>
      <c r="D7" s="3">
        <v>24</v>
      </c>
      <c r="E7" s="7"/>
      <c r="F7" s="7">
        <f aca="true" t="shared" si="0" ref="F7:F33">(D7*E7)</f>
        <v>0</v>
      </c>
    </row>
    <row r="8" spans="1:6" ht="15">
      <c r="A8" s="5">
        <v>3</v>
      </c>
      <c r="B8" s="1" t="s">
        <v>9</v>
      </c>
      <c r="C8" s="5" t="s">
        <v>8</v>
      </c>
      <c r="D8" s="3">
        <v>72.798</v>
      </c>
      <c r="E8" s="7"/>
      <c r="F8" s="7">
        <f t="shared" si="0"/>
        <v>0</v>
      </c>
    </row>
    <row r="9" spans="1:6" ht="15">
      <c r="A9" s="5">
        <v>4</v>
      </c>
      <c r="B9" s="1" t="s">
        <v>10</v>
      </c>
      <c r="C9" s="5" t="s">
        <v>8</v>
      </c>
      <c r="D9" s="3">
        <v>61.954</v>
      </c>
      <c r="E9" s="7"/>
      <c r="F9" s="7">
        <f t="shared" si="0"/>
        <v>0</v>
      </c>
    </row>
    <row r="10" spans="1:6" ht="15">
      <c r="A10" s="5">
        <v>5</v>
      </c>
      <c r="B10" s="1" t="s">
        <v>44</v>
      </c>
      <c r="C10" s="5" t="s">
        <v>11</v>
      </c>
      <c r="D10" s="3">
        <v>117.7126</v>
      </c>
      <c r="E10" s="7"/>
      <c r="F10" s="7">
        <f t="shared" si="0"/>
        <v>0</v>
      </c>
    </row>
    <row r="11" spans="1:6" ht="15">
      <c r="A11" s="5">
        <v>6</v>
      </c>
      <c r="B11" s="1" t="s">
        <v>45</v>
      </c>
      <c r="C11" s="5" t="s">
        <v>11</v>
      </c>
      <c r="D11" s="3">
        <v>15.4527</v>
      </c>
      <c r="E11" s="7"/>
      <c r="F11" s="7">
        <f t="shared" si="0"/>
        <v>0</v>
      </c>
    </row>
    <row r="12" spans="1:6" ht="15">
      <c r="A12" s="5">
        <v>7</v>
      </c>
      <c r="B12" s="1" t="s">
        <v>12</v>
      </c>
      <c r="C12" s="5" t="s">
        <v>8</v>
      </c>
      <c r="D12" s="3">
        <v>8.133</v>
      </c>
      <c r="E12" s="7"/>
      <c r="F12" s="7">
        <f t="shared" si="0"/>
        <v>0</v>
      </c>
    </row>
    <row r="13" spans="1:6" ht="15">
      <c r="A13" s="5">
        <v>8</v>
      </c>
      <c r="B13" s="1" t="s">
        <v>13</v>
      </c>
      <c r="C13" s="5" t="s">
        <v>8</v>
      </c>
      <c r="D13" s="3">
        <v>2.711</v>
      </c>
      <c r="E13" s="7"/>
      <c r="F13" s="7">
        <f t="shared" si="0"/>
        <v>0</v>
      </c>
    </row>
    <row r="14" spans="1:6" ht="15">
      <c r="A14" s="5">
        <v>9</v>
      </c>
      <c r="B14" s="1" t="s">
        <v>14</v>
      </c>
      <c r="C14" s="5" t="s">
        <v>8</v>
      </c>
      <c r="D14" s="3">
        <v>10</v>
      </c>
      <c r="E14" s="7"/>
      <c r="F14" s="7">
        <f t="shared" si="0"/>
        <v>0</v>
      </c>
    </row>
    <row r="15" spans="1:6" ht="15">
      <c r="A15" s="9"/>
      <c r="B15" s="8" t="s">
        <v>16</v>
      </c>
      <c r="C15" s="9"/>
      <c r="D15" s="10"/>
      <c r="E15" s="11"/>
      <c r="F15" s="11">
        <f>(F16+F17+F18+F19+F20+F21+F22+F23)</f>
        <v>0</v>
      </c>
    </row>
    <row r="16" spans="1:6" ht="15">
      <c r="A16" s="5">
        <v>10</v>
      </c>
      <c r="B16" s="1" t="s">
        <v>50</v>
      </c>
      <c r="C16" s="5" t="s">
        <v>17</v>
      </c>
      <c r="D16" s="3">
        <v>1</v>
      </c>
      <c r="E16" s="7"/>
      <c r="F16" s="7">
        <f t="shared" si="0"/>
        <v>0</v>
      </c>
    </row>
    <row r="17" spans="1:6" ht="15">
      <c r="A17" s="5">
        <v>11</v>
      </c>
      <c r="B17" s="1" t="s">
        <v>18</v>
      </c>
      <c r="C17" s="5" t="s">
        <v>19</v>
      </c>
      <c r="D17" s="3">
        <v>32</v>
      </c>
      <c r="E17" s="7"/>
      <c r="F17" s="7">
        <f t="shared" si="0"/>
        <v>0</v>
      </c>
    </row>
    <row r="18" spans="1:6" ht="15">
      <c r="A18" s="5">
        <v>12</v>
      </c>
      <c r="B18" s="1" t="s">
        <v>46</v>
      </c>
      <c r="C18" s="5" t="s">
        <v>17</v>
      </c>
      <c r="D18" s="3">
        <v>1</v>
      </c>
      <c r="E18" s="7"/>
      <c r="F18" s="7">
        <f t="shared" si="0"/>
        <v>0</v>
      </c>
    </row>
    <row r="19" spans="1:6" ht="15">
      <c r="A19" s="5">
        <v>13</v>
      </c>
      <c r="B19" s="1" t="s">
        <v>20</v>
      </c>
      <c r="C19" s="5" t="s">
        <v>17</v>
      </c>
      <c r="D19" s="3">
        <v>1</v>
      </c>
      <c r="E19" s="7"/>
      <c r="F19" s="7">
        <f t="shared" si="0"/>
        <v>0</v>
      </c>
    </row>
    <row r="20" spans="1:6" ht="15">
      <c r="A20" s="5">
        <v>14</v>
      </c>
      <c r="B20" s="1" t="s">
        <v>21</v>
      </c>
      <c r="C20" s="5" t="s">
        <v>17</v>
      </c>
      <c r="D20" s="3">
        <v>1</v>
      </c>
      <c r="E20" s="7"/>
      <c r="F20" s="7">
        <f t="shared" si="0"/>
        <v>0</v>
      </c>
    </row>
    <row r="21" spans="1:6" ht="15">
      <c r="A21" s="5">
        <v>15</v>
      </c>
      <c r="B21" s="1" t="s">
        <v>22</v>
      </c>
      <c r="C21" s="5" t="s">
        <v>17</v>
      </c>
      <c r="D21" s="3">
        <v>3</v>
      </c>
      <c r="E21" s="7"/>
      <c r="F21" s="7">
        <f t="shared" si="0"/>
        <v>0</v>
      </c>
    </row>
    <row r="22" spans="1:6" ht="15">
      <c r="A22" s="5">
        <v>16</v>
      </c>
      <c r="B22" s="1" t="s">
        <v>23</v>
      </c>
      <c r="C22" s="5" t="s">
        <v>17</v>
      </c>
      <c r="D22" s="3">
        <v>1</v>
      </c>
      <c r="E22" s="7"/>
      <c r="F22" s="7">
        <f t="shared" si="0"/>
        <v>0</v>
      </c>
    </row>
    <row r="23" spans="1:6" ht="17.25" customHeight="1">
      <c r="A23" s="5">
        <v>17</v>
      </c>
      <c r="B23" s="1" t="s">
        <v>24</v>
      </c>
      <c r="C23" s="5" t="s">
        <v>25</v>
      </c>
      <c r="D23" s="3">
        <v>27.11</v>
      </c>
      <c r="E23" s="7"/>
      <c r="F23" s="7">
        <f t="shared" si="0"/>
        <v>0</v>
      </c>
    </row>
    <row r="24" spans="1:6" ht="15">
      <c r="A24" s="9"/>
      <c r="B24" s="8" t="s">
        <v>26</v>
      </c>
      <c r="C24" s="9"/>
      <c r="D24" s="10"/>
      <c r="E24" s="11"/>
      <c r="F24" s="11">
        <f>(F25+F26+F27+F28+F29+F30+F31+F32+F33)</f>
        <v>0</v>
      </c>
    </row>
    <row r="25" spans="1:6" ht="15">
      <c r="A25" s="5">
        <v>18</v>
      </c>
      <c r="B25" s="1" t="s">
        <v>27</v>
      </c>
      <c r="C25" s="5" t="s">
        <v>17</v>
      </c>
      <c r="D25" s="3">
        <v>1</v>
      </c>
      <c r="E25" s="7"/>
      <c r="F25" s="7">
        <f t="shared" si="0"/>
        <v>0</v>
      </c>
    </row>
    <row r="26" spans="1:6" ht="15">
      <c r="A26" s="5">
        <v>19</v>
      </c>
      <c r="B26" s="1" t="s">
        <v>28</v>
      </c>
      <c r="C26" s="5" t="s">
        <v>17</v>
      </c>
      <c r="D26" s="3">
        <v>2</v>
      </c>
      <c r="E26" s="7"/>
      <c r="F26" s="7">
        <f t="shared" si="0"/>
        <v>0</v>
      </c>
    </row>
    <row r="27" spans="1:6" ht="15">
      <c r="A27" s="5">
        <v>20</v>
      </c>
      <c r="B27" s="1" t="s">
        <v>29</v>
      </c>
      <c r="C27" s="5" t="s">
        <v>17</v>
      </c>
      <c r="D27" s="3">
        <v>1</v>
      </c>
      <c r="E27" s="7"/>
      <c r="F27" s="7">
        <f t="shared" si="0"/>
        <v>0</v>
      </c>
    </row>
    <row r="28" spans="1:6" ht="15">
      <c r="A28" s="5">
        <v>21</v>
      </c>
      <c r="B28" s="1" t="s">
        <v>30</v>
      </c>
      <c r="C28" s="5" t="s">
        <v>17</v>
      </c>
      <c r="D28" s="3">
        <v>3</v>
      </c>
      <c r="E28" s="7"/>
      <c r="F28" s="7">
        <f t="shared" si="0"/>
        <v>0</v>
      </c>
    </row>
    <row r="29" spans="1:6" ht="15">
      <c r="A29" s="5">
        <v>22</v>
      </c>
      <c r="B29" s="1" t="s">
        <v>47</v>
      </c>
      <c r="C29" s="5" t="s">
        <v>17</v>
      </c>
      <c r="D29" s="3">
        <v>1</v>
      </c>
      <c r="E29" s="7"/>
      <c r="F29" s="7">
        <f t="shared" si="0"/>
        <v>0</v>
      </c>
    </row>
    <row r="30" spans="1:6" ht="30">
      <c r="A30" s="5">
        <v>23</v>
      </c>
      <c r="B30" s="1" t="s">
        <v>31</v>
      </c>
      <c r="C30" s="5" t="s">
        <v>32</v>
      </c>
      <c r="D30" s="3">
        <v>40</v>
      </c>
      <c r="E30" s="7"/>
      <c r="F30" s="7">
        <f t="shared" si="0"/>
        <v>0</v>
      </c>
    </row>
    <row r="31" spans="1:6" ht="15">
      <c r="A31" s="5">
        <v>24</v>
      </c>
      <c r="B31" s="1" t="s">
        <v>33</v>
      </c>
      <c r="C31" s="5" t="s">
        <v>17</v>
      </c>
      <c r="D31" s="3">
        <v>1</v>
      </c>
      <c r="E31" s="7"/>
      <c r="F31" s="7">
        <f t="shared" si="0"/>
        <v>0</v>
      </c>
    </row>
    <row r="32" spans="1:6" ht="15">
      <c r="A32" s="5">
        <v>25</v>
      </c>
      <c r="B32" s="1" t="s">
        <v>48</v>
      </c>
      <c r="C32" s="5" t="s">
        <v>17</v>
      </c>
      <c r="D32" s="3">
        <v>1</v>
      </c>
      <c r="E32" s="7"/>
      <c r="F32" s="7">
        <f t="shared" si="0"/>
        <v>0</v>
      </c>
    </row>
    <row r="33" spans="1:6" ht="15">
      <c r="A33" s="5">
        <v>26</v>
      </c>
      <c r="B33" s="1" t="s">
        <v>34</v>
      </c>
      <c r="C33" s="5" t="s">
        <v>17</v>
      </c>
      <c r="D33" s="3">
        <v>1</v>
      </c>
      <c r="E33" s="7"/>
      <c r="F33" s="7">
        <f t="shared" si="0"/>
        <v>0</v>
      </c>
    </row>
    <row r="34" spans="1:6" ht="15">
      <c r="A34" s="9"/>
      <c r="B34" s="12" t="s">
        <v>35</v>
      </c>
      <c r="C34" s="9"/>
      <c r="D34" s="10"/>
      <c r="E34" s="11"/>
      <c r="F34" s="11">
        <f>(F35+F36+F37)</f>
        <v>0</v>
      </c>
    </row>
    <row r="35" spans="1:6" ht="16.5" customHeight="1">
      <c r="A35" s="44">
        <v>27</v>
      </c>
      <c r="B35" s="1" t="s">
        <v>51</v>
      </c>
      <c r="C35" s="5" t="s">
        <v>36</v>
      </c>
      <c r="D35" s="3">
        <v>1</v>
      </c>
      <c r="E35" s="7"/>
      <c r="F35" s="7">
        <f>(D35*E35)</f>
        <v>0</v>
      </c>
    </row>
    <row r="36" spans="1:6" ht="15">
      <c r="A36" s="5">
        <v>28</v>
      </c>
      <c r="B36" s="1" t="s">
        <v>37</v>
      </c>
      <c r="C36" s="5" t="s">
        <v>36</v>
      </c>
      <c r="D36" s="3">
        <v>1</v>
      </c>
      <c r="E36" s="7"/>
      <c r="F36" s="7">
        <f>(D36*E36)</f>
        <v>0</v>
      </c>
    </row>
    <row r="37" spans="1:6" ht="15">
      <c r="A37" s="5">
        <v>29</v>
      </c>
      <c r="B37" s="1" t="s">
        <v>38</v>
      </c>
      <c r="C37" s="5" t="s">
        <v>39</v>
      </c>
      <c r="D37" s="3">
        <v>3</v>
      </c>
      <c r="E37" s="7"/>
      <c r="F37" s="7">
        <f>(D37*E37)</f>
        <v>0</v>
      </c>
    </row>
    <row r="38" spans="1:6" ht="15">
      <c r="A38" s="24"/>
      <c r="B38" s="23"/>
      <c r="C38" s="24"/>
      <c r="D38" s="25"/>
      <c r="E38" s="26"/>
      <c r="F38" s="26"/>
    </row>
    <row r="39" spans="1:6" ht="15">
      <c r="A39" s="24"/>
      <c r="B39" s="23"/>
      <c r="C39" s="24"/>
      <c r="D39" s="25"/>
      <c r="E39" s="26"/>
      <c r="F39" s="26"/>
    </row>
    <row r="40" ht="15.75" thickBot="1"/>
    <row r="41" spans="2:4" ht="15">
      <c r="B41" s="18" t="s">
        <v>15</v>
      </c>
      <c r="C41" s="29">
        <f>(F5)</f>
        <v>0</v>
      </c>
      <c r="D41" s="30"/>
    </row>
    <row r="42" spans="2:4" ht="15">
      <c r="B42" s="19" t="s">
        <v>16</v>
      </c>
      <c r="C42" s="31">
        <f>(F15)</f>
        <v>0</v>
      </c>
      <c r="D42" s="32"/>
    </row>
    <row r="43" spans="2:4" ht="15">
      <c r="B43" s="19" t="s">
        <v>26</v>
      </c>
      <c r="C43" s="31">
        <f>(F24)</f>
        <v>0</v>
      </c>
      <c r="D43" s="32"/>
    </row>
    <row r="44" spans="2:4" ht="15.75" thickBot="1">
      <c r="B44" s="22" t="s">
        <v>35</v>
      </c>
      <c r="C44" s="33">
        <f>(F34)</f>
        <v>0</v>
      </c>
      <c r="D44" s="34"/>
    </row>
    <row r="45" spans="2:4" ht="15.75" thickTop="1">
      <c r="B45" s="21" t="s">
        <v>40</v>
      </c>
      <c r="C45" s="35">
        <f>SUM(C41:C44)</f>
        <v>0</v>
      </c>
      <c r="D45" s="36"/>
    </row>
    <row r="46" spans="2:4" ht="15">
      <c r="B46" s="19" t="s">
        <v>41</v>
      </c>
      <c r="C46" s="37">
        <f>(C45*21/100)</f>
        <v>0</v>
      </c>
      <c r="D46" s="38"/>
    </row>
    <row r="47" spans="2:4" ht="15.75" thickBot="1">
      <c r="B47" s="20" t="s">
        <v>42</v>
      </c>
      <c r="C47" s="27">
        <f>(C45+C46)</f>
        <v>0</v>
      </c>
      <c r="D47" s="28"/>
    </row>
  </sheetData>
  <mergeCells count="7">
    <mergeCell ref="C47:D47"/>
    <mergeCell ref="C41:D41"/>
    <mergeCell ref="C42:D42"/>
    <mergeCell ref="C43:D43"/>
    <mergeCell ref="C44:D44"/>
    <mergeCell ref="C45:D45"/>
    <mergeCell ref="C46:D46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2019-07-15T07:14:57Z</dcterms:modified>
  <cp:category/>
  <cp:version/>
  <cp:contentType/>
  <cp:contentStatus/>
</cp:coreProperties>
</file>