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15" windowWidth="19440" windowHeight="9195" activeTab="0"/>
  </bookViews>
  <sheets>
    <sheet name="rozpočet" sheetId="1" r:id="rId1"/>
    <sheet name="Krycí list" sheetId="2" r:id="rId2"/>
  </sheets>
  <definedNames>
    <definedName name="_xlnm.Print_Area" localSheetId="0">'rozpočet'!$A$4:$F$28</definedName>
  </definedNames>
  <calcPr fullCalcOnLoad="1"/>
</workbook>
</file>

<file path=xl/sharedStrings.xml><?xml version="1.0" encoding="utf-8"?>
<sst xmlns="http://schemas.openxmlformats.org/spreadsheetml/2006/main" count="125" uniqueCount="94">
  <si>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</si>
  <si>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</si>
  <si>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</si>
  <si>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</si>
  <si>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</si>
  <si>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</si>
  <si>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</si>
  <si>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</si>
  <si>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</si>
  <si>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</si>
  <si>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</si>
  <si>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</si>
  <si>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</si>
  <si>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</si>
  <si>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</si>
  <si>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</si>
  <si>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</si>
  <si>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</si>
  <si>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</si>
  <si>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ks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</si>
  <si>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</si>
  <si>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</si>
  <si>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</si>
  <si>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</si>
  <si>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</si>
  <si>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</si>
  <si>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</si>
  <si>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</si>
  <si>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</si>
  <si>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</si>
  <si>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</si>
  <si>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</si>
  <si>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</si>
  <si>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</si>
  <si>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</si>
  <si>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</si>
  <si>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</si>
  <si>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III 10158 Dřísy centrum</t>
  </si>
  <si>
    <t>Objekt:    sil.    III / 10158 Dřísy ( od křižovatky se sil. III/24417 na konec obce směr Konětopy )               km  5,500 - 6,880</t>
  </si>
  <si>
    <t>VDZ barva hladká, dodávka a pokládka</t>
  </si>
  <si>
    <t xml:space="preserve">asfalt. beton ACO 11+ , 11S tl. 50 mm,  </t>
  </si>
  <si>
    <t>frézování drážky o průměru do 100 mm2</t>
  </si>
  <si>
    <t>těsnění dilat.spar asfalt.zálivkou o průměru do 200 mm2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</si>
  <si>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</si>
  <si>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</si>
  <si>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</si>
  <si>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</si>
  <si>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</si>
  <si>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</si>
  <si>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</si>
  <si>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</si>
  <si>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</si>
  <si>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</si>
  <si>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</si>
  <si>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</si>
  <si>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</si>
  <si>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</si>
  <si>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</si>
  <si>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</si>
  <si>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</si>
  <si>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</si>
  <si>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</si>
  <si>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</si>
  <si>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</si>
  <si>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</si>
  <si>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</si>
  <si>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</si>
  <si>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</si>
  <si>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</si>
  <si>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</si>
  <si>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</si>
  <si>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</si>
  <si>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</si>
  <si>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</si>
  <si>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</si>
  <si>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</si>
  <si>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</si>
  <si>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</si>
  <si>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</si>
  <si>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</si>
  <si>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</si>
  <si>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</si>
  <si>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</si>
  <si>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</si>
  <si>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</si>
  <si>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</si>
  <si>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</si>
  <si>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</si>
  <si>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</si>
  <si>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</si>
  <si>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</si>
  <si>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NZ 2019</t>
  </si>
  <si>
    <t>III/10158 Dřísy centrum</t>
  </si>
  <si>
    <t>III / 10158 Dřísy ( od křižovatky se sil. III/24417 na konec obce směr Konětopy ) km  5,500 - 6,880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</si>
</sst>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166" fontId="9" fillId="0" borderId="23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vertical="top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vertical="top"/>
      <protection/>
    </xf>
    <xf numFmtId="166" fontId="9" fillId="34" borderId="12" xfId="0" applyNumberFormat="1" applyFont="1" applyFill="1" applyBorder="1" applyAlignment="1" applyProtection="1">
      <alignment vertical="top"/>
      <protection/>
    </xf>
    <xf numFmtId="4" fontId="9" fillId="34" borderId="13" xfId="0" applyNumberFormat="1" applyFont="1" applyFill="1" applyBorder="1" applyAlignment="1" applyProtection="1">
      <alignment vertical="top"/>
      <protection/>
    </xf>
    <xf numFmtId="0" fontId="12" fillId="34" borderId="25" xfId="0" applyFont="1" applyFill="1" applyBorder="1" applyAlignment="1" applyProtection="1">
      <alignment horizontal="center" vertical="top"/>
      <protection/>
    </xf>
    <xf numFmtId="2" fontId="12" fillId="34" borderId="12" xfId="0" applyNumberFormat="1" applyFont="1" applyFill="1" applyBorder="1" applyAlignment="1" applyProtection="1">
      <alignment horizontal="center" vertical="top"/>
      <protection/>
    </xf>
    <xf numFmtId="3" fontId="12" fillId="34" borderId="12" xfId="0" applyNumberFormat="1" applyFont="1" applyFill="1" applyBorder="1" applyAlignment="1" applyProtection="1">
      <alignment vertical="top"/>
      <protection/>
    </xf>
    <xf numFmtId="0" fontId="12" fillId="34" borderId="12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4" fontId="9" fillId="34" borderId="12" xfId="0" applyNumberFormat="1" applyFont="1" applyFill="1" applyBorder="1" applyAlignment="1" applyProtection="1">
      <alignment vertical="top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3" fontId="12" fillId="34" borderId="12" xfId="0" applyNumberFormat="1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top"/>
      <protection/>
    </xf>
    <xf numFmtId="0" fontId="12" fillId="34" borderId="0" xfId="0" applyFont="1" applyFill="1" applyAlignment="1">
      <alignment vertical="top" wrapText="1"/>
    </xf>
    <xf numFmtId="49" fontId="18" fillId="35" borderId="17" xfId="0" applyNumberFormat="1" applyFont="1" applyFill="1" applyBorder="1" applyAlignment="1" applyProtection="1">
      <alignment horizontal="center" vertical="center"/>
      <protection/>
    </xf>
    <xf numFmtId="49" fontId="18" fillId="35" borderId="1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4" fontId="20" fillId="35" borderId="13" xfId="0" applyNumberFormat="1" applyFont="1" applyFill="1" applyBorder="1" applyAlignment="1" applyProtection="1">
      <alignment horizontal="right"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35" borderId="18" xfId="0" applyNumberFormat="1" applyFont="1" applyFill="1" applyBorder="1" applyAlignment="1" applyProtection="1">
      <alignment horizontal="left" vertical="center"/>
      <protection/>
    </xf>
    <xf numFmtId="0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 applyProtection="1">
      <alignment horizontal="center" vertical="center" wrapText="1"/>
      <protection/>
    </xf>
    <xf numFmtId="49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49" fontId="21" fillId="36" borderId="36" xfId="0" applyNumberFormat="1" applyFont="1" applyFill="1" applyBorder="1" applyAlignment="1" applyProtection="1">
      <alignment horizontal="center" vertical="center"/>
      <protection/>
    </xf>
    <xf numFmtId="0" fontId="21" fillId="36" borderId="38" xfId="0" applyNumberFormat="1" applyFont="1" applyFill="1" applyBorder="1" applyAlignment="1" applyProtection="1">
      <alignment horizontal="center" vertical="center"/>
      <protection/>
    </xf>
    <xf numFmtId="0" fontId="21" fillId="36" borderId="37" xfId="0" applyNumberFormat="1" applyFont="1" applyFill="1" applyBorder="1" applyAlignment="1" applyProtection="1">
      <alignment horizontal="center" vertical="center"/>
      <protection/>
    </xf>
    <xf numFmtId="0" fontId="21" fillId="36" borderId="39" xfId="0" applyNumberFormat="1" applyFont="1" applyFill="1" applyBorder="1" applyAlignment="1" applyProtection="1">
      <alignment horizontal="center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21" fillId="0" borderId="45" xfId="0" applyNumberFormat="1" applyFont="1" applyFill="1" applyBorder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0" fontId="21" fillId="0" borderId="46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E7" sqref="E7:E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6" customWidth="1"/>
    <col min="8" max="8" width="10.5" style="6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20" t="s">
        <v>4</v>
      </c>
      <c r="B1" s="120"/>
      <c r="C1" s="120"/>
      <c r="D1" s="120"/>
      <c r="E1" s="120"/>
      <c r="F1" s="120"/>
      <c r="H1" s="61"/>
    </row>
    <row r="2" spans="1:8" s="6" customFormat="1" ht="12.75" customHeight="1">
      <c r="A2" s="19" t="s">
        <v>20</v>
      </c>
      <c r="B2" s="7" t="s">
        <v>92</v>
      </c>
      <c r="C2" s="20" t="s">
        <v>4</v>
      </c>
      <c r="D2" s="7"/>
      <c r="E2" s="7"/>
      <c r="F2" s="7"/>
      <c r="G2" s="62"/>
      <c r="H2" s="61"/>
    </row>
    <row r="3" spans="1:8" s="6" customFormat="1" ht="12.75" customHeight="1">
      <c r="A3" s="19" t="s">
        <v>38</v>
      </c>
      <c r="B3" s="7"/>
      <c r="C3" s="7"/>
      <c r="D3" s="7"/>
      <c r="E3" s="14"/>
      <c r="F3" s="7"/>
      <c r="G3" s="62"/>
      <c r="H3" s="61"/>
    </row>
    <row r="4" spans="1:8" s="6" customFormat="1" ht="13.5" customHeight="1">
      <c r="A4" s="8"/>
      <c r="B4" s="7"/>
      <c r="C4" s="8"/>
      <c r="D4" s="7"/>
      <c r="E4" s="7"/>
      <c r="F4" s="7"/>
      <c r="G4" s="62"/>
      <c r="H4" s="61"/>
    </row>
    <row r="5" spans="1:8" s="6" customFormat="1" ht="1.5" customHeight="1">
      <c r="A5" s="9"/>
      <c r="B5" s="10"/>
      <c r="C5" s="11"/>
      <c r="D5" s="10"/>
      <c r="E5" s="12"/>
      <c r="F5" s="13"/>
      <c r="G5" s="63"/>
      <c r="H5" s="61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4"/>
      <c r="H6" s="61"/>
    </row>
    <row r="7" spans="1:8" s="6" customFormat="1" ht="12.75" customHeight="1">
      <c r="A7" s="14" t="s">
        <v>1</v>
      </c>
      <c r="B7" s="14"/>
      <c r="C7" s="17"/>
      <c r="D7" s="14" t="s">
        <v>21</v>
      </c>
      <c r="E7" s="14"/>
      <c r="F7" s="59" t="s">
        <v>4</v>
      </c>
      <c r="G7" s="64" t="s">
        <v>21</v>
      </c>
      <c r="H7" s="61"/>
    </row>
    <row r="8" spans="1:8" s="6" customFormat="1" ht="12.75" customHeight="1">
      <c r="A8" s="14" t="s">
        <v>18</v>
      </c>
      <c r="B8" s="15"/>
      <c r="C8" s="18"/>
      <c r="D8" s="15" t="s">
        <v>22</v>
      </c>
      <c r="E8" s="82"/>
      <c r="F8" s="60" t="s">
        <v>4</v>
      </c>
      <c r="G8" s="64" t="s">
        <v>22</v>
      </c>
      <c r="H8" s="61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5"/>
      <c r="H9" s="61"/>
    </row>
    <row r="10" ht="24" customHeight="1" thickBot="1"/>
    <row r="11" spans="1:10" s="21" customFormat="1" ht="21.75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68" t="s">
        <v>32</v>
      </c>
      <c r="H11" s="69" t="s">
        <v>33</v>
      </c>
      <c r="I11" s="57"/>
      <c r="J11" s="57" t="s">
        <v>23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6">
        <v>1</v>
      </c>
      <c r="E12" s="22"/>
      <c r="F12" s="23">
        <f aca="true" t="shared" si="0" ref="F12:F24">E12*D12</f>
        <v>0</v>
      </c>
      <c r="G12" s="70"/>
      <c r="H12" s="71"/>
      <c r="I12" s="72"/>
      <c r="J12" s="57"/>
    </row>
    <row r="13" spans="1:10" s="21" customFormat="1" ht="15">
      <c r="A13" s="33">
        <v>113728</v>
      </c>
      <c r="B13" s="34" t="s">
        <v>30</v>
      </c>
      <c r="C13" s="35" t="s">
        <v>24</v>
      </c>
      <c r="D13" s="37">
        <v>522</v>
      </c>
      <c r="E13" s="24"/>
      <c r="F13" s="25">
        <f t="shared" si="0"/>
        <v>0</v>
      </c>
      <c r="G13" s="73" t="s">
        <v>4</v>
      </c>
      <c r="H13" s="74" t="s">
        <v>4</v>
      </c>
      <c r="I13" s="75"/>
      <c r="J13" s="58"/>
    </row>
    <row r="14" spans="1:10" s="21" customFormat="1" ht="15">
      <c r="A14" s="33">
        <v>919121</v>
      </c>
      <c r="B14" s="34" t="s">
        <v>29</v>
      </c>
      <c r="C14" s="35" t="s">
        <v>17</v>
      </c>
      <c r="D14" s="37">
        <v>158</v>
      </c>
      <c r="E14" s="24"/>
      <c r="F14" s="25">
        <f t="shared" si="0"/>
        <v>0</v>
      </c>
      <c r="G14" s="73"/>
      <c r="H14" s="76"/>
      <c r="I14" s="75"/>
      <c r="J14" s="58" t="s">
        <v>4</v>
      </c>
    </row>
    <row r="15" spans="1:10" s="21" customFormat="1" ht="15">
      <c r="A15" s="33">
        <v>93818</v>
      </c>
      <c r="B15" s="34" t="s">
        <v>28</v>
      </c>
      <c r="C15" s="35" t="s">
        <v>2</v>
      </c>
      <c r="D15" s="37">
        <v>8700</v>
      </c>
      <c r="E15" s="24"/>
      <c r="F15" s="25">
        <f t="shared" si="0"/>
        <v>0</v>
      </c>
      <c r="G15" s="73"/>
      <c r="H15" s="76"/>
      <c r="I15" s="75"/>
      <c r="J15" s="58" t="s">
        <v>4</v>
      </c>
    </row>
    <row r="16" spans="1:10" s="21" customFormat="1" ht="15">
      <c r="A16" s="33" t="s">
        <v>36</v>
      </c>
      <c r="B16" s="34" t="s">
        <v>35</v>
      </c>
      <c r="C16" s="35" t="s">
        <v>24</v>
      </c>
      <c r="D16" s="37">
        <v>261</v>
      </c>
      <c r="E16" s="24"/>
      <c r="F16" s="25">
        <f t="shared" si="0"/>
        <v>0</v>
      </c>
      <c r="G16" s="73"/>
      <c r="H16" s="76"/>
      <c r="I16" s="75"/>
      <c r="J16" s="58"/>
    </row>
    <row r="17" spans="1:10" s="21" customFormat="1" ht="15">
      <c r="A17" s="33">
        <v>573223</v>
      </c>
      <c r="B17" s="34" t="s">
        <v>26</v>
      </c>
      <c r="C17" s="35" t="s">
        <v>2</v>
      </c>
      <c r="D17" s="37">
        <v>8700</v>
      </c>
      <c r="E17" s="24"/>
      <c r="F17" s="25">
        <f t="shared" si="0"/>
        <v>0</v>
      </c>
      <c r="G17" s="73"/>
      <c r="H17" s="76"/>
      <c r="I17" s="75"/>
      <c r="J17" s="58"/>
    </row>
    <row r="18" spans="1:10" s="55" customFormat="1" ht="15">
      <c r="A18" s="56" t="s">
        <v>25</v>
      </c>
      <c r="B18" s="51" t="s">
        <v>40</v>
      </c>
      <c r="C18" s="35" t="s">
        <v>2</v>
      </c>
      <c r="D18" s="52">
        <v>8700</v>
      </c>
      <c r="E18" s="53"/>
      <c r="F18" s="54">
        <f t="shared" si="0"/>
        <v>0</v>
      </c>
      <c r="G18" s="73"/>
      <c r="H18" s="76"/>
      <c r="I18" s="75"/>
      <c r="J18" s="58"/>
    </row>
    <row r="19" spans="1:10" s="96" customFormat="1" ht="15">
      <c r="A19" s="86">
        <v>89921</v>
      </c>
      <c r="B19" s="87" t="s">
        <v>27</v>
      </c>
      <c r="C19" s="88" t="s">
        <v>19</v>
      </c>
      <c r="D19" s="89">
        <v>4</v>
      </c>
      <c r="E19" s="97"/>
      <c r="F19" s="91">
        <f t="shared" si="0"/>
        <v>0</v>
      </c>
      <c r="G19" s="98"/>
      <c r="H19" s="99"/>
      <c r="I19" s="100"/>
      <c r="J19" s="101"/>
    </row>
    <row r="20" spans="1:10" s="96" customFormat="1" ht="15">
      <c r="A20" s="86">
        <v>89923</v>
      </c>
      <c r="B20" s="87" t="s">
        <v>31</v>
      </c>
      <c r="C20" s="88" t="s">
        <v>19</v>
      </c>
      <c r="D20" s="89">
        <v>58</v>
      </c>
      <c r="E20" s="97"/>
      <c r="F20" s="91">
        <f t="shared" si="0"/>
        <v>0</v>
      </c>
      <c r="G20" s="92"/>
      <c r="H20" s="102"/>
      <c r="I20" s="94"/>
      <c r="J20" s="103" t="s">
        <v>4</v>
      </c>
    </row>
    <row r="21" spans="1:10" s="21" customFormat="1" ht="15">
      <c r="A21" s="33">
        <v>113762</v>
      </c>
      <c r="B21" s="85" t="s">
        <v>41</v>
      </c>
      <c r="C21" s="35" t="s">
        <v>3</v>
      </c>
      <c r="D21" s="37">
        <v>1550</v>
      </c>
      <c r="E21" s="24"/>
      <c r="F21" s="25">
        <f t="shared" si="0"/>
        <v>0</v>
      </c>
      <c r="G21" s="73"/>
      <c r="H21" s="76"/>
      <c r="I21" s="75"/>
      <c r="J21" s="58" t="s">
        <v>4</v>
      </c>
    </row>
    <row r="22" spans="1:10" s="21" customFormat="1" ht="15">
      <c r="A22" s="33">
        <v>931312</v>
      </c>
      <c r="B22" s="34" t="s">
        <v>42</v>
      </c>
      <c r="C22" s="35" t="s">
        <v>3</v>
      </c>
      <c r="D22" s="37">
        <v>1550</v>
      </c>
      <c r="E22" s="24"/>
      <c r="F22" s="25">
        <f t="shared" si="0"/>
        <v>0</v>
      </c>
      <c r="G22" s="73"/>
      <c r="H22" s="76"/>
      <c r="I22" s="75"/>
      <c r="J22" s="58" t="s">
        <v>4</v>
      </c>
    </row>
    <row r="23" spans="1:10" s="96" customFormat="1" ht="15">
      <c r="A23" s="86">
        <v>12922</v>
      </c>
      <c r="B23" s="87" t="s">
        <v>34</v>
      </c>
      <c r="C23" s="88" t="s">
        <v>2</v>
      </c>
      <c r="D23" s="89">
        <v>200</v>
      </c>
      <c r="E23" s="90"/>
      <c r="F23" s="91">
        <f t="shared" si="0"/>
        <v>0</v>
      </c>
      <c r="G23" s="92">
        <v>0.126</v>
      </c>
      <c r="H23" s="93">
        <f>D23*G23</f>
        <v>25.2</v>
      </c>
      <c r="I23" s="94"/>
      <c r="J23" s="95"/>
    </row>
    <row r="24" spans="1:10" s="21" customFormat="1" ht="15.75" thickBot="1">
      <c r="A24" s="45">
        <v>915111</v>
      </c>
      <c r="B24" s="46" t="s">
        <v>39</v>
      </c>
      <c r="C24" s="47" t="s">
        <v>2</v>
      </c>
      <c r="D24" s="49">
        <v>553.5</v>
      </c>
      <c r="E24" s="50"/>
      <c r="F24" s="48">
        <f t="shared" si="0"/>
        <v>0</v>
      </c>
      <c r="G24" s="70"/>
      <c r="H24" s="71"/>
      <c r="I24" s="72"/>
      <c r="J24" s="57"/>
    </row>
    <row r="25" spans="1:10" s="21" customFormat="1" ht="15">
      <c r="A25" s="83"/>
      <c r="B25" s="31" t="s">
        <v>13</v>
      </c>
      <c r="C25" s="31"/>
      <c r="D25" s="31"/>
      <c r="E25" s="84" t="s">
        <v>4</v>
      </c>
      <c r="F25" s="81">
        <f>SUM(F12:F24)</f>
        <v>0</v>
      </c>
      <c r="G25" s="78"/>
      <c r="H25" s="78"/>
      <c r="I25" s="79"/>
      <c r="J25" s="80"/>
    </row>
    <row r="26" spans="1:10" s="21" customFormat="1" ht="15">
      <c r="A26" s="38"/>
      <c r="B26" s="34" t="s">
        <v>5</v>
      </c>
      <c r="C26" s="34"/>
      <c r="D26" s="34"/>
      <c r="E26" s="39" t="s">
        <v>4</v>
      </c>
      <c r="F26" s="40">
        <f>F25*0.21</f>
        <v>0</v>
      </c>
      <c r="G26" s="78"/>
      <c r="H26" s="78"/>
      <c r="I26" s="79"/>
      <c r="J26" s="80"/>
    </row>
    <row r="27" spans="1:10" s="21" customFormat="1" ht="15.75" thickBot="1">
      <c r="A27" s="41"/>
      <c r="B27" s="42" t="s">
        <v>14</v>
      </c>
      <c r="C27" s="42"/>
      <c r="D27" s="42"/>
      <c r="E27" s="43" t="s">
        <v>4</v>
      </c>
      <c r="F27" s="44">
        <f>F26+F25</f>
        <v>0</v>
      </c>
      <c r="G27" s="78"/>
      <c r="H27" s="78"/>
      <c r="I27" s="79"/>
      <c r="J27" s="80"/>
    </row>
    <row r="28" spans="7:10" ht="24" customHeight="1">
      <c r="G28" s="78"/>
      <c r="H28" s="78"/>
      <c r="I28" s="79"/>
      <c r="J28" s="80"/>
    </row>
    <row r="29" spans="7:10" ht="12" customHeight="1">
      <c r="G29" s="78"/>
      <c r="H29" s="78"/>
      <c r="I29" s="79"/>
      <c r="J29" s="80"/>
    </row>
    <row r="30" spans="7:10" ht="12" customHeight="1">
      <c r="G30" s="78"/>
      <c r="H30" s="78"/>
      <c r="I30" s="79"/>
      <c r="J30" s="80"/>
    </row>
    <row r="31" spans="7:10" ht="12" customHeight="1">
      <c r="G31" s="77"/>
      <c r="H31" s="77"/>
      <c r="I31" s="21"/>
      <c r="J31" s="21"/>
    </row>
    <row r="32" spans="7:10" ht="12" customHeight="1">
      <c r="G32" s="77"/>
      <c r="H32" s="77"/>
      <c r="I32" s="21"/>
      <c r="J32" s="21"/>
    </row>
    <row r="33" spans="7:10" ht="12" customHeight="1">
      <c r="G33" s="77"/>
      <c r="H33" s="77"/>
      <c r="I33" s="21"/>
      <c r="J33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="60" zoomScalePageLayoutView="0" workbookViewId="0" topLeftCell="A1">
      <selection activeCell="G41" sqref="G41"/>
    </sheetView>
  </sheetViews>
  <sheetFormatPr defaultColWidth="9.33203125" defaultRowHeight="10.5"/>
  <cols>
    <col min="1" max="1" width="13.33203125" style="0" customWidth="1"/>
    <col min="2" max="2" width="11.83203125" style="0" customWidth="1"/>
    <col min="3" max="3" width="25.33203125" style="0" customWidth="1"/>
    <col min="4" max="4" width="11.83203125" style="0" customWidth="1"/>
    <col min="5" max="5" width="16.33203125" style="0" customWidth="1"/>
    <col min="6" max="6" width="26.33203125" style="0" customWidth="1"/>
    <col min="7" max="7" width="13.33203125" style="0" customWidth="1"/>
    <col min="8" max="8" width="13.83203125" style="0" customWidth="1"/>
    <col min="9" max="9" width="26.16015625" style="0" customWidth="1"/>
  </cols>
  <sheetData>
    <row r="2" spans="1:9" ht="30.75" thickBot="1">
      <c r="A2" s="161" t="s">
        <v>43</v>
      </c>
      <c r="B2" s="162"/>
      <c r="C2" s="162"/>
      <c r="D2" s="162"/>
      <c r="E2" s="162"/>
      <c r="F2" s="162"/>
      <c r="G2" s="162"/>
      <c r="H2" s="162"/>
      <c r="I2" s="162"/>
    </row>
    <row r="3" spans="1:9" ht="10.5">
      <c r="A3" s="163" t="s">
        <v>44</v>
      </c>
      <c r="B3" s="164"/>
      <c r="C3" s="165" t="s">
        <v>37</v>
      </c>
      <c r="D3" s="165"/>
      <c r="E3" s="167" t="s">
        <v>45</v>
      </c>
      <c r="F3" s="141" t="s">
        <v>46</v>
      </c>
      <c r="G3" s="142"/>
      <c r="H3" s="167" t="s">
        <v>47</v>
      </c>
      <c r="I3" s="168"/>
    </row>
    <row r="4" spans="1:9" ht="32.25" customHeight="1">
      <c r="A4" s="132"/>
      <c r="B4" s="122"/>
      <c r="C4" s="166"/>
      <c r="D4" s="166"/>
      <c r="E4" s="122"/>
      <c r="F4" s="143"/>
      <c r="G4" s="144"/>
      <c r="H4" s="122"/>
      <c r="I4" s="124"/>
    </row>
    <row r="5" spans="1:9" ht="10.5">
      <c r="A5" s="131" t="s">
        <v>48</v>
      </c>
      <c r="B5" s="122"/>
      <c r="C5" s="157" t="s">
        <v>91</v>
      </c>
      <c r="D5" s="158"/>
      <c r="E5" s="121" t="s">
        <v>49</v>
      </c>
      <c r="F5" s="121"/>
      <c r="G5" s="122"/>
      <c r="H5" s="121" t="s">
        <v>47</v>
      </c>
      <c r="I5" s="123"/>
    </row>
    <row r="6" spans="1:9" ht="28.5" customHeight="1">
      <c r="A6" s="132"/>
      <c r="B6" s="122"/>
      <c r="C6" s="159"/>
      <c r="D6" s="160"/>
      <c r="E6" s="122"/>
      <c r="F6" s="122"/>
      <c r="G6" s="122"/>
      <c r="H6" s="122"/>
      <c r="I6" s="124"/>
    </row>
    <row r="7" spans="1:9" ht="10.5">
      <c r="A7" s="131" t="s">
        <v>50</v>
      </c>
      <c r="B7" s="122"/>
      <c r="C7" s="148" t="s">
        <v>93</v>
      </c>
      <c r="D7" s="149"/>
      <c r="E7" s="121" t="s">
        <v>51</v>
      </c>
      <c r="F7" s="121"/>
      <c r="G7" s="122"/>
      <c r="H7" s="121" t="s">
        <v>47</v>
      </c>
      <c r="I7" s="123"/>
    </row>
    <row r="8" spans="1:9" ht="39" customHeight="1">
      <c r="A8" s="132"/>
      <c r="B8" s="122"/>
      <c r="C8" s="150"/>
      <c r="D8" s="151"/>
      <c r="E8" s="122"/>
      <c r="F8" s="122"/>
      <c r="G8" s="122"/>
      <c r="H8" s="122"/>
      <c r="I8" s="124"/>
    </row>
    <row r="9" spans="1:9" ht="10.5">
      <c r="A9" s="131" t="s">
        <v>52</v>
      </c>
      <c r="B9" s="122"/>
      <c r="C9" s="133"/>
      <c r="D9" s="122"/>
      <c r="E9" s="121" t="s">
        <v>53</v>
      </c>
      <c r="F9" s="122"/>
      <c r="G9" s="122"/>
      <c r="H9" s="121" t="s">
        <v>54</v>
      </c>
      <c r="I9" s="123"/>
    </row>
    <row r="10" spans="1:9" ht="10.5">
      <c r="A10" s="132"/>
      <c r="B10" s="122"/>
      <c r="C10" s="122"/>
      <c r="D10" s="122"/>
      <c r="E10" s="122"/>
      <c r="F10" s="122"/>
      <c r="G10" s="122"/>
      <c r="H10" s="122"/>
      <c r="I10" s="124"/>
    </row>
    <row r="11" spans="1:9" ht="10.5">
      <c r="A11" s="131" t="s">
        <v>55</v>
      </c>
      <c r="B11" s="122"/>
      <c r="C11" s="121"/>
      <c r="D11" s="122"/>
      <c r="E11" s="121" t="s">
        <v>56</v>
      </c>
      <c r="F11" s="121"/>
      <c r="G11" s="122"/>
      <c r="H11" s="121" t="s">
        <v>57</v>
      </c>
      <c r="I11" s="169"/>
    </row>
    <row r="12" spans="1:9" ht="10.5">
      <c r="A12" s="132"/>
      <c r="B12" s="122"/>
      <c r="C12" s="122"/>
      <c r="D12" s="122"/>
      <c r="E12" s="122"/>
      <c r="F12" s="122"/>
      <c r="G12" s="122"/>
      <c r="H12" s="122"/>
      <c r="I12" s="124"/>
    </row>
    <row r="13" spans="1:9" ht="24" thickBot="1">
      <c r="A13" s="125" t="s">
        <v>58</v>
      </c>
      <c r="B13" s="126"/>
      <c r="C13" s="126"/>
      <c r="D13" s="126"/>
      <c r="E13" s="126"/>
      <c r="F13" s="126"/>
      <c r="G13" s="126"/>
      <c r="H13" s="126"/>
      <c r="I13" s="127"/>
    </row>
    <row r="14" spans="1:9" ht="26.25">
      <c r="A14" s="104" t="s">
        <v>59</v>
      </c>
      <c r="B14" s="128" t="s">
        <v>60</v>
      </c>
      <c r="C14" s="129"/>
      <c r="D14" s="105" t="s">
        <v>61</v>
      </c>
      <c r="E14" s="128" t="s">
        <v>62</v>
      </c>
      <c r="F14" s="129"/>
      <c r="G14" s="105" t="s">
        <v>63</v>
      </c>
      <c r="H14" s="128" t="s">
        <v>64</v>
      </c>
      <c r="I14" s="130"/>
    </row>
    <row r="15" spans="1:9" ht="15.75">
      <c r="A15" s="106" t="s">
        <v>65</v>
      </c>
      <c r="B15" s="107" t="s">
        <v>66</v>
      </c>
      <c r="C15" s="108">
        <f>rozpočet!F25</f>
        <v>0</v>
      </c>
      <c r="D15" s="134" t="s">
        <v>67</v>
      </c>
      <c r="E15" s="135"/>
      <c r="F15" s="108">
        <v>0</v>
      </c>
      <c r="G15" s="134" t="s">
        <v>68</v>
      </c>
      <c r="H15" s="135"/>
      <c r="I15" s="109">
        <v>0</v>
      </c>
    </row>
    <row r="16" spans="1:9" ht="15.75">
      <c r="A16" s="106"/>
      <c r="B16" s="107" t="s">
        <v>69</v>
      </c>
      <c r="C16" s="108">
        <v>0</v>
      </c>
      <c r="D16" s="134" t="s">
        <v>70</v>
      </c>
      <c r="E16" s="135"/>
      <c r="F16" s="108">
        <v>0</v>
      </c>
      <c r="G16" s="134" t="s">
        <v>71</v>
      </c>
      <c r="H16" s="135"/>
      <c r="I16" s="109">
        <v>0</v>
      </c>
    </row>
    <row r="17" spans="1:9" ht="15.75">
      <c r="A17" s="106" t="s">
        <v>72</v>
      </c>
      <c r="B17" s="107" t="s">
        <v>66</v>
      </c>
      <c r="C17" s="108">
        <v>0</v>
      </c>
      <c r="D17" s="134" t="s">
        <v>73</v>
      </c>
      <c r="E17" s="135"/>
      <c r="F17" s="108">
        <v>0</v>
      </c>
      <c r="G17" s="134" t="s">
        <v>74</v>
      </c>
      <c r="H17" s="135"/>
      <c r="I17" s="109">
        <v>0</v>
      </c>
    </row>
    <row r="18" spans="1:9" ht="15.75">
      <c r="A18" s="106"/>
      <c r="B18" s="107" t="s">
        <v>69</v>
      </c>
      <c r="C18" s="108">
        <v>0</v>
      </c>
      <c r="D18" s="134"/>
      <c r="E18" s="135"/>
      <c r="F18" s="110"/>
      <c r="G18" s="134" t="s">
        <v>75</v>
      </c>
      <c r="H18" s="135"/>
      <c r="I18" s="109">
        <v>0</v>
      </c>
    </row>
    <row r="19" spans="1:9" ht="15.75">
      <c r="A19" s="106" t="s">
        <v>76</v>
      </c>
      <c r="B19" s="107" t="s">
        <v>66</v>
      </c>
      <c r="C19" s="108">
        <v>0</v>
      </c>
      <c r="D19" s="134"/>
      <c r="E19" s="135"/>
      <c r="F19" s="110"/>
      <c r="G19" s="134" t="s">
        <v>77</v>
      </c>
      <c r="H19" s="135"/>
      <c r="I19" s="109">
        <v>0</v>
      </c>
    </row>
    <row r="20" spans="1:9" ht="15.75">
      <c r="A20" s="106"/>
      <c r="B20" s="107" t="s">
        <v>69</v>
      </c>
      <c r="C20" s="108">
        <v>0</v>
      </c>
      <c r="D20" s="134"/>
      <c r="E20" s="135"/>
      <c r="F20" s="110"/>
      <c r="G20" s="134" t="s">
        <v>78</v>
      </c>
      <c r="H20" s="135"/>
      <c r="I20" s="109">
        <v>0</v>
      </c>
    </row>
    <row r="21" spans="1:9" ht="15.75">
      <c r="A21" s="139" t="s">
        <v>79</v>
      </c>
      <c r="B21" s="140"/>
      <c r="C21" s="108">
        <v>0</v>
      </c>
      <c r="D21" s="134"/>
      <c r="E21" s="135"/>
      <c r="F21" s="110"/>
      <c r="G21" s="134"/>
      <c r="H21" s="135"/>
      <c r="I21" s="111"/>
    </row>
    <row r="22" spans="1:9" ht="15.75">
      <c r="A22" s="139" t="s">
        <v>80</v>
      </c>
      <c r="B22" s="140"/>
      <c r="C22" s="108">
        <v>0</v>
      </c>
      <c r="D22" s="134"/>
      <c r="E22" s="135"/>
      <c r="F22" s="110"/>
      <c r="G22" s="134"/>
      <c r="H22" s="135"/>
      <c r="I22" s="111"/>
    </row>
    <row r="23" spans="1:9" ht="15.75">
      <c r="A23" s="139" t="s">
        <v>81</v>
      </c>
      <c r="B23" s="140"/>
      <c r="C23" s="108">
        <f>SUM(C15:C22)</f>
        <v>0</v>
      </c>
      <c r="D23" s="183" t="s">
        <v>82</v>
      </c>
      <c r="E23" s="140"/>
      <c r="F23" s="108">
        <f>SUM(F15:F22)</f>
        <v>0</v>
      </c>
      <c r="G23" s="183" t="s">
        <v>83</v>
      </c>
      <c r="H23" s="140"/>
      <c r="I23" s="109">
        <f>SUM(I15:I22)</f>
        <v>0</v>
      </c>
    </row>
    <row r="24" spans="1:9" ht="12.7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15.75">
      <c r="A25" s="136" t="s">
        <v>84</v>
      </c>
      <c r="B25" s="137"/>
      <c r="C25" s="115">
        <v>0</v>
      </c>
      <c r="D25" s="116"/>
      <c r="E25" s="116"/>
      <c r="F25" s="116"/>
      <c r="G25" s="116"/>
      <c r="H25" s="116"/>
      <c r="I25" s="117"/>
    </row>
    <row r="26" spans="1:9" ht="15.75">
      <c r="A26" s="136" t="s">
        <v>85</v>
      </c>
      <c r="B26" s="137"/>
      <c r="C26" s="115">
        <v>0</v>
      </c>
      <c r="D26" s="138" t="s">
        <v>86</v>
      </c>
      <c r="E26" s="137"/>
      <c r="F26" s="115">
        <f>ROUND(C26*(14/100),2)</f>
        <v>0</v>
      </c>
      <c r="G26" s="138" t="s">
        <v>13</v>
      </c>
      <c r="H26" s="137"/>
      <c r="I26" s="118">
        <f>SUM(C25:C27)</f>
        <v>0</v>
      </c>
    </row>
    <row r="27" spans="1:9" ht="15.75">
      <c r="A27" s="136" t="s">
        <v>87</v>
      </c>
      <c r="B27" s="137"/>
      <c r="C27" s="115">
        <f>C23+F23*I23</f>
        <v>0</v>
      </c>
      <c r="D27" s="138" t="s">
        <v>5</v>
      </c>
      <c r="E27" s="137"/>
      <c r="F27" s="115">
        <f>ROUND(C27*(21/100),2)</f>
        <v>0</v>
      </c>
      <c r="G27" s="138" t="s">
        <v>88</v>
      </c>
      <c r="H27" s="137"/>
      <c r="I27" s="118">
        <f>SUM(F26:F27)+I26</f>
        <v>0</v>
      </c>
    </row>
    <row r="28" spans="1:9" ht="12.75">
      <c r="A28" s="119"/>
      <c r="B28" s="116"/>
      <c r="C28" s="116"/>
      <c r="D28" s="116"/>
      <c r="E28" s="116"/>
      <c r="F28" s="116"/>
      <c r="G28" s="116"/>
      <c r="H28" s="116"/>
      <c r="I28" s="117"/>
    </row>
    <row r="29" spans="1:9" ht="15.75">
      <c r="A29" s="170"/>
      <c r="B29" s="171"/>
      <c r="C29" s="172"/>
      <c r="D29" s="152" t="s">
        <v>89</v>
      </c>
      <c r="E29" s="153"/>
      <c r="F29" s="154"/>
      <c r="G29" s="152" t="s">
        <v>90</v>
      </c>
      <c r="H29" s="153"/>
      <c r="I29" s="155"/>
    </row>
    <row r="30" spans="1:9" ht="15.75">
      <c r="A30" s="173"/>
      <c r="B30" s="174"/>
      <c r="C30" s="175"/>
      <c r="D30" s="145"/>
      <c r="E30" s="146"/>
      <c r="F30" s="156"/>
      <c r="G30" s="145"/>
      <c r="H30" s="146"/>
      <c r="I30" s="147"/>
    </row>
    <row r="31" spans="1:9" ht="15.75">
      <c r="A31" s="173"/>
      <c r="B31" s="174"/>
      <c r="C31" s="175"/>
      <c r="D31" s="145"/>
      <c r="E31" s="146"/>
      <c r="F31" s="156"/>
      <c r="G31" s="145"/>
      <c r="H31" s="146"/>
      <c r="I31" s="147"/>
    </row>
    <row r="32" spans="1:9" ht="12.75" customHeight="1">
      <c r="A32" s="173"/>
      <c r="B32" s="174"/>
      <c r="C32" s="175"/>
      <c r="D32" s="145"/>
      <c r="E32" s="146"/>
      <c r="F32" s="156"/>
      <c r="G32" s="145"/>
      <c r="H32" s="146"/>
      <c r="I32" s="147"/>
    </row>
    <row r="33" spans="1:9" ht="12.75" customHeight="1" thickBot="1">
      <c r="A33" s="176"/>
      <c r="B33" s="177"/>
      <c r="C33" s="178"/>
      <c r="D33" s="179"/>
      <c r="E33" s="180"/>
      <c r="F33" s="181"/>
      <c r="G33" s="179"/>
      <c r="H33" s="180"/>
      <c r="I33" s="182"/>
    </row>
    <row r="34" ht="12.75" customHeight="1"/>
    <row r="35" ht="12.75" customHeight="1"/>
  </sheetData>
  <sheetProtection/>
  <mergeCells count="74">
    <mergeCell ref="A29:C33"/>
    <mergeCell ref="D33:F33"/>
    <mergeCell ref="G33:I33"/>
    <mergeCell ref="A23:B23"/>
    <mergeCell ref="D23:E23"/>
    <mergeCell ref="G23:H23"/>
    <mergeCell ref="A27:B27"/>
    <mergeCell ref="D27:E27"/>
    <mergeCell ref="G27:H27"/>
    <mergeCell ref="D32:F32"/>
    <mergeCell ref="A11:B12"/>
    <mergeCell ref="C11:D12"/>
    <mergeCell ref="E11:E12"/>
    <mergeCell ref="F11:G12"/>
    <mergeCell ref="H11:H12"/>
    <mergeCell ref="I11:I12"/>
    <mergeCell ref="A2:I2"/>
    <mergeCell ref="A3:B4"/>
    <mergeCell ref="C3:D4"/>
    <mergeCell ref="E3:E4"/>
    <mergeCell ref="H3:H4"/>
    <mergeCell ref="I3:I4"/>
    <mergeCell ref="D31:F31"/>
    <mergeCell ref="G31:I31"/>
    <mergeCell ref="A5:B6"/>
    <mergeCell ref="C5:D6"/>
    <mergeCell ref="E5:E6"/>
    <mergeCell ref="F5:G6"/>
    <mergeCell ref="H5:H6"/>
    <mergeCell ref="I5:I6"/>
    <mergeCell ref="H9:H10"/>
    <mergeCell ref="I9:I10"/>
    <mergeCell ref="D22:E22"/>
    <mergeCell ref="G22:H22"/>
    <mergeCell ref="A7:B8"/>
    <mergeCell ref="F3:G4"/>
    <mergeCell ref="G32:I32"/>
    <mergeCell ref="C7:D8"/>
    <mergeCell ref="D29:F29"/>
    <mergeCell ref="G29:I29"/>
    <mergeCell ref="D30:F30"/>
    <mergeCell ref="G30:I30"/>
    <mergeCell ref="D20:E20"/>
    <mergeCell ref="G20:H20"/>
    <mergeCell ref="A25:B25"/>
    <mergeCell ref="A26:B26"/>
    <mergeCell ref="D26:E26"/>
    <mergeCell ref="G26:H26"/>
    <mergeCell ref="A21:B21"/>
    <mergeCell ref="D21:E21"/>
    <mergeCell ref="G21:H21"/>
    <mergeCell ref="A22:B22"/>
    <mergeCell ref="D17:E17"/>
    <mergeCell ref="G17:H17"/>
    <mergeCell ref="D18:E18"/>
    <mergeCell ref="G18:H18"/>
    <mergeCell ref="D19:E19"/>
    <mergeCell ref="G19:H19"/>
    <mergeCell ref="E9:E10"/>
    <mergeCell ref="F9:G10"/>
    <mergeCell ref="D15:E15"/>
    <mergeCell ref="G15:H15"/>
    <mergeCell ref="D16:E16"/>
    <mergeCell ref="G16:H16"/>
    <mergeCell ref="E7:E8"/>
    <mergeCell ref="F7:G8"/>
    <mergeCell ref="H7:H8"/>
    <mergeCell ref="I7:I8"/>
    <mergeCell ref="A13:I13"/>
    <mergeCell ref="B14:C14"/>
    <mergeCell ref="E14:F14"/>
    <mergeCell ref="H14:I14"/>
    <mergeCell ref="A9:B10"/>
    <mergeCell ref="C9:D10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2019-01-30T07:52:42Z</cp:lastPrinted>
  <dcterms:created xsi:type="dcterms:W3CDTF">2014-05-16T09:31:30Z</dcterms:created>
  <dcterms:modified xsi:type="dcterms:W3CDTF">2019-09-20T07:28:04Z</dcterms:modified>
  <cp:category/>
  <cp:version/>
  <cp:contentType/>
  <cp:contentStatus/>
</cp:coreProperties>
</file>