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1570" windowHeight="7290"/>
  </bookViews>
  <sheets>
    <sheet name="Venkovní schodiště" sheetId="4" r:id="rId1"/>
  </sheets>
  <definedNames>
    <definedName name="_xlnm.Print_Area" localSheetId="0">'Venkovní schodiště'!$A$1:$G$38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4" l="1"/>
  <c r="G36" i="4"/>
  <c r="E31" i="4" l="1"/>
  <c r="G31" i="4" s="1"/>
  <c r="E35" i="4"/>
  <c r="G35" i="4" s="1"/>
  <c r="E34" i="4"/>
  <c r="G34" i="4" s="1"/>
  <c r="E33" i="4"/>
  <c r="G33" i="4" s="1"/>
  <c r="E32" i="4"/>
  <c r="G32" i="4" s="1"/>
  <c r="E30" i="4"/>
  <c r="G30" i="4" s="1"/>
  <c r="E29" i="4"/>
  <c r="G29" i="4" s="1"/>
  <c r="E28" i="4" l="1"/>
  <c r="G28" i="4" s="1"/>
  <c r="E27" i="4"/>
  <c r="G27" i="4" s="1"/>
  <c r="E26" i="4"/>
  <c r="G26" i="4" s="1"/>
  <c r="E25" i="4"/>
  <c r="G25" i="4" s="1"/>
  <c r="E24" i="4"/>
  <c r="G24" i="4" s="1"/>
  <c r="E23" i="4"/>
  <c r="G23" i="4" s="1"/>
  <c r="E22" i="4"/>
  <c r="G22" i="4" s="1"/>
  <c r="E21" i="4"/>
  <c r="G21" i="4" s="1"/>
  <c r="E20" i="4"/>
  <c r="G20" i="4" s="1"/>
  <c r="E19" i="4"/>
  <c r="G19" i="4" s="1"/>
  <c r="E18" i="4"/>
  <c r="G18" i="4" s="1"/>
  <c r="E17" i="4"/>
  <c r="G17" i="4" s="1"/>
  <c r="E16" i="4"/>
  <c r="G16" i="4" s="1"/>
  <c r="E15" i="4"/>
  <c r="G15" i="4" s="1"/>
  <c r="E14" i="4"/>
  <c r="G14" i="4" s="1"/>
  <c r="E13" i="4"/>
  <c r="G13" i="4" s="1"/>
  <c r="E12" i="4"/>
  <c r="G12" i="4" s="1"/>
  <c r="E11" i="4"/>
  <c r="G11" i="4" s="1"/>
  <c r="E10" i="4"/>
  <c r="G10" i="4" s="1"/>
  <c r="E9" i="4"/>
  <c r="G9" i="4" s="1"/>
  <c r="E8" i="4"/>
  <c r="G8" i="4" s="1"/>
  <c r="E7" i="4"/>
  <c r="G7" i="4" s="1"/>
  <c r="E6" i="4"/>
  <c r="G6" i="4" s="1"/>
  <c r="E5" i="4"/>
  <c r="G5" i="4" s="1"/>
  <c r="E4" i="4"/>
  <c r="G4" i="4" s="1"/>
  <c r="G38" i="4" l="1"/>
</calcChain>
</file>

<file path=xl/sharedStrings.xml><?xml version="1.0" encoding="utf-8"?>
<sst xmlns="http://schemas.openxmlformats.org/spreadsheetml/2006/main" count="61" uniqueCount="38">
  <si>
    <t>MATERIÁL</t>
  </si>
  <si>
    <t>DÉLKA PRVKU</t>
  </si>
  <si>
    <t>POČET</t>
  </si>
  <si>
    <t>CELKOVÁ</t>
  </si>
  <si>
    <t>HMOTNOST</t>
  </si>
  <si>
    <t>HMOTNOST CELKEM</t>
  </si>
  <si>
    <t>[mm]</t>
  </si>
  <si>
    <t>[ks]</t>
  </si>
  <si>
    <t>DÉLKA [m]</t>
  </si>
  <si>
    <t>[kg/m]</t>
  </si>
  <si>
    <t>[kg]</t>
  </si>
  <si>
    <t>NÁZEV</t>
  </si>
  <si>
    <t>Celková hmotnost</t>
  </si>
  <si>
    <t>RAMENO DOLNÍ</t>
  </si>
  <si>
    <t>U180</t>
  </si>
  <si>
    <t>PLECH tl.10</t>
  </si>
  <si>
    <t>180x130</t>
  </si>
  <si>
    <t>SLZIČKOVÝ PLECH tl. 4</t>
  </si>
  <si>
    <t>850x380</t>
  </si>
  <si>
    <t>50x5</t>
  </si>
  <si>
    <t>TRUBKA 42,4x2</t>
  </si>
  <si>
    <t>60x5</t>
  </si>
  <si>
    <t>RAMENO PROSTŘEDNÍ</t>
  </si>
  <si>
    <t>RAMENO HORNÍ</t>
  </si>
  <si>
    <t>ZÁBR. DOLE</t>
  </si>
  <si>
    <t>SLOUP</t>
  </si>
  <si>
    <t>TRUBKA 324x8</t>
  </si>
  <si>
    <t>500x500</t>
  </si>
  <si>
    <t>U100</t>
  </si>
  <si>
    <t>PL. 50/5</t>
  </si>
  <si>
    <t>TRUBKA  21.6x2.6</t>
  </si>
  <si>
    <t>Jakl 50/50/5</t>
  </si>
  <si>
    <t>TYČ 16</t>
  </si>
  <si>
    <t>ZÁBRANA VSTUPU</t>
  </si>
  <si>
    <t>PL. 50/6</t>
  </si>
  <si>
    <t>Spojovací materiál - Kotva chemická M12</t>
  </si>
  <si>
    <t>Rezerva 10 %</t>
  </si>
  <si>
    <t>VÝKAZ MATERIÁLU - Rekonstrukce venkovního schodiště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</si>
</sst>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3" fillId="2" borderId="1" xfId="0" applyFont="1" applyFill="1" applyBorder="1"/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textRotation="90" wrapText="1"/>
    </xf>
    <xf numFmtId="0" fontId="0" fillId="0" borderId="1" xfId="0" applyFont="1" applyBorder="1" applyAlignment="1">
      <alignment horizontal="center" textRotation="90"/>
    </xf>
    <xf numFmtId="0" fontId="2" fillId="0" borderId="1" xfId="0" applyFont="1" applyBorder="1" applyAlignment="1">
      <alignment horizontal="center" textRotation="90" wrapText="1"/>
    </xf>
    <xf numFmtId="0" fontId="0" fillId="0" borderId="1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workbookViewId="0">
      <selection activeCell="B5" sqref="B5"/>
    </sheetView>
  </sheetViews>
  <sheetFormatPr defaultColWidth="9.140625" defaultRowHeight="12.75" x14ac:dyDescent="0.2"/>
  <cols>
    <col min="1" max="1" width="15.42578125" style="1" bestFit="1" customWidth="1"/>
    <col min="2" max="2" width="20.28515625" style="1" bestFit="1" customWidth="1"/>
    <col min="3" max="3" width="13.28515625" style="1" bestFit="1" customWidth="1"/>
    <col min="4" max="6" width="9.140625" style="1" customWidth="1"/>
    <col min="7" max="7" width="18.7109375" style="1" customWidth="1"/>
    <col min="8" max="8" width="6.7109375" style="1" bestFit="1" customWidth="1"/>
    <col min="9" max="9" width="10.140625" style="1" bestFit="1" customWidth="1"/>
    <col min="10" max="10" width="11.42578125" style="1" bestFit="1" customWidth="1"/>
    <col min="11" max="11" width="19.140625" style="1" bestFit="1" customWidth="1"/>
    <col min="12" max="16384" width="9.140625" style="1"/>
  </cols>
  <sheetData>
    <row r="1" spans="1:7" ht="18.75" x14ac:dyDescent="0.3">
      <c r="A1" s="7" t="s">
        <v>37</v>
      </c>
      <c r="B1" s="7"/>
      <c r="C1" s="7"/>
      <c r="D1" s="7"/>
      <c r="E1" s="7"/>
      <c r="F1" s="7"/>
      <c r="G1" s="7"/>
    </row>
    <row r="2" spans="1:7" ht="15" x14ac:dyDescent="0.25">
      <c r="A2" s="5" t="s">
        <v>11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</row>
    <row r="3" spans="1:7" ht="15" x14ac:dyDescent="0.25">
      <c r="A3" s="5"/>
      <c r="B3" s="5"/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</row>
    <row r="4" spans="1:7" ht="15" customHeight="1" x14ac:dyDescent="0.25">
      <c r="A4" s="9" t="s">
        <v>13</v>
      </c>
      <c r="B4" s="2" t="s">
        <v>14</v>
      </c>
      <c r="C4" s="3">
        <v>5178</v>
      </c>
      <c r="D4" s="2">
        <v>2</v>
      </c>
      <c r="E4" s="2">
        <f>(C4*D4)/1000</f>
        <v>10.356</v>
      </c>
      <c r="F4" s="2">
        <v>22</v>
      </c>
      <c r="G4" s="2">
        <f>E4*F4</f>
        <v>227.83199999999999</v>
      </c>
    </row>
    <row r="5" spans="1:7" ht="15" x14ac:dyDescent="0.25">
      <c r="A5" s="9"/>
      <c r="B5" s="2" t="s">
        <v>15</v>
      </c>
      <c r="C5" s="3" t="s">
        <v>16</v>
      </c>
      <c r="D5" s="2">
        <v>2</v>
      </c>
      <c r="E5" s="2">
        <f>0.18*0.13*2</f>
        <v>4.6800000000000001E-2</v>
      </c>
      <c r="F5" s="2">
        <v>80</v>
      </c>
      <c r="G5" s="2">
        <f t="shared" ref="G5:G9" si="0">E5*F5</f>
        <v>3.7440000000000002</v>
      </c>
    </row>
    <row r="6" spans="1:7" ht="15" x14ac:dyDescent="0.25">
      <c r="A6" s="9"/>
      <c r="B6" s="2" t="s">
        <v>17</v>
      </c>
      <c r="C6" s="3" t="s">
        <v>18</v>
      </c>
      <c r="D6" s="2">
        <v>15</v>
      </c>
      <c r="E6" s="2">
        <f>0.85*0.38*D6</f>
        <v>4.8449999999999998</v>
      </c>
      <c r="F6" s="2">
        <v>35</v>
      </c>
      <c r="G6" s="2">
        <f t="shared" si="0"/>
        <v>169.57499999999999</v>
      </c>
    </row>
    <row r="7" spans="1:7" ht="15" x14ac:dyDescent="0.25">
      <c r="A7" s="9"/>
      <c r="B7" s="2" t="s">
        <v>19</v>
      </c>
      <c r="C7" s="3">
        <v>280</v>
      </c>
      <c r="D7" s="2">
        <v>30</v>
      </c>
      <c r="E7" s="2">
        <f>(C7*D7)/1000</f>
        <v>8.4</v>
      </c>
      <c r="F7" s="2">
        <v>1.96</v>
      </c>
      <c r="G7" s="2">
        <f t="shared" si="0"/>
        <v>16.463999999999999</v>
      </c>
    </row>
    <row r="8" spans="1:7" ht="15" x14ac:dyDescent="0.25">
      <c r="A8" s="9"/>
      <c r="B8" s="2" t="s">
        <v>20</v>
      </c>
      <c r="C8" s="3">
        <v>12800</v>
      </c>
      <c r="D8" s="2">
        <v>2</v>
      </c>
      <c r="E8" s="2">
        <f>(C8*D8)/1000</f>
        <v>25.6</v>
      </c>
      <c r="F8" s="2">
        <v>2.1</v>
      </c>
      <c r="G8" s="2">
        <f t="shared" si="0"/>
        <v>53.760000000000005</v>
      </c>
    </row>
    <row r="9" spans="1:7" ht="15" x14ac:dyDescent="0.25">
      <c r="A9" s="9"/>
      <c r="B9" s="2" t="s">
        <v>21</v>
      </c>
      <c r="C9" s="3">
        <v>200</v>
      </c>
      <c r="D9" s="2">
        <v>6</v>
      </c>
      <c r="E9" s="2">
        <f>(C9*D9)/1000</f>
        <v>1.2</v>
      </c>
      <c r="F9" s="2">
        <v>2.36</v>
      </c>
      <c r="G9" s="2">
        <f t="shared" si="0"/>
        <v>2.8319999999999999</v>
      </c>
    </row>
    <row r="10" spans="1:7" ht="15" customHeight="1" x14ac:dyDescent="0.25">
      <c r="A10" s="9" t="s">
        <v>22</v>
      </c>
      <c r="B10" s="2" t="s">
        <v>14</v>
      </c>
      <c r="C10" s="3">
        <v>5675</v>
      </c>
      <c r="D10" s="2">
        <v>2</v>
      </c>
      <c r="E10" s="2">
        <f>(C10*D10)/1000</f>
        <v>11.35</v>
      </c>
      <c r="F10" s="2">
        <v>22</v>
      </c>
      <c r="G10" s="2">
        <f>E10*F10</f>
        <v>249.7</v>
      </c>
    </row>
    <row r="11" spans="1:7" ht="15" x14ac:dyDescent="0.25">
      <c r="A11" s="9"/>
      <c r="B11" s="2" t="s">
        <v>15</v>
      </c>
      <c r="C11" s="3" t="s">
        <v>16</v>
      </c>
      <c r="D11" s="2">
        <v>2</v>
      </c>
      <c r="E11" s="2">
        <f>0.18*0.13*2</f>
        <v>4.6800000000000001E-2</v>
      </c>
      <c r="F11" s="2">
        <v>80</v>
      </c>
      <c r="G11" s="2">
        <f t="shared" ref="G11:G16" si="1">E11*F11</f>
        <v>3.7440000000000002</v>
      </c>
    </row>
    <row r="12" spans="1:7" ht="15" x14ac:dyDescent="0.25">
      <c r="A12" s="9"/>
      <c r="B12" s="2" t="s">
        <v>17</v>
      </c>
      <c r="C12" s="3" t="s">
        <v>18</v>
      </c>
      <c r="D12" s="2">
        <v>17</v>
      </c>
      <c r="E12" s="2">
        <f>0.85*0.38*D12</f>
        <v>5.4910000000000005</v>
      </c>
      <c r="F12" s="2">
        <v>35</v>
      </c>
      <c r="G12" s="2">
        <f t="shared" si="1"/>
        <v>192.18500000000003</v>
      </c>
    </row>
    <row r="13" spans="1:7" ht="15" x14ac:dyDescent="0.25">
      <c r="A13" s="9"/>
      <c r="B13" s="2" t="s">
        <v>19</v>
      </c>
      <c r="C13" s="3">
        <v>280</v>
      </c>
      <c r="D13" s="2">
        <v>34</v>
      </c>
      <c r="E13" s="2">
        <f>(C13*D13)/1000</f>
        <v>9.52</v>
      </c>
      <c r="F13" s="2">
        <v>1.96</v>
      </c>
      <c r="G13" s="2">
        <f t="shared" si="1"/>
        <v>18.659199999999998</v>
      </c>
    </row>
    <row r="14" spans="1:7" ht="15" x14ac:dyDescent="0.25">
      <c r="A14" s="9"/>
      <c r="B14" s="2" t="s">
        <v>20</v>
      </c>
      <c r="C14" s="3">
        <v>11850</v>
      </c>
      <c r="D14" s="2">
        <v>2</v>
      </c>
      <c r="E14" s="2">
        <f>(C14*D14)/1000</f>
        <v>23.7</v>
      </c>
      <c r="F14" s="2">
        <v>2.1</v>
      </c>
      <c r="G14" s="2">
        <f t="shared" si="1"/>
        <v>49.77</v>
      </c>
    </row>
    <row r="15" spans="1:7" ht="15" x14ac:dyDescent="0.25">
      <c r="A15" s="9"/>
      <c r="B15" s="2" t="s">
        <v>20</v>
      </c>
      <c r="C15" s="3">
        <v>18300</v>
      </c>
      <c r="D15" s="2">
        <v>2</v>
      </c>
      <c r="E15" s="2">
        <f>(C15*D15)/1000</f>
        <v>36.6</v>
      </c>
      <c r="F15" s="2">
        <v>2.1</v>
      </c>
      <c r="G15" s="2">
        <f t="shared" si="1"/>
        <v>76.86</v>
      </c>
    </row>
    <row r="16" spans="1:7" ht="15" x14ac:dyDescent="0.25">
      <c r="A16" s="9"/>
      <c r="B16" s="2" t="s">
        <v>21</v>
      </c>
      <c r="C16" s="3">
        <v>200</v>
      </c>
      <c r="D16" s="2">
        <v>7</v>
      </c>
      <c r="E16" s="2">
        <f>(C16*D16)/1000</f>
        <v>1.4</v>
      </c>
      <c r="F16" s="2">
        <v>2.36</v>
      </c>
      <c r="G16" s="2">
        <f t="shared" si="1"/>
        <v>3.3039999999999998</v>
      </c>
    </row>
    <row r="17" spans="1:7" ht="15" customHeight="1" x14ac:dyDescent="0.25">
      <c r="A17" s="9" t="s">
        <v>23</v>
      </c>
      <c r="B17" s="2" t="s">
        <v>14</v>
      </c>
      <c r="C17" s="3">
        <v>1830</v>
      </c>
      <c r="D17" s="2">
        <v>2</v>
      </c>
      <c r="E17" s="2">
        <f>(C17*D17)/1000</f>
        <v>3.66</v>
      </c>
      <c r="F17" s="2">
        <v>22</v>
      </c>
      <c r="G17" s="2">
        <f>E17*F17</f>
        <v>80.52000000000001</v>
      </c>
    </row>
    <row r="18" spans="1:7" ht="15" x14ac:dyDescent="0.25">
      <c r="A18" s="9"/>
      <c r="B18" s="2" t="s">
        <v>15</v>
      </c>
      <c r="C18" s="3" t="s">
        <v>16</v>
      </c>
      <c r="D18" s="2">
        <v>2</v>
      </c>
      <c r="E18" s="2">
        <f>0.18*0.13*2</f>
        <v>4.6800000000000001E-2</v>
      </c>
      <c r="F18" s="2">
        <v>80</v>
      </c>
      <c r="G18" s="2">
        <f t="shared" ref="G18:G24" si="2">E18*F18</f>
        <v>3.7440000000000002</v>
      </c>
    </row>
    <row r="19" spans="1:7" ht="15" x14ac:dyDescent="0.25">
      <c r="A19" s="9"/>
      <c r="B19" s="2" t="s">
        <v>17</v>
      </c>
      <c r="C19" s="3" t="s">
        <v>18</v>
      </c>
      <c r="D19" s="2">
        <v>5</v>
      </c>
      <c r="E19" s="2">
        <f>0.85*0.38*D19</f>
        <v>1.615</v>
      </c>
      <c r="F19" s="2">
        <v>35</v>
      </c>
      <c r="G19" s="2">
        <f t="shared" si="2"/>
        <v>56.524999999999999</v>
      </c>
    </row>
    <row r="20" spans="1:7" ht="15" x14ac:dyDescent="0.25">
      <c r="A20" s="9"/>
      <c r="B20" s="2" t="s">
        <v>19</v>
      </c>
      <c r="C20" s="3">
        <v>280</v>
      </c>
      <c r="D20" s="2">
        <v>10</v>
      </c>
      <c r="E20" s="2">
        <f>(C20*D20)/1000</f>
        <v>2.8</v>
      </c>
      <c r="F20" s="2">
        <v>1.96</v>
      </c>
      <c r="G20" s="2">
        <f t="shared" si="2"/>
        <v>5.4879999999999995</v>
      </c>
    </row>
    <row r="21" spans="1:7" ht="15" x14ac:dyDescent="0.25">
      <c r="A21" s="9"/>
      <c r="B21" s="2" t="s">
        <v>20</v>
      </c>
      <c r="C21" s="3">
        <v>6200</v>
      </c>
      <c r="D21" s="2">
        <v>2</v>
      </c>
      <c r="E21" s="2">
        <f>(C21*D21)/1000</f>
        <v>12.4</v>
      </c>
      <c r="F21" s="2">
        <v>2.1</v>
      </c>
      <c r="G21" s="2">
        <f t="shared" si="2"/>
        <v>26.040000000000003</v>
      </c>
    </row>
    <row r="22" spans="1:7" ht="15" x14ac:dyDescent="0.25">
      <c r="A22" s="9"/>
      <c r="B22" s="2" t="s">
        <v>21</v>
      </c>
      <c r="C22" s="3">
        <v>200</v>
      </c>
      <c r="D22" s="2">
        <v>6</v>
      </c>
      <c r="E22" s="2">
        <f>(C22*D22)/1000</f>
        <v>1.2</v>
      </c>
      <c r="F22" s="2">
        <v>2.36</v>
      </c>
      <c r="G22" s="2">
        <f t="shared" si="2"/>
        <v>2.8319999999999999</v>
      </c>
    </row>
    <row r="23" spans="1:7" ht="15" customHeight="1" x14ac:dyDescent="0.25">
      <c r="A23" s="10" t="s">
        <v>24</v>
      </c>
      <c r="B23" s="2" t="s">
        <v>20</v>
      </c>
      <c r="C23" s="3">
        <v>13000</v>
      </c>
      <c r="D23" s="2">
        <v>1</v>
      </c>
      <c r="E23" s="2">
        <f>(C23*D23)/1000</f>
        <v>13</v>
      </c>
      <c r="F23" s="2">
        <v>2.1</v>
      </c>
      <c r="G23" s="2">
        <f t="shared" si="2"/>
        <v>27.3</v>
      </c>
    </row>
    <row r="24" spans="1:7" ht="15" x14ac:dyDescent="0.25">
      <c r="A24" s="10"/>
      <c r="B24" s="2" t="s">
        <v>21</v>
      </c>
      <c r="C24" s="3">
        <v>200</v>
      </c>
      <c r="D24" s="2">
        <v>4</v>
      </c>
      <c r="E24" s="2">
        <f>(C24*D24)/1000</f>
        <v>0.8</v>
      </c>
      <c r="F24" s="2">
        <v>2.36</v>
      </c>
      <c r="G24" s="2">
        <f t="shared" si="2"/>
        <v>1.8879999999999999</v>
      </c>
    </row>
    <row r="25" spans="1:7" ht="15" customHeight="1" x14ac:dyDescent="0.25">
      <c r="A25" s="9" t="s">
        <v>25</v>
      </c>
      <c r="B25" s="2" t="s">
        <v>26</v>
      </c>
      <c r="C25" s="3">
        <v>1800</v>
      </c>
      <c r="D25" s="2">
        <v>1</v>
      </c>
      <c r="E25" s="2">
        <f>(C25*D25)/1000</f>
        <v>1.8</v>
      </c>
      <c r="F25" s="2">
        <v>64.38</v>
      </c>
      <c r="G25" s="2">
        <f>E25*F25</f>
        <v>115.884</v>
      </c>
    </row>
    <row r="26" spans="1:7" ht="15" x14ac:dyDescent="0.25">
      <c r="A26" s="9"/>
      <c r="B26" s="2" t="s">
        <v>15</v>
      </c>
      <c r="C26" s="3" t="s">
        <v>27</v>
      </c>
      <c r="D26" s="2">
        <v>2</v>
      </c>
      <c r="E26" s="2">
        <f>0.5*0.5*2</f>
        <v>0.5</v>
      </c>
      <c r="F26" s="2">
        <v>80</v>
      </c>
      <c r="G26" s="2">
        <f t="shared" ref="G26:G35" si="3">E26*F26</f>
        <v>40</v>
      </c>
    </row>
    <row r="27" spans="1:7" ht="15" x14ac:dyDescent="0.25">
      <c r="A27" s="9"/>
      <c r="B27" s="2" t="s">
        <v>28</v>
      </c>
      <c r="C27" s="3">
        <v>1000</v>
      </c>
      <c r="D27" s="2">
        <v>2</v>
      </c>
      <c r="E27" s="2">
        <f>(C27*D27)/1000</f>
        <v>2</v>
      </c>
      <c r="F27" s="2">
        <v>10.6</v>
      </c>
      <c r="G27" s="2">
        <f t="shared" si="3"/>
        <v>21.2</v>
      </c>
    </row>
    <row r="28" spans="1:7" ht="15" x14ac:dyDescent="0.25">
      <c r="A28" s="9"/>
      <c r="B28" s="2" t="s">
        <v>28</v>
      </c>
      <c r="C28" s="3">
        <v>850</v>
      </c>
      <c r="D28" s="2">
        <v>2</v>
      </c>
      <c r="E28" s="2">
        <f>(C28*D28)/1000</f>
        <v>1.7</v>
      </c>
      <c r="F28" s="2">
        <v>10.6</v>
      </c>
      <c r="G28" s="2">
        <f t="shared" si="3"/>
        <v>18.02</v>
      </c>
    </row>
    <row r="29" spans="1:7" ht="15" x14ac:dyDescent="0.25">
      <c r="A29" s="8" t="s">
        <v>33</v>
      </c>
      <c r="B29" s="2" t="s">
        <v>29</v>
      </c>
      <c r="C29" s="3">
        <v>1150</v>
      </c>
      <c r="D29" s="2">
        <v>126</v>
      </c>
      <c r="E29" s="2">
        <f>(C29*D29)/1000</f>
        <v>144.9</v>
      </c>
      <c r="F29" s="2">
        <v>1.96</v>
      </c>
      <c r="G29" s="2">
        <f t="shared" si="3"/>
        <v>284.00400000000002</v>
      </c>
    </row>
    <row r="30" spans="1:7" ht="15" x14ac:dyDescent="0.25">
      <c r="A30" s="8"/>
      <c r="B30" s="2" t="s">
        <v>29</v>
      </c>
      <c r="C30" s="3">
        <v>2000</v>
      </c>
      <c r="D30" s="2">
        <v>36</v>
      </c>
      <c r="E30" s="2">
        <f>(C30*D30)/1000</f>
        <v>72</v>
      </c>
      <c r="F30" s="2">
        <v>1.96</v>
      </c>
      <c r="G30" s="2">
        <f t="shared" si="3"/>
        <v>141.12</v>
      </c>
    </row>
    <row r="31" spans="1:7" ht="15" x14ac:dyDescent="0.25">
      <c r="A31" s="8"/>
      <c r="B31" s="2" t="s">
        <v>34</v>
      </c>
      <c r="C31" s="3">
        <v>4000</v>
      </c>
      <c r="D31" s="2">
        <v>1</v>
      </c>
      <c r="E31" s="2">
        <f>(C31*D31)/1000</f>
        <v>4</v>
      </c>
      <c r="F31" s="2">
        <v>1.96</v>
      </c>
      <c r="G31" s="2">
        <f t="shared" si="3"/>
        <v>7.84</v>
      </c>
    </row>
    <row r="32" spans="1:7" ht="15" x14ac:dyDescent="0.25">
      <c r="A32" s="8"/>
      <c r="B32" s="2" t="s">
        <v>30</v>
      </c>
      <c r="C32" s="3">
        <v>1100</v>
      </c>
      <c r="D32" s="2">
        <v>40</v>
      </c>
      <c r="E32" s="2">
        <f>(C32*D32)/1000</f>
        <v>44</v>
      </c>
      <c r="F32" s="2">
        <v>1.2</v>
      </c>
      <c r="G32" s="2">
        <f t="shared" si="3"/>
        <v>52.8</v>
      </c>
    </row>
    <row r="33" spans="1:7" ht="15" x14ac:dyDescent="0.25">
      <c r="A33" s="8"/>
      <c r="B33" s="2" t="s">
        <v>31</v>
      </c>
      <c r="C33" s="3">
        <v>2500</v>
      </c>
      <c r="D33" s="2">
        <v>5</v>
      </c>
      <c r="E33" s="2">
        <f>(C33*D33)/1000</f>
        <v>12.5</v>
      </c>
      <c r="F33" s="2">
        <v>6.56</v>
      </c>
      <c r="G33" s="2">
        <f t="shared" si="3"/>
        <v>82</v>
      </c>
    </row>
    <row r="34" spans="1:7" ht="15" x14ac:dyDescent="0.25">
      <c r="A34" s="8"/>
      <c r="B34" s="2" t="s">
        <v>31</v>
      </c>
      <c r="C34" s="3">
        <v>1500</v>
      </c>
      <c r="D34" s="2">
        <v>15</v>
      </c>
      <c r="E34" s="2">
        <f>(C34*D34)/1000</f>
        <v>22.5</v>
      </c>
      <c r="F34" s="2">
        <v>6.56</v>
      </c>
      <c r="G34" s="2">
        <f t="shared" si="3"/>
        <v>147.6</v>
      </c>
    </row>
    <row r="35" spans="1:7" ht="15" x14ac:dyDescent="0.25">
      <c r="A35" s="8"/>
      <c r="B35" s="2" t="s">
        <v>32</v>
      </c>
      <c r="C35" s="3">
        <v>1500</v>
      </c>
      <c r="D35" s="2">
        <v>7</v>
      </c>
      <c r="E35" s="2">
        <f>(C35*D35)/1000</f>
        <v>10.5</v>
      </c>
      <c r="F35" s="2">
        <v>1.72</v>
      </c>
      <c r="G35" s="2">
        <f t="shared" si="3"/>
        <v>18.059999999999999</v>
      </c>
    </row>
    <row r="36" spans="1:7" ht="15" x14ac:dyDescent="0.25">
      <c r="A36" s="4" t="s">
        <v>35</v>
      </c>
      <c r="B36" s="4"/>
      <c r="C36" s="4"/>
      <c r="D36" s="2">
        <v>30</v>
      </c>
      <c r="E36" s="2">
        <v>0.09</v>
      </c>
      <c r="F36" s="2">
        <v>0.25</v>
      </c>
      <c r="G36" s="2">
        <f>F36*D36</f>
        <v>7.5</v>
      </c>
    </row>
    <row r="37" spans="1:7" ht="15" x14ac:dyDescent="0.25">
      <c r="A37" s="11" t="s">
        <v>36</v>
      </c>
      <c r="B37" s="11"/>
      <c r="C37" s="11"/>
      <c r="D37" s="2">
        <v>10</v>
      </c>
      <c r="E37" s="2"/>
      <c r="F37" s="2">
        <v>2208.7941999999998</v>
      </c>
      <c r="G37" s="2">
        <f>SUM(F37*10%)</f>
        <v>220.87941999999998</v>
      </c>
    </row>
    <row r="38" spans="1:7" ht="15" x14ac:dyDescent="0.25">
      <c r="A38" s="6" t="s">
        <v>12</v>
      </c>
      <c r="B38" s="6"/>
      <c r="C38" s="6"/>
      <c r="D38" s="6"/>
      <c r="E38" s="6"/>
      <c r="F38" s="6"/>
      <c r="G38" s="2">
        <f>SUM(G4:G37)</f>
        <v>2429.6736199999996</v>
      </c>
    </row>
  </sheetData>
  <mergeCells count="9">
    <mergeCell ref="A38:F38"/>
    <mergeCell ref="A1:G1"/>
    <mergeCell ref="A29:A35"/>
    <mergeCell ref="A4:A9"/>
    <mergeCell ref="A10:A16"/>
    <mergeCell ref="A17:A22"/>
    <mergeCell ref="A23:A24"/>
    <mergeCell ref="A25:A28"/>
    <mergeCell ref="A37:C37"/>
  </mergeCells>
  <pageMargins left="0.7" right="0.7" top="0.78740157499999996" bottom="0.78740157499999996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Venkovní schodiště</vt:lpstr>
      <vt:lpstr>'Venkovní schodiště'!Oblast_tisku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2019-08-27T13:08:36Z</dcterms:created>
  <dcterms:modified xsi:type="dcterms:W3CDTF">2019-08-27T13:08:49Z</dcterms:modified>
</cp:coreProperties>
</file>