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y\EASYCPM\Projekty - 1412_ZZSSK\23_Kutná Hora-střecha\08 Výběrová řízení\"/>
    </mc:Choice>
  </mc:AlternateContent>
  <bookViews>
    <workbookView xWindow="28680" yWindow="-120" windowWidth="29040" windowHeight="15840"/>
  </bookViews>
  <sheets>
    <sheet name="ZZSSK KH-STŘECHA" sheetId="25" r:id="rId1"/>
  </sheets>
  <definedNames>
    <definedName name="_xlnm.Print_Area" localSheetId="0">'ZZSSK KH-STŘECHA'!$A$1:$L$119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1" i="25" l="1"/>
  <c r="C77" i="25" l="1"/>
  <c r="C76" i="25"/>
  <c r="G18" i="25"/>
  <c r="K98" i="25" l="1"/>
  <c r="K95" i="25"/>
  <c r="K54" i="25"/>
  <c r="K70" i="25"/>
  <c r="K72" i="25" s="1"/>
  <c r="K77" i="25" s="1"/>
  <c r="K53" i="25"/>
  <c r="K55" i="25"/>
  <c r="K52" i="25"/>
  <c r="K32" i="25"/>
  <c r="K97" i="25"/>
  <c r="K94" i="25"/>
  <c r="K60" i="25"/>
  <c r="K41" i="25"/>
  <c r="K47" i="25"/>
  <c r="K59" i="25"/>
  <c r="K26" i="25"/>
  <c r="K29" i="25"/>
  <c r="K42" i="25"/>
  <c r="K45" i="25"/>
  <c r="K46" i="25"/>
  <c r="K25" i="25"/>
  <c r="K35" i="25"/>
  <c r="K22" i="25"/>
  <c r="K34" i="25"/>
  <c r="K27" i="25"/>
  <c r="K28" i="25"/>
  <c r="K30" i="25"/>
  <c r="K31" i="25"/>
  <c r="K33" i="25"/>
  <c r="K48" i="25"/>
  <c r="K21" i="25"/>
  <c r="K36" i="25"/>
  <c r="K37" i="25"/>
  <c r="K40" i="25"/>
  <c r="K43" i="25"/>
  <c r="K49" i="25"/>
  <c r="K44" i="25"/>
  <c r="K58" i="25"/>
  <c r="K23" i="25"/>
  <c r="K24" i="25"/>
  <c r="K96" i="25"/>
  <c r="E62" i="25" l="1"/>
  <c r="E50" i="25"/>
  <c r="E56" i="25"/>
  <c r="E99" i="25"/>
  <c r="K100" i="25"/>
  <c r="K63" i="25"/>
  <c r="K76" i="25" s="1"/>
  <c r="E38" i="25"/>
  <c r="K78" i="25" l="1"/>
  <c r="K79" i="25" l="1"/>
  <c r="K80" i="25" l="1"/>
  <c r="K82" i="25" l="1"/>
  <c r="K81" i="25" s="1"/>
</calcChain>
</file>

<file path=xl/sharedStrings.xml><?xml version="1.0" encoding="utf-8"?>
<sst xmlns="http://schemas.openxmlformats.org/spreadsheetml/2006/main" count="174" uniqueCount="115">
  <si>
    <t>Cena</t>
  </si>
  <si>
    <t>text</t>
  </si>
  <si>
    <t>MEZISOUČET</t>
  </si>
  <si>
    <t>PRÁCE</t>
  </si>
  <si>
    <t>m.j.</t>
  </si>
  <si>
    <t xml:space="preserve">   MATERIÁL</t>
  </si>
  <si>
    <t>kpl</t>
  </si>
  <si>
    <t>m2</t>
  </si>
  <si>
    <t xml:space="preserve">Sleva </t>
  </si>
  <si>
    <t>Zařízení staveniště</t>
  </si>
  <si>
    <r>
      <t>m</t>
    </r>
    <r>
      <rPr>
        <vertAlign val="superscript"/>
        <sz val="10"/>
        <rFont val="Arial"/>
        <family val="2"/>
        <charset val="238"/>
      </rPr>
      <t>2</t>
    </r>
  </si>
  <si>
    <t xml:space="preserve">Pozn:  </t>
  </si>
  <si>
    <t>PROJEKČNÍ A INŽENÝRSKÉ ČINNOSTI</t>
  </si>
  <si>
    <t xml:space="preserve">ROZPOČET NA: </t>
  </si>
  <si>
    <t>Nabídka je platná …. měsíců</t>
  </si>
  <si>
    <t>EASYCPM s.r.o.</t>
  </si>
  <si>
    <t>Zdravotnická záchranná služba Středočeského kraje, příspěvková organizace - Vančurova 1544, 272 01 Kladno, tel.:312 256 601, fax.: 312 256 610, email: info@zachranka.cz, IČO: 75030926</t>
  </si>
  <si>
    <t>Celkem bez DPH 21%</t>
  </si>
  <si>
    <t>DPH 21%</t>
  </si>
  <si>
    <t>CELKEM S DPH 21%</t>
  </si>
  <si>
    <t xml:space="preserve">Zpracoval: </t>
  </si>
  <si>
    <t>V ……………... dne __ : __ : 2019.</t>
  </si>
  <si>
    <t>Přesun hmot</t>
  </si>
  <si>
    <t>2. PROJEKČNÍ A INŽENÝRSKÉ ČINNOSTI</t>
  </si>
  <si>
    <t>m</t>
  </si>
  <si>
    <t xml:space="preserve">         VÝMĚRA VRCHNÍ PLOCHY</t>
  </si>
  <si>
    <t xml:space="preserve">REKAPITULACE </t>
  </si>
  <si>
    <t>DOPLŇUJÍCÍ ČINNOSTI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</si>
  <si>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</si>
  <si>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</si>
  <si>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</si>
  <si>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</si>
  <si>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</si>
  <si>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</si>
  <si>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</si>
  <si>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</si>
  <si>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</si>
  <si>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</si>
  <si>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</si>
  <si>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</si>
  <si>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</si>
  <si>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</si>
  <si>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</si>
  <si>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</si>
  <si>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</si>
  <si>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</si>
  <si>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</si>
  <si>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</si>
  <si>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</si>
  <si>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</si>
  <si>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</si>
  <si>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…..</t>
  </si>
  <si>
    <t>Procento obnovy</t>
  </si>
  <si>
    <r>
      <t>m</t>
    </r>
    <r>
      <rPr>
        <vertAlign val="superscript"/>
        <sz val="10"/>
        <color theme="0"/>
        <rFont val="Arial"/>
        <family val="2"/>
        <charset val="238"/>
      </rPr>
      <t>2</t>
    </r>
  </si>
  <si>
    <t>CENA</t>
  </si>
  <si>
    <t>M.J.</t>
  </si>
  <si>
    <t>TEXT</t>
  </si>
  <si>
    <t>POL.</t>
  </si>
  <si>
    <t xml:space="preserve">                                   Územní středisko ZZS SČK KUTNÁ HORA</t>
  </si>
  <si>
    <t xml:space="preserve">                                                            Vojtěšská 687, Kutná Hora   </t>
  </si>
  <si>
    <t>OPRAVA STŘECHY</t>
  </si>
  <si>
    <t>Legos spojka žlabu</t>
  </si>
  <si>
    <t xml:space="preserve">Legos háky </t>
  </si>
  <si>
    <t>Legos čelo žlabu</t>
  </si>
  <si>
    <t>Legos kotlík 330/100 mm</t>
  </si>
  <si>
    <t>Legos atika rš 415 mm</t>
  </si>
  <si>
    <t>Spojovací materiál</t>
  </si>
  <si>
    <t>Doprava materiálu</t>
  </si>
  <si>
    <t>ks</t>
  </si>
  <si>
    <t>Výroba a montáž oplechování</t>
  </si>
  <si>
    <t>Stavební přípomoci</t>
  </si>
  <si>
    <t>Hromosvod:</t>
  </si>
  <si>
    <t xml:space="preserve">DTZ stávajícího hromosvodu </t>
  </si>
  <si>
    <t>Dodávka a montáž hromosvodu</t>
  </si>
  <si>
    <t>Revizní zpráva po zkušební svorku</t>
  </si>
  <si>
    <t>Ostatní režie</t>
  </si>
  <si>
    <t xml:space="preserve">OSTANÍ - VRN </t>
  </si>
  <si>
    <t>hod</t>
  </si>
  <si>
    <t>Legos žlab podokapní rš 300 mm</t>
  </si>
  <si>
    <t>Legos S koleno d 100 mm</t>
  </si>
  <si>
    <t>Legos V koleno d 100 mm</t>
  </si>
  <si>
    <t>Legos svod d 100 mm</t>
  </si>
  <si>
    <t>Legos spony svodu</t>
  </si>
  <si>
    <t>Legos okapní plech rš 300 mm</t>
  </si>
  <si>
    <t>Legos lemování ke zdi rš 300 mm</t>
  </si>
  <si>
    <t>Legos krycí lišta rš 100 mm</t>
  </si>
  <si>
    <t>Modifikovaný pás Mogaplan 250</t>
  </si>
  <si>
    <t>Posyp</t>
  </si>
  <si>
    <t>Plyn</t>
  </si>
  <si>
    <t>DTZ stávající krytiny</t>
  </si>
  <si>
    <t>Příprava podkladu</t>
  </si>
  <si>
    <t>Penetracce (materiál a práce)</t>
  </si>
  <si>
    <t>Natavení lepenky</t>
  </si>
  <si>
    <t>Klempířské konstrukce:</t>
  </si>
  <si>
    <t>Pokrývačské konstrukce: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</si>
  <si>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</si>
  <si>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</si>
  <si>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</si>
  <si>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</si>
  <si>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</si>
  <si>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</si>
  <si>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</si>
  <si>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</si>
  <si>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</si>
  <si>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</si>
  <si>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</si>
  <si>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SKLADU</t>
  </si>
  <si>
    <t>SKLAD</t>
  </si>
  <si>
    <t>35.</t>
  </si>
  <si>
    <t>Úklid pracoviště závěrečný vč. průběžného</t>
  </si>
  <si>
    <t>1. OPRAVA STŘECHY - živičná krytina:</t>
  </si>
  <si>
    <t>1. OPRAVA STŘECHY - živičná krytina :</t>
  </si>
  <si>
    <t>Lešení- montáž,demontáž</t>
  </si>
  <si>
    <t>Pozn:  návrh technologie provedení stavebních úprav nezbavuje zhotovitele záruky a zodpovědnosti za provedené dílo</t>
  </si>
  <si>
    <t>Pozn:  nepředpokládá se potřeba projekční a inženýrské činnosti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</si>
</sst>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Kč&quot;_-;\-* #,##0.00\ &quot;Kč&quot;_-;_-* &quot;-&quot;??\ &quot;Kč&quot;_-;_-@_-"/>
    <numFmt numFmtId="164" formatCode="dd/mm/yy;@"/>
  </numFmts>
  <fonts count="4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7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name val="Arial CE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8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theme="5" tint="0.79998168889431442"/>
      <name val="Arial"/>
      <family val="2"/>
      <charset val="238"/>
    </font>
    <font>
      <vertAlign val="superscript"/>
      <sz val="10"/>
      <name val="Arial"/>
      <family val="2"/>
      <charset val="238"/>
    </font>
    <font>
      <sz val="6"/>
      <color theme="0" tint="-0.34998626667073579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b/>
      <sz val="7"/>
      <name val="Arial"/>
      <family val="2"/>
      <charset val="238"/>
    </font>
    <font>
      <b/>
      <sz val="1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0" tint="-0.249977111117893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b/>
      <i/>
      <u/>
      <sz val="20"/>
      <name val="Arial"/>
      <family val="2"/>
      <charset val="238"/>
    </font>
    <font>
      <u/>
      <sz val="11"/>
      <color theme="10"/>
      <name val="Calibri"/>
      <family val="2"/>
      <charset val="238"/>
    </font>
    <font>
      <b/>
      <sz val="26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/>
      <name val="Arial"/>
      <family val="2"/>
      <charset val="238"/>
    </font>
    <font>
      <vertAlign val="superscript"/>
      <sz val="10"/>
      <color theme="0"/>
      <name val="Arial"/>
      <family val="2"/>
      <charset val="238"/>
    </font>
    <font>
      <sz val="6"/>
      <name val="Arial"/>
      <family val="2"/>
      <charset val="238"/>
    </font>
    <font>
      <b/>
      <sz val="8"/>
      <color theme="0" tint="-0.34998626667073579"/>
      <name val="Arial"/>
      <family val="2"/>
      <charset val="238"/>
    </font>
    <font>
      <b/>
      <sz val="8"/>
      <color theme="1"/>
      <name val="Arial"/>
      <family val="2"/>
      <charset val="238"/>
    </font>
    <font>
      <b/>
      <i/>
      <sz val="8"/>
      <name val="Arial"/>
      <family val="2"/>
      <charset val="238"/>
    </font>
    <font>
      <b/>
      <sz val="14"/>
      <color rgb="FF0070C0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4" fillId="0" borderId="0"/>
    <xf numFmtId="0" fontId="3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47" fillId="0" borderId="0" applyNumberFormat="0" applyFill="0" applyBorder="0" applyAlignment="0" applyProtection="0">
      <alignment vertical="top"/>
      <protection locked="0"/>
    </xf>
  </cellStyleXfs>
  <cellXfs count="324">
    <xf numFmtId="0" fontId="0" fillId="0" borderId="0" xfId="0"/>
    <xf numFmtId="164" fontId="13" fillId="0" borderId="0" xfId="0" applyNumberFormat="1" applyFont="1"/>
    <xf numFmtId="4" fontId="13" fillId="0" borderId="0" xfId="0" applyNumberFormat="1" applyFont="1"/>
    <xf numFmtId="49" fontId="13" fillId="0" borderId="0" xfId="0" applyNumberFormat="1" applyFont="1" applyAlignment="1">
      <alignment horizontal="center"/>
    </xf>
    <xf numFmtId="44" fontId="13" fillId="0" borderId="0" xfId="0" applyNumberFormat="1" applyFont="1"/>
    <xf numFmtId="0" fontId="14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44" fontId="14" fillId="0" borderId="3" xfId="0" applyNumberFormat="1" applyFont="1" applyBorder="1" applyAlignment="1">
      <alignment horizontal="center"/>
    </xf>
    <xf numFmtId="44" fontId="14" fillId="0" borderId="24" xfId="0" applyNumberFormat="1" applyFont="1" applyBorder="1" applyAlignment="1">
      <alignment horizontal="center"/>
    </xf>
    <xf numFmtId="0" fontId="13" fillId="0" borderId="0" xfId="0" applyFont="1" applyBorder="1"/>
    <xf numFmtId="49" fontId="13" fillId="0" borderId="0" xfId="0" applyNumberFormat="1" applyFont="1" applyBorder="1"/>
    <xf numFmtId="4" fontId="13" fillId="0" borderId="0" xfId="0" applyNumberFormat="1" applyFont="1" applyBorder="1"/>
    <xf numFmtId="49" fontId="13" fillId="0" borderId="0" xfId="0" applyNumberFormat="1" applyFont="1" applyBorder="1" applyAlignment="1">
      <alignment horizontal="center"/>
    </xf>
    <xf numFmtId="44" fontId="13" fillId="0" borderId="0" xfId="0" applyNumberFormat="1" applyFont="1" applyBorder="1"/>
    <xf numFmtId="44" fontId="13" fillId="0" borderId="25" xfId="0" applyNumberFormat="1" applyFont="1" applyBorder="1"/>
    <xf numFmtId="0" fontId="14" fillId="0" borderId="0" xfId="0" applyFont="1" applyBorder="1" applyAlignment="1">
      <alignment horizontal="left"/>
    </xf>
    <xf numFmtId="49" fontId="13" fillId="0" borderId="0" xfId="0" applyNumberFormat="1" applyFont="1" applyFill="1" applyBorder="1"/>
    <xf numFmtId="4" fontId="13" fillId="0" borderId="0" xfId="0" applyNumberFormat="1" applyFont="1" applyFill="1" applyBorder="1"/>
    <xf numFmtId="49" fontId="13" fillId="0" borderId="0" xfId="0" applyNumberFormat="1" applyFont="1" applyFill="1" applyBorder="1" applyAlignment="1">
      <alignment horizontal="center"/>
    </xf>
    <xf numFmtId="44" fontId="13" fillId="0" borderId="0" xfId="0" applyNumberFormat="1" applyFont="1" applyFill="1" applyBorder="1"/>
    <xf numFmtId="44" fontId="13" fillId="0" borderId="25" xfId="0" applyNumberFormat="1" applyFont="1" applyFill="1" applyBorder="1"/>
    <xf numFmtId="164" fontId="17" fillId="0" borderId="0" xfId="0" applyNumberFormat="1" applyFont="1" applyBorder="1" applyAlignment="1">
      <alignment horizontal="left"/>
    </xf>
    <xf numFmtId="44" fontId="14" fillId="0" borderId="0" xfId="0" applyNumberFormat="1" applyFont="1" applyBorder="1" applyAlignment="1">
      <alignment horizontal="center"/>
    </xf>
    <xf numFmtId="44" fontId="14" fillId="0" borderId="25" xfId="0" applyNumberFormat="1" applyFont="1" applyBorder="1" applyAlignment="1">
      <alignment horizontal="center"/>
    </xf>
    <xf numFmtId="44" fontId="17" fillId="0" borderId="0" xfId="0" applyNumberFormat="1" applyFont="1" applyBorder="1" applyAlignment="1">
      <alignment horizontal="justify" vertical="top"/>
    </xf>
    <xf numFmtId="44" fontId="17" fillId="0" borderId="25" xfId="0" applyNumberFormat="1" applyFont="1" applyBorder="1" applyAlignment="1">
      <alignment horizontal="justify" vertical="top"/>
    </xf>
    <xf numFmtId="164" fontId="17" fillId="0" borderId="0" xfId="0" applyNumberFormat="1" applyFont="1" applyBorder="1" applyAlignment="1">
      <alignment horizontal="justify" vertical="top"/>
    </xf>
    <xf numFmtId="164" fontId="17" fillId="0" borderId="0" xfId="0" applyNumberFormat="1" applyFont="1" applyAlignment="1">
      <alignment horizontal="justify" vertical="top"/>
    </xf>
    <xf numFmtId="49" fontId="17" fillId="0" borderId="0" xfId="0" applyNumberFormat="1" applyFont="1" applyBorder="1" applyAlignment="1">
      <alignment horizontal="justify" vertical="top"/>
    </xf>
    <xf numFmtId="0" fontId="20" fillId="0" borderId="0" xfId="0" applyFont="1" applyBorder="1"/>
    <xf numFmtId="4" fontId="20" fillId="0" borderId="0" xfId="0" applyNumberFormat="1" applyFont="1" applyFill="1" applyBorder="1"/>
    <xf numFmtId="4" fontId="21" fillId="0" borderId="0" xfId="0" applyNumberFormat="1" applyFont="1" applyFill="1" applyBorder="1"/>
    <xf numFmtId="49" fontId="21" fillId="0" borderId="0" xfId="0" applyNumberFormat="1" applyFont="1" applyFill="1" applyBorder="1" applyAlignment="1">
      <alignment horizontal="center"/>
    </xf>
    <xf numFmtId="44" fontId="21" fillId="0" borderId="0" xfId="0" applyNumberFormat="1" applyFont="1" applyFill="1" applyBorder="1"/>
    <xf numFmtId="4" fontId="13" fillId="0" borderId="7" xfId="0" applyNumberFormat="1" applyFont="1" applyFill="1" applyBorder="1"/>
    <xf numFmtId="49" fontId="13" fillId="0" borderId="7" xfId="0" applyNumberFormat="1" applyFont="1" applyFill="1" applyBorder="1" applyAlignment="1">
      <alignment horizontal="center"/>
    </xf>
    <xf numFmtId="44" fontId="13" fillId="0" borderId="7" xfId="0" applyNumberFormat="1" applyFont="1" applyFill="1" applyBorder="1"/>
    <xf numFmtId="44" fontId="13" fillId="0" borderId="26" xfId="0" applyNumberFormat="1" applyFont="1" applyFill="1" applyBorder="1"/>
    <xf numFmtId="0" fontId="14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14" fillId="0" borderId="0" xfId="0" applyFont="1" applyFill="1" applyBorder="1"/>
    <xf numFmtId="164" fontId="22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/>
    </xf>
    <xf numFmtId="0" fontId="24" fillId="0" borderId="0" xfId="0" applyFont="1"/>
    <xf numFmtId="164" fontId="23" fillId="0" borderId="25" xfId="0" applyNumberFormat="1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0" xfId="0" applyFont="1"/>
    <xf numFmtId="44" fontId="25" fillId="0" borderId="13" xfId="0" applyNumberFormat="1" applyFont="1" applyFill="1" applyBorder="1" applyAlignment="1">
      <alignment horizontal="right"/>
    </xf>
    <xf numFmtId="44" fontId="23" fillId="0" borderId="13" xfId="0" applyNumberFormat="1" applyFont="1" applyFill="1" applyBorder="1" applyAlignment="1">
      <alignment horizontal="right"/>
    </xf>
    <xf numFmtId="44" fontId="23" fillId="0" borderId="28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/>
    </xf>
    <xf numFmtId="4" fontId="14" fillId="0" borderId="15" xfId="0" applyNumberFormat="1" applyFont="1" applyBorder="1"/>
    <xf numFmtId="4" fontId="14" fillId="0" borderId="16" xfId="0" applyNumberFormat="1" applyFont="1" applyBorder="1"/>
    <xf numFmtId="49" fontId="14" fillId="0" borderId="18" xfId="0" applyNumberFormat="1" applyFont="1" applyBorder="1" applyAlignment="1">
      <alignment horizontal="center"/>
    </xf>
    <xf numFmtId="164" fontId="15" fillId="3" borderId="18" xfId="0" applyNumberFormat="1" applyFont="1" applyFill="1" applyBorder="1" applyAlignment="1">
      <alignment horizontal="left"/>
    </xf>
    <xf numFmtId="164" fontId="15" fillId="3" borderId="29" xfId="0" applyNumberFormat="1" applyFont="1" applyFill="1" applyBorder="1" applyAlignment="1">
      <alignment horizontal="left"/>
    </xf>
    <xf numFmtId="9" fontId="14" fillId="3" borderId="5" xfId="0" applyNumberFormat="1" applyFont="1" applyFill="1" applyBorder="1" applyAlignment="1">
      <alignment horizontal="center"/>
    </xf>
    <xf numFmtId="49" fontId="13" fillId="3" borderId="39" xfId="0" applyNumberFormat="1" applyFont="1" applyFill="1" applyBorder="1" applyAlignment="1">
      <alignment horizontal="center"/>
    </xf>
    <xf numFmtId="44" fontId="13" fillId="3" borderId="1" xfId="0" applyNumberFormat="1" applyFont="1" applyFill="1" applyBorder="1"/>
    <xf numFmtId="44" fontId="13" fillId="3" borderId="30" xfId="0" applyNumberFormat="1" applyFont="1" applyFill="1" applyBorder="1"/>
    <xf numFmtId="9" fontId="14" fillId="0" borderId="0" xfId="0" applyNumberFormat="1" applyFont="1" applyFill="1" applyBorder="1" applyAlignment="1">
      <alignment horizontal="left"/>
    </xf>
    <xf numFmtId="4" fontId="13" fillId="3" borderId="1" xfId="0" applyNumberFormat="1" applyFont="1" applyFill="1" applyBorder="1" applyAlignment="1">
      <alignment horizontal="right"/>
    </xf>
    <xf numFmtId="49" fontId="13" fillId="3" borderId="5" xfId="0" applyNumberFormat="1" applyFont="1" applyFill="1" applyBorder="1" applyAlignment="1">
      <alignment horizontal="center"/>
    </xf>
    <xf numFmtId="0" fontId="14" fillId="0" borderId="5" xfId="0" applyFont="1" applyFill="1" applyBorder="1" applyAlignment="1">
      <alignment horizontal="left"/>
    </xf>
    <xf numFmtId="9" fontId="14" fillId="0" borderId="5" xfId="0" applyNumberFormat="1" applyFont="1" applyFill="1" applyBorder="1" applyAlignment="1">
      <alignment horizontal="center"/>
    </xf>
    <xf numFmtId="44" fontId="13" fillId="0" borderId="1" xfId="0" applyNumberFormat="1" applyFont="1" applyFill="1" applyBorder="1"/>
    <xf numFmtId="44" fontId="13" fillId="0" borderId="30" xfId="0" applyNumberFormat="1" applyFont="1" applyFill="1" applyBorder="1"/>
    <xf numFmtId="4" fontId="27" fillId="0" borderId="44" xfId="0" applyNumberFormat="1" applyFont="1" applyFill="1" applyBorder="1"/>
    <xf numFmtId="9" fontId="14" fillId="0" borderId="45" xfId="0" applyNumberFormat="1" applyFont="1" applyFill="1" applyBorder="1" applyAlignment="1">
      <alignment horizontal="center"/>
    </xf>
    <xf numFmtId="4" fontId="28" fillId="0" borderId="44" xfId="0" applyNumberFormat="1" applyFont="1" applyFill="1" applyBorder="1" applyAlignment="1">
      <alignment horizontal="right"/>
    </xf>
    <xf numFmtId="49" fontId="13" fillId="0" borderId="45" xfId="0" applyNumberFormat="1" applyFont="1" applyBorder="1" applyAlignment="1">
      <alignment horizontal="center"/>
    </xf>
    <xf numFmtId="44" fontId="13" fillId="0" borderId="44" xfId="0" applyNumberFormat="1" applyFont="1" applyFill="1" applyBorder="1"/>
    <xf numFmtId="44" fontId="13" fillId="0" borderId="46" xfId="0" applyNumberFormat="1" applyFont="1" applyFill="1" applyBorder="1"/>
    <xf numFmtId="4" fontId="28" fillId="5" borderId="18" xfId="0" applyNumberFormat="1" applyFont="1" applyFill="1" applyBorder="1" applyAlignment="1">
      <alignment horizontal="right"/>
    </xf>
    <xf numFmtId="9" fontId="14" fillId="0" borderId="0" xfId="5" applyNumberFormat="1" applyFont="1" applyFill="1" applyBorder="1" applyAlignment="1">
      <alignment horizontal="left"/>
    </xf>
    <xf numFmtId="0" fontId="14" fillId="0" borderId="0" xfId="5" applyFont="1" applyFill="1" applyBorder="1"/>
    <xf numFmtId="0" fontId="13" fillId="0" borderId="0" xfId="5" applyFont="1" applyFill="1" applyBorder="1"/>
    <xf numFmtId="0" fontId="13" fillId="0" borderId="0" xfId="5" applyFont="1"/>
    <xf numFmtId="44" fontId="13" fillId="0" borderId="1" xfId="5" applyNumberFormat="1" applyFont="1" applyFill="1" applyBorder="1"/>
    <xf numFmtId="44" fontId="13" fillId="0" borderId="30" xfId="5" applyNumberFormat="1" applyFont="1" applyFill="1" applyBorder="1"/>
    <xf numFmtId="4" fontId="27" fillId="0" borderId="21" xfId="0" applyNumberFormat="1" applyFont="1" applyFill="1" applyBorder="1"/>
    <xf numFmtId="44" fontId="29" fillId="0" borderId="39" xfId="0" applyNumberFormat="1" applyFont="1" applyFill="1" applyBorder="1"/>
    <xf numFmtId="9" fontId="14" fillId="0" borderId="39" xfId="0" applyNumberFormat="1" applyFont="1" applyFill="1" applyBorder="1" applyAlignment="1">
      <alignment horizontal="center"/>
    </xf>
    <xf numFmtId="4" fontId="28" fillId="0" borderId="40" xfId="0" applyNumberFormat="1" applyFont="1" applyFill="1" applyBorder="1" applyAlignment="1">
      <alignment horizontal="right"/>
    </xf>
    <xf numFmtId="49" fontId="13" fillId="0" borderId="39" xfId="0" applyNumberFormat="1" applyFont="1" applyBorder="1" applyAlignment="1">
      <alignment horizontal="center"/>
    </xf>
    <xf numFmtId="44" fontId="13" fillId="0" borderId="40" xfId="0" applyNumberFormat="1" applyFont="1" applyFill="1" applyBorder="1"/>
    <xf numFmtId="44" fontId="13" fillId="0" borderId="41" xfId="0" applyNumberFormat="1" applyFont="1" applyFill="1" applyBorder="1"/>
    <xf numFmtId="4" fontId="13" fillId="0" borderId="40" xfId="0" applyNumberFormat="1" applyFont="1" applyFill="1" applyBorder="1"/>
    <xf numFmtId="0" fontId="30" fillId="0" borderId="39" xfId="0" applyFont="1" applyFill="1" applyBorder="1" applyAlignment="1">
      <alignment horizontal="left"/>
    </xf>
    <xf numFmtId="49" fontId="14" fillId="0" borderId="39" xfId="0" applyNumberFormat="1" applyFont="1" applyFill="1" applyBorder="1" applyAlignment="1">
      <alignment horizontal="center"/>
    </xf>
    <xf numFmtId="4" fontId="13" fillId="0" borderId="40" xfId="0" applyNumberFormat="1" applyFont="1" applyFill="1" applyBorder="1" applyAlignment="1">
      <alignment horizontal="right"/>
    </xf>
    <xf numFmtId="4" fontId="13" fillId="0" borderId="1" xfId="0" applyNumberFormat="1" applyFont="1" applyFill="1" applyBorder="1"/>
    <xf numFmtId="4" fontId="14" fillId="0" borderId="5" xfId="0" applyNumberFormat="1" applyFont="1" applyFill="1" applyBorder="1"/>
    <xf numFmtId="4" fontId="13" fillId="0" borderId="1" xfId="0" applyNumberFormat="1" applyFont="1" applyFill="1" applyBorder="1" applyAlignment="1">
      <alignment horizontal="right"/>
    </xf>
    <xf numFmtId="49" fontId="14" fillId="0" borderId="5" xfId="0" applyNumberFormat="1" applyFont="1" applyFill="1" applyBorder="1" applyAlignment="1">
      <alignment horizontal="center"/>
    </xf>
    <xf numFmtId="49" fontId="13" fillId="0" borderId="9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164" fontId="13" fillId="0" borderId="0" xfId="0" applyNumberFormat="1" applyFont="1" applyFill="1" applyBorder="1"/>
    <xf numFmtId="0" fontId="17" fillId="0" borderId="0" xfId="0" applyFont="1"/>
    <xf numFmtId="4" fontId="17" fillId="0" borderId="0" xfId="0" applyNumberFormat="1" applyFont="1" applyBorder="1"/>
    <xf numFmtId="4" fontId="17" fillId="0" borderId="0" xfId="0" applyNumberFormat="1" applyFont="1" applyBorder="1" applyAlignment="1">
      <alignment horizontal="right"/>
    </xf>
    <xf numFmtId="49" fontId="17" fillId="0" borderId="0" xfId="0" applyNumberFormat="1" applyFont="1" applyBorder="1" applyAlignment="1">
      <alignment horizontal="center"/>
    </xf>
    <xf numFmtId="44" fontId="17" fillId="0" borderId="0" xfId="0" applyNumberFormat="1" applyFont="1" applyBorder="1" applyAlignment="1">
      <alignment horizontal="right"/>
    </xf>
    <xf numFmtId="44" fontId="17" fillId="0" borderId="25" xfId="0" applyNumberFormat="1" applyFont="1" applyBorder="1" applyAlignment="1">
      <alignment horizontal="right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164" fontId="17" fillId="0" borderId="0" xfId="0" applyNumberFormat="1" applyFont="1"/>
    <xf numFmtId="4" fontId="17" fillId="5" borderId="21" xfId="0" applyNumberFormat="1" applyFont="1" applyFill="1" applyBorder="1"/>
    <xf numFmtId="4" fontId="17" fillId="5" borderId="21" xfId="0" applyNumberFormat="1" applyFont="1" applyFill="1" applyBorder="1" applyAlignment="1">
      <alignment horizontal="right"/>
    </xf>
    <xf numFmtId="49" fontId="17" fillId="5" borderId="21" xfId="0" applyNumberFormat="1" applyFont="1" applyFill="1" applyBorder="1" applyAlignment="1">
      <alignment horizontal="center"/>
    </xf>
    <xf numFmtId="44" fontId="17" fillId="5" borderId="21" xfId="0" applyNumberFormat="1" applyFont="1" applyFill="1" applyBorder="1" applyAlignment="1">
      <alignment horizontal="right"/>
    </xf>
    <xf numFmtId="44" fontId="17" fillId="5" borderId="33" xfId="0" applyNumberFormat="1" applyFont="1" applyFill="1" applyBorder="1" applyAlignment="1">
      <alignment horizontal="right"/>
    </xf>
    <xf numFmtId="4" fontId="34" fillId="5" borderId="9" xfId="0" applyNumberFormat="1" applyFont="1" applyFill="1" applyBorder="1"/>
    <xf numFmtId="4" fontId="34" fillId="5" borderId="9" xfId="0" applyNumberFormat="1" applyFont="1" applyFill="1" applyBorder="1" applyAlignment="1">
      <alignment horizontal="right"/>
    </xf>
    <xf numFmtId="49" fontId="34" fillId="5" borderId="9" xfId="0" applyNumberFormat="1" applyFont="1" applyFill="1" applyBorder="1" applyAlignment="1">
      <alignment horizontal="center"/>
    </xf>
    <xf numFmtId="44" fontId="34" fillId="5" borderId="9" xfId="0" applyNumberFormat="1" applyFont="1" applyFill="1" applyBorder="1" applyAlignment="1">
      <alignment horizontal="right"/>
    </xf>
    <xf numFmtId="10" fontId="34" fillId="5" borderId="9" xfId="0" applyNumberFormat="1" applyFont="1" applyFill="1" applyBorder="1" applyAlignment="1">
      <alignment horizontal="right"/>
    </xf>
    <xf numFmtId="44" fontId="34" fillId="5" borderId="34" xfId="0" applyNumberFormat="1" applyFont="1" applyFill="1" applyBorder="1" applyAlignment="1">
      <alignment horizontal="right"/>
    </xf>
    <xf numFmtId="4" fontId="32" fillId="4" borderId="20" xfId="0" applyNumberFormat="1" applyFont="1" applyFill="1" applyBorder="1"/>
    <xf numFmtId="49" fontId="32" fillId="4" borderId="20" xfId="0" applyNumberFormat="1" applyFont="1" applyFill="1" applyBorder="1" applyAlignment="1">
      <alignment horizontal="center"/>
    </xf>
    <xf numFmtId="44" fontId="32" fillId="4" borderId="20" xfId="0" applyNumberFormat="1" applyFont="1" applyFill="1" applyBorder="1"/>
    <xf numFmtId="44" fontId="32" fillId="4" borderId="35" xfId="0" applyNumberFormat="1" applyFont="1" applyFill="1" applyBorder="1"/>
    <xf numFmtId="0" fontId="32" fillId="0" borderId="0" xfId="0" applyFont="1" applyFill="1" applyBorder="1"/>
    <xf numFmtId="0" fontId="32" fillId="0" borderId="0" xfId="0" applyFont="1"/>
    <xf numFmtId="4" fontId="13" fillId="2" borderId="4" xfId="0" applyNumberFormat="1" applyFont="1" applyFill="1" applyBorder="1"/>
    <xf numFmtId="49" fontId="13" fillId="2" borderId="4" xfId="0" applyNumberFormat="1" applyFont="1" applyFill="1" applyBorder="1" applyAlignment="1">
      <alignment horizontal="center"/>
    </xf>
    <xf numFmtId="44" fontId="13" fillId="2" borderId="4" xfId="0" applyNumberFormat="1" applyFont="1" applyFill="1" applyBorder="1"/>
    <xf numFmtId="44" fontId="32" fillId="2" borderId="36" xfId="0" applyNumberFormat="1" applyFont="1" applyFill="1" applyBorder="1"/>
    <xf numFmtId="164" fontId="13" fillId="0" borderId="3" xfId="0" applyNumberFormat="1" applyFont="1" applyFill="1" applyBorder="1"/>
    <xf numFmtId="4" fontId="13" fillId="0" borderId="3" xfId="0" applyNumberFormat="1" applyFont="1" applyFill="1" applyBorder="1"/>
    <xf numFmtId="49" fontId="13" fillId="0" borderId="3" xfId="0" applyNumberFormat="1" applyFont="1" applyFill="1" applyBorder="1" applyAlignment="1">
      <alignment horizontal="center"/>
    </xf>
    <xf numFmtId="44" fontId="13" fillId="0" borderId="3" xfId="0" applyNumberFormat="1" applyFont="1" applyFill="1" applyBorder="1"/>
    <xf numFmtId="164" fontId="16" fillId="0" borderId="0" xfId="0" applyNumberFormat="1" applyFont="1" applyFill="1" applyBorder="1"/>
    <xf numFmtId="0" fontId="30" fillId="0" borderId="0" xfId="0" applyFont="1" applyFill="1" applyBorder="1" applyAlignment="1">
      <alignment horizontal="center"/>
    </xf>
    <xf numFmtId="0" fontId="14" fillId="0" borderId="0" xfId="0" applyFont="1" applyFill="1"/>
    <xf numFmtId="4" fontId="13" fillId="3" borderId="40" xfId="0" applyNumberFormat="1" applyFont="1" applyFill="1" applyBorder="1" applyAlignment="1">
      <alignment horizontal="right"/>
    </xf>
    <xf numFmtId="164" fontId="8" fillId="0" borderId="0" xfId="0" applyNumberFormat="1" applyFont="1" applyFill="1" applyBorder="1"/>
    <xf numFmtId="49" fontId="5" fillId="0" borderId="9" xfId="0" applyNumberFormat="1" applyFont="1" applyBorder="1" applyAlignment="1">
      <alignment horizontal="center"/>
    </xf>
    <xf numFmtId="4" fontId="5" fillId="0" borderId="1" xfId="0" applyNumberFormat="1" applyFont="1" applyFill="1" applyBorder="1"/>
    <xf numFmtId="49" fontId="5" fillId="3" borderId="5" xfId="0" applyNumberFormat="1" applyFont="1" applyFill="1" applyBorder="1" applyAlignment="1">
      <alignment horizontal="center"/>
    </xf>
    <xf numFmtId="0" fontId="5" fillId="0" borderId="0" xfId="0" applyFont="1"/>
    <xf numFmtId="164" fontId="5" fillId="0" borderId="0" xfId="0" applyNumberFormat="1" applyFont="1" applyFill="1" applyBorder="1"/>
    <xf numFmtId="4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horizontal="center"/>
    </xf>
    <xf numFmtId="44" fontId="5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0" fontId="5" fillId="0" borderId="0" xfId="0" applyFont="1" applyFill="1" applyBorder="1"/>
    <xf numFmtId="4" fontId="6" fillId="0" borderId="18" xfId="0" applyNumberFormat="1" applyFont="1" applyBorder="1" applyAlignment="1">
      <alignment horizontal="right"/>
    </xf>
    <xf numFmtId="0" fontId="6" fillId="0" borderId="0" xfId="0" applyFont="1" applyBorder="1" applyAlignment="1">
      <alignment horizontal="left"/>
    </xf>
    <xf numFmtId="4" fontId="5" fillId="0" borderId="40" xfId="0" applyNumberFormat="1" applyFont="1" applyFill="1" applyBorder="1"/>
    <xf numFmtId="0" fontId="6" fillId="0" borderId="39" xfId="0" applyFont="1" applyFill="1" applyBorder="1" applyAlignment="1">
      <alignment horizontal="left"/>
    </xf>
    <xf numFmtId="49" fontId="6" fillId="0" borderId="39" xfId="0" applyNumberFormat="1" applyFont="1" applyFill="1" applyBorder="1" applyAlignment="1">
      <alignment horizontal="center"/>
    </xf>
    <xf numFmtId="4" fontId="5" fillId="0" borderId="21" xfId="0" applyNumberFormat="1" applyFont="1" applyFill="1" applyBorder="1" applyAlignment="1">
      <alignment horizontal="right"/>
    </xf>
    <xf numFmtId="49" fontId="5" fillId="0" borderId="21" xfId="0" applyNumberFormat="1" applyFont="1" applyBorder="1" applyAlignment="1">
      <alignment horizontal="center"/>
    </xf>
    <xf numFmtId="44" fontId="5" fillId="0" borderId="40" xfId="0" applyNumberFormat="1" applyFont="1" applyFill="1" applyBorder="1"/>
    <xf numFmtId="44" fontId="5" fillId="0" borderId="41" xfId="0" applyNumberFormat="1" applyFont="1" applyFill="1" applyBorder="1"/>
    <xf numFmtId="9" fontId="6" fillId="0" borderId="0" xfId="0" applyNumberFormat="1" applyFont="1" applyFill="1" applyBorder="1" applyAlignment="1">
      <alignment horizontal="left"/>
    </xf>
    <xf numFmtId="49" fontId="18" fillId="0" borderId="0" xfId="0" applyNumberFormat="1" applyFont="1" applyBorder="1" applyAlignment="1">
      <alignment horizontal="center" vertical="top" wrapText="1"/>
    </xf>
    <xf numFmtId="49" fontId="9" fillId="0" borderId="0" xfId="0" applyNumberFormat="1" applyFont="1" applyBorder="1"/>
    <xf numFmtId="49" fontId="8" fillId="0" borderId="0" xfId="0" applyNumberFormat="1" applyFont="1" applyFill="1" applyBorder="1"/>
    <xf numFmtId="4" fontId="13" fillId="7" borderId="4" xfId="0" applyNumberFormat="1" applyFont="1" applyFill="1" applyBorder="1"/>
    <xf numFmtId="49" fontId="13" fillId="7" borderId="4" xfId="0" applyNumberFormat="1" applyFont="1" applyFill="1" applyBorder="1" applyAlignment="1">
      <alignment horizontal="center"/>
    </xf>
    <xf numFmtId="44" fontId="13" fillId="7" borderId="4" xfId="0" applyNumberFormat="1" applyFont="1" applyFill="1" applyBorder="1"/>
    <xf numFmtId="44" fontId="21" fillId="7" borderId="31" xfId="0" applyNumberFormat="1" applyFont="1" applyFill="1" applyBorder="1"/>
    <xf numFmtId="4" fontId="14" fillId="7" borderId="19" xfId="0" applyNumberFormat="1" applyFont="1" applyFill="1" applyBorder="1"/>
    <xf numFmtId="4" fontId="14" fillId="7" borderId="19" xfId="0" applyNumberFormat="1" applyFont="1" applyFill="1" applyBorder="1" applyAlignment="1">
      <alignment horizontal="right"/>
    </xf>
    <xf numFmtId="49" fontId="14" fillId="7" borderId="19" xfId="0" applyNumberFormat="1" applyFont="1" applyFill="1" applyBorder="1" applyAlignment="1">
      <alignment horizontal="center"/>
    </xf>
    <xf numFmtId="44" fontId="14" fillId="7" borderId="19" xfId="0" applyNumberFormat="1" applyFont="1" applyFill="1" applyBorder="1" applyAlignment="1">
      <alignment horizontal="right"/>
    </xf>
    <xf numFmtId="44" fontId="19" fillId="7" borderId="32" xfId="0" applyNumberFormat="1" applyFont="1" applyFill="1" applyBorder="1" applyAlignment="1">
      <alignment horizontal="center"/>
    </xf>
    <xf numFmtId="9" fontId="6" fillId="0" borderId="5" xfId="0" applyNumberFormat="1" applyFont="1" applyFill="1" applyBorder="1" applyAlignment="1">
      <alignment horizontal="center"/>
    </xf>
    <xf numFmtId="44" fontId="5" fillId="0" borderId="1" xfId="0" applyNumberFormat="1" applyFont="1" applyFill="1" applyBorder="1"/>
    <xf numFmtId="44" fontId="5" fillId="0" borderId="30" xfId="0" applyNumberFormat="1" applyFont="1" applyFill="1" applyBorder="1"/>
    <xf numFmtId="4" fontId="38" fillId="0" borderId="9" xfId="5" applyNumberFormat="1" applyFont="1" applyFill="1" applyBorder="1" applyAlignment="1">
      <alignment horizontal="right"/>
    </xf>
    <xf numFmtId="0" fontId="38" fillId="0" borderId="5" xfId="5" applyFont="1" applyFill="1" applyBorder="1" applyAlignment="1">
      <alignment horizontal="left"/>
    </xf>
    <xf numFmtId="4" fontId="5" fillId="3" borderId="9" xfId="0" applyNumberFormat="1" applyFont="1" applyFill="1" applyBorder="1"/>
    <xf numFmtId="0" fontId="5" fillId="3" borderId="5" xfId="0" applyFont="1" applyFill="1" applyBorder="1" applyAlignment="1">
      <alignment horizontal="left"/>
    </xf>
    <xf numFmtId="4" fontId="5" fillId="3" borderId="1" xfId="0" applyNumberFormat="1" applyFont="1" applyFill="1" applyBorder="1"/>
    <xf numFmtId="0" fontId="5" fillId="0" borderId="5" xfId="0" applyFont="1" applyFill="1" applyBorder="1" applyAlignment="1">
      <alignment horizontal="left"/>
    </xf>
    <xf numFmtId="4" fontId="38" fillId="0" borderId="21" xfId="5" applyNumberFormat="1" applyFont="1" applyFill="1" applyBorder="1" applyAlignment="1">
      <alignment horizontal="right"/>
    </xf>
    <xf numFmtId="0" fontId="38" fillId="0" borderId="39" xfId="5" applyFont="1" applyFill="1" applyBorder="1" applyAlignment="1">
      <alignment horizontal="left"/>
    </xf>
    <xf numFmtId="9" fontId="14" fillId="3" borderId="39" xfId="0" applyNumberFormat="1" applyFont="1" applyFill="1" applyBorder="1" applyAlignment="1">
      <alignment horizontal="center"/>
    </xf>
    <xf numFmtId="44" fontId="13" fillId="0" borderId="40" xfId="5" applyNumberFormat="1" applyFont="1" applyFill="1" applyBorder="1"/>
    <xf numFmtId="44" fontId="13" fillId="0" borderId="41" xfId="5" applyNumberFormat="1" applyFont="1" applyFill="1" applyBorder="1"/>
    <xf numFmtId="4" fontId="5" fillId="0" borderId="1" xfId="0" applyNumberFormat="1" applyFont="1" applyFill="1" applyBorder="1" applyAlignment="1">
      <alignment horizontal="left" wrapText="1"/>
    </xf>
    <xf numFmtId="4" fontId="5" fillId="0" borderId="9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horizontal="left" vertical="top" wrapText="1"/>
    </xf>
    <xf numFmtId="4" fontId="27" fillId="0" borderId="49" xfId="0" applyNumberFormat="1" applyFont="1" applyFill="1" applyBorder="1"/>
    <xf numFmtId="44" fontId="29" fillId="0" borderId="50" xfId="0" applyNumberFormat="1" applyFont="1" applyFill="1" applyBorder="1"/>
    <xf numFmtId="9" fontId="14" fillId="0" borderId="50" xfId="0" applyNumberFormat="1" applyFont="1" applyFill="1" applyBorder="1" applyAlignment="1">
      <alignment horizontal="center"/>
    </xf>
    <xf numFmtId="4" fontId="28" fillId="0" borderId="51" xfId="0" applyNumberFormat="1" applyFont="1" applyFill="1" applyBorder="1" applyAlignment="1">
      <alignment horizontal="right"/>
    </xf>
    <xf numFmtId="49" fontId="13" fillId="0" borderId="50" xfId="0" applyNumberFormat="1" applyFont="1" applyBorder="1" applyAlignment="1">
      <alignment horizontal="center"/>
    </xf>
    <xf numFmtId="44" fontId="13" fillId="0" borderId="51" xfId="0" applyNumberFormat="1" applyFont="1" applyFill="1" applyBorder="1"/>
    <xf numFmtId="44" fontId="13" fillId="0" borderId="52" xfId="0" applyNumberFormat="1" applyFont="1" applyFill="1" applyBorder="1"/>
    <xf numFmtId="0" fontId="5" fillId="0" borderId="54" xfId="0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justify" vertical="top"/>
    </xf>
    <xf numFmtId="164" fontId="5" fillId="0" borderId="5" xfId="0" applyNumberFormat="1" applyFont="1" applyFill="1" applyBorder="1" applyAlignment="1">
      <alignment horizontal="left" vertical="top" wrapText="1"/>
    </xf>
    <xf numFmtId="0" fontId="5" fillId="0" borderId="39" xfId="0" applyFont="1" applyFill="1" applyBorder="1" applyAlignment="1">
      <alignment horizontal="left" vertical="top" wrapText="1"/>
    </xf>
    <xf numFmtId="0" fontId="5" fillId="0" borderId="55" xfId="0" applyFont="1" applyFill="1" applyBorder="1" applyAlignment="1">
      <alignment horizontal="justify" vertical="top"/>
    </xf>
    <xf numFmtId="164" fontId="6" fillId="0" borderId="45" xfId="0" applyNumberFormat="1" applyFont="1" applyFill="1" applyBorder="1" applyAlignment="1">
      <alignment vertical="top" wrapText="1"/>
    </xf>
    <xf numFmtId="0" fontId="5" fillId="0" borderId="39" xfId="5" applyFont="1" applyFill="1" applyBorder="1" applyAlignment="1">
      <alignment vertical="top" wrapText="1"/>
    </xf>
    <xf numFmtId="0" fontId="5" fillId="0" borderId="39" xfId="5" applyFont="1" applyFill="1" applyBorder="1" applyAlignment="1">
      <alignment horizontal="left" vertical="top" wrapText="1"/>
    </xf>
    <xf numFmtId="0" fontId="13" fillId="0" borderId="0" xfId="0" applyFont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48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164" fontId="23" fillId="0" borderId="0" xfId="0" applyNumberFormat="1" applyFont="1" applyFill="1" applyBorder="1" applyAlignment="1">
      <alignment horizontal="left"/>
    </xf>
    <xf numFmtId="164" fontId="7" fillId="3" borderId="18" xfId="0" applyNumberFormat="1" applyFont="1" applyFill="1" applyBorder="1" applyAlignment="1">
      <alignment horizontal="left" vertical="top"/>
    </xf>
    <xf numFmtId="164" fontId="23" fillId="0" borderId="13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top"/>
    </xf>
    <xf numFmtId="0" fontId="13" fillId="0" borderId="14" xfId="0" applyFont="1" applyBorder="1" applyAlignment="1">
      <alignment horizontal="center" vertical="top"/>
    </xf>
    <xf numFmtId="0" fontId="16" fillId="0" borderId="12" xfId="0" applyFont="1" applyBorder="1" applyAlignment="1">
      <alignment horizontal="center" vertical="top"/>
    </xf>
    <xf numFmtId="49" fontId="5" fillId="0" borderId="0" xfId="0" applyNumberFormat="1" applyFont="1" applyBorder="1"/>
    <xf numFmtId="164" fontId="13" fillId="0" borderId="0" xfId="0" applyNumberFormat="1" applyFont="1" applyBorder="1"/>
    <xf numFmtId="0" fontId="5" fillId="0" borderId="0" xfId="0" applyFont="1" applyBorder="1"/>
    <xf numFmtId="0" fontId="13" fillId="0" borderId="7" xfId="0" applyFont="1" applyBorder="1"/>
    <xf numFmtId="0" fontId="13" fillId="0" borderId="6" xfId="0" applyFont="1" applyBorder="1" applyAlignment="1">
      <alignment horizontal="center" vertical="top"/>
    </xf>
    <xf numFmtId="0" fontId="13" fillId="0" borderId="2" xfId="0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/>
    </xf>
    <xf numFmtId="164" fontId="13" fillId="0" borderId="7" xfId="0" applyNumberFormat="1" applyFont="1" applyFill="1" applyBorder="1"/>
    <xf numFmtId="0" fontId="13" fillId="0" borderId="7" xfId="0" applyFont="1" applyFill="1" applyBorder="1"/>
    <xf numFmtId="0" fontId="13" fillId="0" borderId="11" xfId="0" applyFont="1" applyBorder="1" applyAlignment="1">
      <alignment horizontal="center" vertical="top"/>
    </xf>
    <xf numFmtId="164" fontId="13" fillId="7" borderId="4" xfId="0" applyNumberFormat="1" applyFont="1" applyFill="1" applyBorder="1"/>
    <xf numFmtId="0" fontId="13" fillId="7" borderId="57" xfId="0" applyFont="1" applyFill="1" applyBorder="1" applyAlignment="1">
      <alignment horizontal="center" vertical="top"/>
    </xf>
    <xf numFmtId="164" fontId="5" fillId="0" borderId="39" xfId="0" applyNumberFormat="1" applyFont="1" applyFill="1" applyBorder="1" applyAlignment="1">
      <alignment horizontal="left"/>
    </xf>
    <xf numFmtId="164" fontId="5" fillId="0" borderId="5" xfId="0" applyNumberFormat="1" applyFont="1" applyFill="1" applyBorder="1" applyAlignment="1">
      <alignment horizontal="left"/>
    </xf>
    <xf numFmtId="164" fontId="13" fillId="0" borderId="5" xfId="0" applyNumberFormat="1" applyFont="1" applyFill="1" applyBorder="1" applyAlignment="1">
      <alignment horizontal="left"/>
    </xf>
    <xf numFmtId="0" fontId="5" fillId="0" borderId="38" xfId="0" applyFont="1" applyBorder="1" applyAlignment="1">
      <alignment horizontal="center" vertical="top"/>
    </xf>
    <xf numFmtId="4" fontId="6" fillId="0" borderId="58" xfId="0" applyNumberFormat="1" applyFont="1" applyBorder="1"/>
    <xf numFmtId="4" fontId="6" fillId="0" borderId="59" xfId="0" applyNumberFormat="1" applyFont="1" applyBorder="1"/>
    <xf numFmtId="4" fontId="6" fillId="0" borderId="53" xfId="0" applyNumberFormat="1" applyFont="1" applyBorder="1"/>
    <xf numFmtId="4" fontId="6" fillId="0" borderId="13" xfId="0" applyNumberFormat="1" applyFont="1" applyBorder="1" applyAlignment="1">
      <alignment horizontal="right"/>
    </xf>
    <xf numFmtId="49" fontId="6" fillId="0" borderId="13" xfId="0" applyNumberFormat="1" applyFont="1" applyBorder="1" applyAlignment="1">
      <alignment horizontal="center"/>
    </xf>
    <xf numFmtId="44" fontId="6" fillId="0" borderId="58" xfId="0" applyNumberFormat="1" applyFont="1" applyBorder="1" applyAlignment="1">
      <alignment horizontal="left"/>
    </xf>
    <xf numFmtId="44" fontId="6" fillId="0" borderId="58" xfId="0" applyNumberFormat="1" applyFont="1" applyBorder="1" applyAlignment="1">
      <alignment horizontal="right"/>
    </xf>
    <xf numFmtId="44" fontId="6" fillId="0" borderId="6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0" fontId="13" fillId="7" borderId="47" xfId="0" applyFont="1" applyFill="1" applyBorder="1" applyAlignment="1">
      <alignment horizontal="center" vertical="top"/>
    </xf>
    <xf numFmtId="0" fontId="5" fillId="0" borderId="56" xfId="0" applyFont="1" applyBorder="1" applyAlignment="1">
      <alignment horizontal="center" vertical="top"/>
    </xf>
    <xf numFmtId="164" fontId="5" fillId="7" borderId="7" xfId="0" applyNumberFormat="1" applyFont="1" applyFill="1" applyBorder="1"/>
    <xf numFmtId="4" fontId="5" fillId="7" borderId="7" xfId="0" applyNumberFormat="1" applyFont="1" applyFill="1" applyBorder="1"/>
    <xf numFmtId="49" fontId="5" fillId="7" borderId="7" xfId="0" applyNumberFormat="1" applyFont="1" applyFill="1" applyBorder="1" applyAlignment="1">
      <alignment horizontal="center"/>
    </xf>
    <xf numFmtId="44" fontId="5" fillId="7" borderId="7" xfId="0" applyNumberFormat="1" applyFont="1" applyFill="1" applyBorder="1"/>
    <xf numFmtId="44" fontId="21" fillId="7" borderId="62" xfId="0" applyNumberFormat="1" applyFont="1" applyFill="1" applyBorder="1"/>
    <xf numFmtId="4" fontId="5" fillId="0" borderId="51" xfId="0" applyNumberFormat="1" applyFont="1" applyFill="1" applyBorder="1"/>
    <xf numFmtId="0" fontId="6" fillId="0" borderId="50" xfId="0" applyFont="1" applyFill="1" applyBorder="1" applyAlignment="1">
      <alignment horizontal="left"/>
    </xf>
    <xf numFmtId="49" fontId="6" fillId="0" borderId="50" xfId="0" applyNumberFormat="1" applyFont="1" applyFill="1" applyBorder="1" applyAlignment="1">
      <alignment horizontal="center"/>
    </xf>
    <xf numFmtId="4" fontId="5" fillId="0" borderId="49" xfId="0" applyNumberFormat="1" applyFont="1" applyFill="1" applyBorder="1" applyAlignment="1">
      <alignment horizontal="right"/>
    </xf>
    <xf numFmtId="49" fontId="5" fillId="0" borderId="49" xfId="0" applyNumberFormat="1" applyFont="1" applyBorder="1" applyAlignment="1">
      <alignment horizontal="center"/>
    </xf>
    <xf numFmtId="44" fontId="5" fillId="0" borderId="51" xfId="0" applyNumberFormat="1" applyFont="1" applyFill="1" applyBorder="1"/>
    <xf numFmtId="44" fontId="5" fillId="0" borderId="52" xfId="0" applyNumberFormat="1" applyFont="1" applyFill="1" applyBorder="1"/>
    <xf numFmtId="164" fontId="6" fillId="0" borderId="18" xfId="0" applyNumberFormat="1" applyFont="1" applyBorder="1" applyAlignment="1">
      <alignment horizontal="center"/>
    </xf>
    <xf numFmtId="0" fontId="16" fillId="0" borderId="63" xfId="0" applyFont="1" applyBorder="1" applyAlignment="1">
      <alignment horizontal="center" vertical="top"/>
    </xf>
    <xf numFmtId="0" fontId="5" fillId="0" borderId="37" xfId="0" applyFont="1" applyBorder="1" applyAlignment="1">
      <alignment horizontal="center" vertical="top"/>
    </xf>
    <xf numFmtId="164" fontId="31" fillId="7" borderId="19" xfId="0" applyNumberFormat="1" applyFont="1" applyFill="1" applyBorder="1" applyAlignment="1">
      <alignment horizontal="center"/>
    </xf>
    <xf numFmtId="164" fontId="32" fillId="0" borderId="0" xfId="0" applyNumberFormat="1" applyFont="1" applyBorder="1" applyAlignment="1">
      <alignment horizontal="left"/>
    </xf>
    <xf numFmtId="164" fontId="32" fillId="5" borderId="21" xfId="0" applyNumberFormat="1" applyFont="1" applyFill="1" applyBorder="1" applyAlignment="1">
      <alignment horizontal="left"/>
    </xf>
    <xf numFmtId="164" fontId="33" fillId="5" borderId="9" xfId="0" applyNumberFormat="1" applyFont="1" applyFill="1" applyBorder="1" applyAlignment="1">
      <alignment horizontal="left"/>
    </xf>
    <xf numFmtId="164" fontId="32" fillId="4" borderId="20" xfId="0" applyNumberFormat="1" applyFont="1" applyFill="1" applyBorder="1"/>
    <xf numFmtId="164" fontId="5" fillId="2" borderId="4" xfId="0" applyNumberFormat="1" applyFont="1" applyFill="1" applyBorder="1"/>
    <xf numFmtId="0" fontId="17" fillId="0" borderId="43" xfId="0" applyFont="1" applyBorder="1" applyAlignment="1">
      <alignment horizontal="center" vertical="top"/>
    </xf>
    <xf numFmtId="164" fontId="17" fillId="0" borderId="43" xfId="0" applyNumberFormat="1" applyFont="1" applyBorder="1" applyAlignment="1">
      <alignment horizontal="center" vertical="top"/>
    </xf>
    <xf numFmtId="0" fontId="13" fillId="0" borderId="63" xfId="0" applyFont="1" applyBorder="1" applyAlignment="1">
      <alignment horizontal="center" vertical="top"/>
    </xf>
    <xf numFmtId="0" fontId="13" fillId="8" borderId="47" xfId="0" applyFont="1" applyFill="1" applyBorder="1" applyAlignment="1">
      <alignment horizontal="center" vertical="top"/>
    </xf>
    <xf numFmtId="0" fontId="17" fillId="5" borderId="43" xfId="0" applyFont="1" applyFill="1" applyBorder="1" applyAlignment="1">
      <alignment horizontal="center" vertical="top"/>
    </xf>
    <xf numFmtId="164" fontId="39" fillId="0" borderId="13" xfId="0" applyNumberFormat="1" applyFont="1" applyFill="1" applyBorder="1" applyAlignment="1">
      <alignment horizontal="left"/>
    </xf>
    <xf numFmtId="4" fontId="39" fillId="0" borderId="13" xfId="0" applyNumberFormat="1" applyFont="1" applyFill="1" applyBorder="1"/>
    <xf numFmtId="4" fontId="39" fillId="0" borderId="13" xfId="0" applyNumberFormat="1" applyFont="1" applyFill="1" applyBorder="1" applyAlignment="1">
      <alignment horizontal="right"/>
    </xf>
    <xf numFmtId="49" fontId="40" fillId="0" borderId="13" xfId="0" applyNumberFormat="1" applyFont="1" applyFill="1" applyBorder="1" applyAlignment="1">
      <alignment horizontal="center"/>
    </xf>
    <xf numFmtId="0" fontId="13" fillId="7" borderId="61" xfId="0" applyFont="1" applyFill="1" applyBorder="1" applyAlignment="1">
      <alignment horizontal="center" vertical="top"/>
    </xf>
    <xf numFmtId="0" fontId="32" fillId="4" borderId="38" xfId="0" applyFont="1" applyFill="1" applyBorder="1" applyAlignment="1">
      <alignment horizontal="center" vertical="top"/>
    </xf>
    <xf numFmtId="0" fontId="17" fillId="5" borderId="37" xfId="0" applyFont="1" applyFill="1" applyBorder="1" applyAlignment="1">
      <alignment horizontal="center" vertical="top"/>
    </xf>
    <xf numFmtId="44" fontId="14" fillId="0" borderId="15" xfId="0" applyNumberFormat="1" applyFont="1" applyBorder="1" applyAlignment="1">
      <alignment horizontal="center"/>
    </xf>
    <xf numFmtId="44" fontId="6" fillId="0" borderId="42" xfId="0" applyNumberFormat="1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164" fontId="6" fillId="0" borderId="5" xfId="0" applyNumberFormat="1" applyFont="1" applyFill="1" applyBorder="1" applyAlignment="1">
      <alignment vertical="top" wrapText="1"/>
    </xf>
    <xf numFmtId="4" fontId="27" fillId="0" borderId="9" xfId="0" applyNumberFormat="1" applyFont="1" applyFill="1" applyBorder="1"/>
    <xf numFmtId="44" fontId="29" fillId="0" borderId="5" xfId="0" applyNumberFormat="1" applyFont="1" applyFill="1" applyBorder="1"/>
    <xf numFmtId="4" fontId="28" fillId="0" borderId="1" xfId="0" applyNumberFormat="1" applyFont="1" applyFill="1" applyBorder="1" applyAlignment="1">
      <alignment horizontal="right"/>
    </xf>
    <xf numFmtId="49" fontId="13" fillId="0" borderId="5" xfId="0" applyNumberFormat="1" applyFont="1" applyBorder="1" applyAlignment="1">
      <alignment horizontal="center"/>
    </xf>
    <xf numFmtId="9" fontId="5" fillId="5" borderId="56" xfId="0" applyNumberFormat="1" applyFont="1" applyFill="1" applyBorder="1" applyAlignment="1">
      <alignment horizontal="center"/>
    </xf>
    <xf numFmtId="4" fontId="29" fillId="5" borderId="18" xfId="0" applyNumberFormat="1" applyFont="1" applyFill="1" applyBorder="1"/>
    <xf numFmtId="9" fontId="5" fillId="5" borderId="18" xfId="0" applyNumberFormat="1" applyFont="1" applyFill="1" applyBorder="1" applyAlignment="1">
      <alignment horizontal="center"/>
    </xf>
    <xf numFmtId="49" fontId="5" fillId="5" borderId="18" xfId="0" applyNumberFormat="1" applyFont="1" applyFill="1" applyBorder="1" applyAlignment="1">
      <alignment horizontal="center"/>
    </xf>
    <xf numFmtId="44" fontId="5" fillId="5" borderId="18" xfId="0" applyNumberFormat="1" applyFont="1" applyFill="1" applyBorder="1"/>
    <xf numFmtId="44" fontId="5" fillId="5" borderId="29" xfId="0" applyNumberFormat="1" applyFont="1" applyFill="1" applyBorder="1"/>
    <xf numFmtId="9" fontId="5" fillId="0" borderId="0" xfId="0" applyNumberFormat="1" applyFont="1" applyFill="1" applyBorder="1" applyAlignment="1">
      <alignment horizontal="left"/>
    </xf>
    <xf numFmtId="164" fontId="21" fillId="5" borderId="18" xfId="0" applyNumberFormat="1" applyFont="1" applyFill="1" applyBorder="1" applyAlignment="1">
      <alignment vertical="center" wrapText="1"/>
    </xf>
    <xf numFmtId="9" fontId="21" fillId="5" borderId="56" xfId="0" applyNumberFormat="1" applyFont="1" applyFill="1" applyBorder="1" applyAlignment="1">
      <alignment horizontal="center"/>
    </xf>
    <xf numFmtId="4" fontId="43" fillId="5" borderId="18" xfId="0" applyNumberFormat="1" applyFont="1" applyFill="1" applyBorder="1"/>
    <xf numFmtId="9" fontId="21" fillId="5" borderId="18" xfId="0" applyNumberFormat="1" applyFont="1" applyFill="1" applyBorder="1" applyAlignment="1">
      <alignment horizontal="center"/>
    </xf>
    <xf numFmtId="4" fontId="44" fillId="5" borderId="18" xfId="0" applyNumberFormat="1" applyFont="1" applyFill="1" applyBorder="1" applyAlignment="1">
      <alignment horizontal="right"/>
    </xf>
    <xf numFmtId="49" fontId="21" fillId="5" borderId="18" xfId="0" applyNumberFormat="1" applyFont="1" applyFill="1" applyBorder="1" applyAlignment="1">
      <alignment horizontal="center"/>
    </xf>
    <xf numFmtId="44" fontId="21" fillId="5" borderId="18" xfId="0" applyNumberFormat="1" applyFont="1" applyFill="1" applyBorder="1"/>
    <xf numFmtId="44" fontId="21" fillId="5" borderId="29" xfId="0" applyNumberFormat="1" applyFont="1" applyFill="1" applyBorder="1"/>
    <xf numFmtId="9" fontId="21" fillId="0" borderId="0" xfId="0" applyNumberFormat="1" applyFont="1" applyFill="1" applyBorder="1" applyAlignment="1">
      <alignment horizontal="left"/>
    </xf>
    <xf numFmtId="0" fontId="21" fillId="0" borderId="0" xfId="0" applyFont="1" applyFill="1" applyBorder="1"/>
    <xf numFmtId="0" fontId="21" fillId="0" borderId="0" xfId="0" applyFont="1"/>
    <xf numFmtId="164" fontId="45" fillId="0" borderId="0" xfId="0" applyNumberFormat="1" applyFont="1" applyFill="1" applyBorder="1" applyAlignment="1">
      <alignment horizontal="center"/>
    </xf>
    <xf numFmtId="0" fontId="5" fillId="5" borderId="56" xfId="0" applyFont="1" applyFill="1" applyBorder="1" applyAlignment="1">
      <alignment horizontal="center" vertical="top"/>
    </xf>
    <xf numFmtId="4" fontId="42" fillId="0" borderId="17" xfId="0" applyNumberFormat="1" applyFont="1" applyFill="1" applyBorder="1" applyAlignment="1">
      <alignment horizontal="center" wrapText="1"/>
    </xf>
    <xf numFmtId="49" fontId="46" fillId="0" borderId="0" xfId="0" applyNumberFormat="1" applyFont="1" applyBorder="1"/>
    <xf numFmtId="164" fontId="5" fillId="0" borderId="23" xfId="0" applyNumberFormat="1" applyFont="1" applyFill="1" applyBorder="1" applyAlignment="1">
      <alignment horizontal="left" vertical="top" wrapText="1"/>
    </xf>
    <xf numFmtId="49" fontId="5" fillId="0" borderId="21" xfId="0" applyNumberFormat="1" applyFont="1" applyFill="1" applyBorder="1" applyAlignment="1">
      <alignment horizontal="center"/>
    </xf>
    <xf numFmtId="44" fontId="29" fillId="0" borderId="45" xfId="0" applyNumberFormat="1" applyFont="1" applyFill="1" applyBorder="1"/>
    <xf numFmtId="0" fontId="6" fillId="0" borderId="5" xfId="0" applyFont="1" applyFill="1" applyBorder="1" applyAlignment="1">
      <alignment horizontal="left"/>
    </xf>
    <xf numFmtId="49" fontId="6" fillId="0" borderId="5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right"/>
    </xf>
    <xf numFmtId="49" fontId="5" fillId="0" borderId="9" xfId="0" applyNumberFormat="1" applyFont="1" applyFill="1" applyBorder="1" applyAlignment="1">
      <alignment horizontal="center"/>
    </xf>
    <xf numFmtId="164" fontId="5" fillId="0" borderId="45" xfId="0" applyNumberFormat="1" applyFont="1" applyFill="1" applyBorder="1" applyAlignment="1">
      <alignment vertical="top" wrapText="1"/>
    </xf>
    <xf numFmtId="164" fontId="5" fillId="0" borderId="50" xfId="0" applyNumberFormat="1" applyFont="1" applyFill="1" applyBorder="1" applyAlignment="1">
      <alignment vertical="top" wrapText="1"/>
    </xf>
    <xf numFmtId="164" fontId="7" fillId="0" borderId="18" xfId="0" applyNumberFormat="1" applyFont="1" applyFill="1" applyBorder="1" applyAlignment="1">
      <alignment horizontal="left"/>
    </xf>
    <xf numFmtId="164" fontId="7" fillId="0" borderId="29" xfId="0" applyNumberFormat="1" applyFont="1" applyFill="1" applyBorder="1" applyAlignment="1">
      <alignment horizontal="left"/>
    </xf>
    <xf numFmtId="49" fontId="7" fillId="0" borderId="3" xfId="0" applyNumberFormat="1" applyFont="1" applyBorder="1" applyAlignment="1">
      <alignment horizontal="center" vertical="top" wrapText="1"/>
    </xf>
    <xf numFmtId="49" fontId="37" fillId="0" borderId="0" xfId="0" applyNumberFormat="1" applyFont="1" applyBorder="1" applyAlignment="1">
      <alignment horizontal="center" vertical="top" wrapText="1"/>
    </xf>
    <xf numFmtId="164" fontId="37" fillId="3" borderId="0" xfId="0" applyNumberFormat="1" applyFont="1" applyFill="1" applyBorder="1" applyAlignment="1">
      <alignment horizontal="center" vertical="top"/>
    </xf>
    <xf numFmtId="164" fontId="22" fillId="6" borderId="22" xfId="0" applyNumberFormat="1" applyFont="1" applyFill="1" applyBorder="1" applyAlignment="1">
      <alignment horizontal="center"/>
    </xf>
    <xf numFmtId="164" fontId="22" fillId="6" borderId="11" xfId="0" applyNumberFormat="1" applyFont="1" applyFill="1" applyBorder="1" applyAlignment="1">
      <alignment horizontal="center"/>
    </xf>
    <xf numFmtId="164" fontId="22" fillId="6" borderId="27" xfId="0" applyNumberFormat="1" applyFont="1" applyFill="1" applyBorder="1" applyAlignment="1">
      <alignment horizontal="center"/>
    </xf>
    <xf numFmtId="164" fontId="35" fillId="0" borderId="0" xfId="0" applyNumberFormat="1" applyFont="1" applyFill="1" applyBorder="1" applyAlignment="1">
      <alignment horizontal="center"/>
    </xf>
    <xf numFmtId="164" fontId="21" fillId="5" borderId="18" xfId="0" applyNumberFormat="1" applyFont="1" applyFill="1" applyBorder="1" applyAlignment="1">
      <alignment horizontal="left" vertical="center" wrapText="1"/>
    </xf>
    <xf numFmtId="164" fontId="21" fillId="5" borderId="18" xfId="0" applyNumberFormat="1" applyFont="1" applyFill="1" applyBorder="1" applyAlignment="1">
      <alignment horizontal="left"/>
    </xf>
    <xf numFmtId="164" fontId="21" fillId="5" borderId="29" xfId="0" applyNumberFormat="1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left" vertical="top" wrapText="1"/>
    </xf>
  </cellXfs>
  <cellStyles count="14">
    <cellStyle name="Excel Built-in Normal" xfId="1"/>
    <cellStyle name="Hypertextový odkaz 2" xfId="2"/>
    <cellStyle name="Hypertextový odkaz 3" xfId="10"/>
    <cellStyle name="Hypertextový odkaz 4" xfId="13"/>
    <cellStyle name="Normální" xfId="0" builtinId="0"/>
    <cellStyle name="normální 2" xfId="3"/>
    <cellStyle name="normální 2 2" xfId="6"/>
    <cellStyle name="Normální 2 3" xfId="8"/>
    <cellStyle name="normální 3" xfId="4"/>
    <cellStyle name="Normální 4" xfId="5"/>
    <cellStyle name="Normální 5" xfId="7"/>
    <cellStyle name="Normální 6" xfId="9"/>
    <cellStyle name="Normální 7" xfId="11"/>
    <cellStyle name="Normální 8" xfId="1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10" Type="http://schemas.openxmlformats.org/officeDocument/2006/relationships/image" Target="../media/image9.jpeg"/><Relationship Id="rId4" Type="http://schemas.microsoft.com/office/2007/relationships/hdphoto" Target="../media/hdphoto1.wdp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116417</xdr:colOff>
      <xdr:row>6</xdr:row>
      <xdr:rowOff>275168</xdr:rowOff>
    </xdr:from>
    <xdr:to>
      <xdr:col>2</xdr:col>
      <xdr:colOff>931334</xdr:colOff>
      <xdr:row>7</xdr:row>
      <xdr:rowOff>84666</xdr:rowOff>
    </xdr:to>
    <xdr:pic>
      <xdr:nvPicPr>
        <xdr:cNvPr id="2" name="Obrázek 1" descr="cid:image002.jpg@01D2920B.345BC25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67" y="2142068"/>
          <a:ext cx="1043517" cy="3428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201083</xdr:colOff>
      <xdr:row>1</xdr:row>
      <xdr:rowOff>497418</xdr:rowOff>
    </xdr:from>
    <xdr:to>
      <xdr:col>2</xdr:col>
      <xdr:colOff>1291166</xdr:colOff>
      <xdr:row>5</xdr:row>
      <xdr:rowOff>413868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649818"/>
          <a:ext cx="1318683" cy="120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1365249</xdr:colOff>
      <xdr:row>102</xdr:row>
      <xdr:rowOff>0</xdr:rowOff>
    </xdr:from>
    <xdr:to>
      <xdr:col>10</xdr:col>
      <xdr:colOff>129111</xdr:colOff>
      <xdr:row>109</xdr:row>
      <xdr:rowOff>95248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Cement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299" y="22450425"/>
          <a:ext cx="7564962" cy="10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</xdr:row>
      <xdr:rowOff>275168</xdr:rowOff>
    </xdr:from>
    <xdr:to>
      <xdr:col>2</xdr:col>
      <xdr:colOff>931334</xdr:colOff>
      <xdr:row>7</xdr:row>
      <xdr:rowOff>84666</xdr:rowOff>
    </xdr:to>
    <xdr:pic>
      <xdr:nvPicPr>
        <xdr:cNvPr id="5" name="Obrázek 4" descr="cid:image002.jpg@01D2920B.345BC25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67" y="2142068"/>
          <a:ext cx="1043517" cy="3428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116417</xdr:colOff>
      <xdr:row>6</xdr:row>
      <xdr:rowOff>275168</xdr:rowOff>
    </xdr:from>
    <xdr:to>
      <xdr:col>2</xdr:col>
      <xdr:colOff>931334</xdr:colOff>
      <xdr:row>7</xdr:row>
      <xdr:rowOff>84666</xdr:rowOff>
    </xdr:to>
    <xdr:pic>
      <xdr:nvPicPr>
        <xdr:cNvPr id="6" name="Obrázek 5" descr="cid:image002.jpg@01D2920B.345BC25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67" y="2142068"/>
          <a:ext cx="1043517" cy="3428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328082</xdr:colOff>
      <xdr:row>1</xdr:row>
      <xdr:rowOff>74082</xdr:rowOff>
    </xdr:from>
    <xdr:to>
      <xdr:col>9</xdr:col>
      <xdr:colOff>709081</xdr:colOff>
      <xdr:row>5</xdr:row>
      <xdr:rowOff>164749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9" y="222249"/>
          <a:ext cx="2254249" cy="1381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814918</xdr:colOff>
      <xdr:row>5</xdr:row>
      <xdr:rowOff>42333</xdr:rowOff>
    </xdr:from>
    <xdr:to>
      <xdr:col>10</xdr:col>
      <xdr:colOff>1094530</xdr:colOff>
      <xdr:row>8</xdr:row>
      <xdr:rowOff>178656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1" y="1481666"/>
          <a:ext cx="2234354" cy="134282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21167</xdr:colOff>
      <xdr:row>16</xdr:row>
      <xdr:rowOff>243416</xdr:rowOff>
    </xdr:from>
    <xdr:to>
      <xdr:col>2</xdr:col>
      <xdr:colOff>832005</xdr:colOff>
      <xdr:row>16</xdr:row>
      <xdr:rowOff>1322502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3334" y="4561416"/>
          <a:ext cx="810838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16</xdr:row>
      <xdr:rowOff>254000</xdr:rowOff>
    </xdr:from>
    <xdr:to>
      <xdr:col>2</xdr:col>
      <xdr:colOff>2390700</xdr:colOff>
      <xdr:row>16</xdr:row>
      <xdr:rowOff>1334000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4572000"/>
          <a:ext cx="14382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2508250</xdr:colOff>
      <xdr:row>16</xdr:row>
      <xdr:rowOff>264584</xdr:rowOff>
    </xdr:from>
    <xdr:to>
      <xdr:col>2</xdr:col>
      <xdr:colOff>3318250</xdr:colOff>
      <xdr:row>16</xdr:row>
      <xdr:rowOff>1344584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7" y="4582584"/>
          <a:ext cx="81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3450167</xdr:colOff>
      <xdr:row>16</xdr:row>
      <xdr:rowOff>275166</xdr:rowOff>
    </xdr:from>
    <xdr:to>
      <xdr:col>4</xdr:col>
      <xdr:colOff>411617</xdr:colOff>
      <xdr:row>16</xdr:row>
      <xdr:rowOff>1355166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4" y="4593166"/>
          <a:ext cx="1438200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"/>
  <sheetViews>
    <sheetView showGridLines="0" tabSelected="1" showWhiteSpace="0" view="pageLayout" zoomScale="90" zoomScaleNormal="90" zoomScaleSheetLayoutView="90" zoomScalePageLayoutView="90" workbookViewId="0">
      <selection activeCell="C13" sqref="C13:K13"/>
    </sheetView>
  </sheetViews>
  <sheetFormatPr defaultRowHeight="11.25" x14ac:dyDescent="0.2"/>
  <cols>
    <col min="1" max="1" width="2.42578125" style="6" customWidth="1"/>
    <col min="2" max="2" width="3.28515625" style="202" customWidth="1"/>
    <col min="3" max="3" width="56.85546875" style="1" customWidth="1"/>
    <col min="4" max="4" width="7" style="2" customWidth="1"/>
    <col min="5" max="5" width="16.5703125" style="2" customWidth="1"/>
    <col min="6" max="6" width="5.5703125" style="2" customWidth="1"/>
    <col min="7" max="7" width="8.28515625" style="2" customWidth="1"/>
    <col min="8" max="8" width="3.85546875" style="3" customWidth="1"/>
    <col min="9" max="9" width="14.7109375" style="4" customWidth="1"/>
    <col min="10" max="10" width="12.7109375" style="4" customWidth="1"/>
    <col min="11" max="11" width="16.42578125" style="4" customWidth="1"/>
    <col min="12" max="12" width="2.85546875" style="5" customWidth="1"/>
    <col min="13" max="13" width="2.5703125" style="7" customWidth="1"/>
    <col min="14" max="14" width="9.140625" style="6"/>
    <col min="15" max="15" width="2.42578125" style="7" customWidth="1"/>
    <col min="16" max="16384" width="9.140625" style="6"/>
  </cols>
  <sheetData>
    <row r="1" spans="2:16" ht="12" thickBot="1" x14ac:dyDescent="0.25"/>
    <row r="2" spans="2:16" ht="51.75" customHeight="1" x14ac:dyDescent="0.2">
      <c r="B2" s="216"/>
      <c r="C2" s="313" t="s">
        <v>16</v>
      </c>
      <c r="D2" s="313"/>
      <c r="E2" s="313"/>
      <c r="F2" s="313"/>
      <c r="G2" s="313"/>
      <c r="H2" s="313"/>
      <c r="I2" s="8"/>
      <c r="J2" s="8"/>
      <c r="K2" s="9"/>
      <c r="L2" s="10"/>
      <c r="M2" s="6"/>
      <c r="N2" s="7"/>
      <c r="O2" s="6"/>
    </row>
    <row r="3" spans="2:16" ht="16.5" customHeight="1" x14ac:dyDescent="0.25">
      <c r="B3" s="217"/>
      <c r="C3" s="301" t="s">
        <v>58</v>
      </c>
      <c r="D3" s="159"/>
      <c r="E3" s="11"/>
      <c r="F3" s="11"/>
      <c r="G3" s="12"/>
      <c r="H3" s="13"/>
      <c r="I3" s="14"/>
      <c r="J3" s="14"/>
      <c r="K3" s="15"/>
      <c r="L3" s="16"/>
    </row>
    <row r="4" spans="2:16" ht="16.5" customHeight="1" x14ac:dyDescent="0.2">
      <c r="B4" s="217"/>
      <c r="C4" s="212" t="s">
        <v>59</v>
      </c>
      <c r="D4" s="160"/>
      <c r="E4" s="17"/>
      <c r="F4" s="17"/>
      <c r="G4" s="18"/>
      <c r="H4" s="19"/>
      <c r="I4" s="20"/>
      <c r="J4" s="20"/>
      <c r="K4" s="21"/>
      <c r="L4" s="16"/>
    </row>
    <row r="5" spans="2:16" ht="16.5" customHeight="1" x14ac:dyDescent="0.2">
      <c r="B5" s="217"/>
      <c r="C5" s="213"/>
      <c r="D5" s="22"/>
      <c r="E5" s="12"/>
      <c r="F5" s="12"/>
      <c r="G5" s="13"/>
      <c r="H5" s="12"/>
      <c r="I5" s="23"/>
      <c r="J5" s="23"/>
      <c r="K5" s="24"/>
      <c r="L5" s="10"/>
      <c r="M5" s="6"/>
      <c r="N5" s="7"/>
      <c r="O5" s="6"/>
    </row>
    <row r="6" spans="2:16" ht="33.75" customHeight="1" x14ac:dyDescent="0.2">
      <c r="B6" s="217"/>
      <c r="C6" s="314" t="s">
        <v>60</v>
      </c>
      <c r="D6" s="314"/>
      <c r="E6" s="314"/>
      <c r="F6" s="314"/>
      <c r="G6" s="314"/>
      <c r="H6" s="314"/>
      <c r="I6" s="158"/>
      <c r="J6" s="25"/>
      <c r="K6" s="26"/>
      <c r="L6" s="27"/>
      <c r="M6" s="28"/>
      <c r="N6" s="28"/>
      <c r="O6" s="6"/>
    </row>
    <row r="7" spans="2:16" ht="42" customHeight="1" x14ac:dyDescent="0.2">
      <c r="B7" s="217"/>
      <c r="C7" s="315" t="s">
        <v>106</v>
      </c>
      <c r="D7" s="315"/>
      <c r="E7" s="315"/>
      <c r="F7" s="315"/>
      <c r="G7" s="315"/>
      <c r="H7" s="29"/>
      <c r="I7" s="25"/>
      <c r="J7" s="25"/>
      <c r="K7" s="26"/>
      <c r="L7" s="27"/>
      <c r="M7" s="28"/>
      <c r="N7" s="28"/>
      <c r="O7" s="6"/>
    </row>
    <row r="8" spans="2:16" ht="18.75" customHeight="1" x14ac:dyDescent="0.25">
      <c r="B8" s="217"/>
      <c r="C8" s="214" t="s">
        <v>15</v>
      </c>
      <c r="D8" s="30"/>
      <c r="E8" s="31"/>
      <c r="F8" s="32"/>
      <c r="G8" s="32"/>
      <c r="H8" s="33"/>
      <c r="I8" s="34"/>
      <c r="J8" s="20"/>
      <c r="K8" s="15"/>
      <c r="L8" s="16"/>
    </row>
    <row r="9" spans="2:16" ht="15.75" customHeight="1" thickBot="1" x14ac:dyDescent="0.25">
      <c r="B9" s="218"/>
      <c r="C9" s="215"/>
      <c r="D9" s="35"/>
      <c r="E9" s="35"/>
      <c r="F9" s="35"/>
      <c r="G9" s="35"/>
      <c r="H9" s="36"/>
      <c r="I9" s="37"/>
      <c r="J9" s="37"/>
      <c r="K9" s="38"/>
      <c r="L9" s="39"/>
      <c r="M9" s="41"/>
      <c r="N9" s="40"/>
      <c r="O9" s="41"/>
      <c r="P9" s="40"/>
    </row>
    <row r="10" spans="2:16" ht="21" customHeight="1" thickBot="1" x14ac:dyDescent="0.25">
      <c r="B10" s="316" t="s">
        <v>13</v>
      </c>
      <c r="C10" s="317"/>
      <c r="D10" s="317"/>
      <c r="E10" s="317"/>
      <c r="F10" s="317"/>
      <c r="G10" s="317"/>
      <c r="H10" s="317"/>
      <c r="I10" s="317"/>
      <c r="J10" s="317"/>
      <c r="K10" s="318"/>
      <c r="L10" s="42"/>
      <c r="M10" s="41"/>
      <c r="N10" s="40"/>
      <c r="O10" s="41"/>
      <c r="P10" s="40"/>
    </row>
    <row r="11" spans="2:16" ht="12" thickBot="1" x14ac:dyDescent="0.25">
      <c r="B11" s="221"/>
      <c r="C11" s="219"/>
      <c r="D11" s="35"/>
      <c r="E11" s="35"/>
      <c r="F11" s="35"/>
      <c r="G11" s="35"/>
      <c r="H11" s="220"/>
      <c r="I11" s="37"/>
      <c r="J11" s="37"/>
      <c r="K11" s="38"/>
      <c r="L11" s="39"/>
      <c r="M11" s="41"/>
      <c r="N11" s="18"/>
      <c r="O11" s="41"/>
      <c r="P11" s="40"/>
    </row>
    <row r="12" spans="2:16" x14ac:dyDescent="0.2">
      <c r="C12" s="98"/>
      <c r="D12" s="18"/>
      <c r="E12" s="18"/>
      <c r="F12" s="18"/>
      <c r="G12" s="18"/>
      <c r="H12" s="19"/>
      <c r="I12" s="20"/>
      <c r="J12" s="20"/>
      <c r="K12" s="20"/>
      <c r="L12" s="39"/>
    </row>
    <row r="13" spans="2:16" ht="25.5" x14ac:dyDescent="0.35">
      <c r="C13" s="319" t="s">
        <v>107</v>
      </c>
      <c r="D13" s="319"/>
      <c r="E13" s="319"/>
      <c r="F13" s="319"/>
      <c r="G13" s="319"/>
      <c r="H13" s="319"/>
      <c r="I13" s="319"/>
      <c r="J13" s="319"/>
      <c r="K13" s="319"/>
      <c r="L13" s="39"/>
    </row>
    <row r="14" spans="2:16" ht="12" thickBot="1" x14ac:dyDescent="0.25">
      <c r="C14" s="98"/>
      <c r="D14" s="18"/>
      <c r="E14" s="18"/>
      <c r="F14" s="18"/>
      <c r="G14" s="18"/>
      <c r="H14" s="19"/>
      <c r="I14" s="20"/>
      <c r="J14" s="20"/>
      <c r="K14" s="20"/>
      <c r="L14" s="39"/>
    </row>
    <row r="15" spans="2:16" ht="21" customHeight="1" thickBot="1" x14ac:dyDescent="0.25">
      <c r="B15" s="316" t="s">
        <v>110</v>
      </c>
      <c r="C15" s="317"/>
      <c r="D15" s="317"/>
      <c r="E15" s="317"/>
      <c r="F15" s="317"/>
      <c r="G15" s="317"/>
      <c r="H15" s="317"/>
      <c r="I15" s="317"/>
      <c r="J15" s="317"/>
      <c r="K15" s="318"/>
      <c r="L15" s="42"/>
      <c r="M15" s="41"/>
      <c r="N15" s="40"/>
      <c r="O15" s="41"/>
      <c r="P15" s="40"/>
    </row>
    <row r="16" spans="2:16" s="47" customFormat="1" ht="12.75" x14ac:dyDescent="0.2">
      <c r="B16" s="211"/>
      <c r="C16" s="206"/>
      <c r="D16" s="43"/>
      <c r="E16" s="43"/>
      <c r="F16" s="43"/>
      <c r="G16" s="43"/>
      <c r="H16" s="43"/>
      <c r="I16" s="43"/>
      <c r="J16" s="44"/>
      <c r="K16" s="45"/>
      <c r="L16" s="43"/>
      <c r="M16" s="46"/>
      <c r="N16" s="46"/>
      <c r="O16" s="46"/>
      <c r="P16" s="46"/>
    </row>
    <row r="17" spans="2:16" ht="117" customHeight="1" x14ac:dyDescent="0.25">
      <c r="B17" s="210"/>
      <c r="C17" s="207" t="s">
        <v>111</v>
      </c>
      <c r="D17" s="55"/>
      <c r="E17" s="55"/>
      <c r="F17" s="55"/>
      <c r="G17" s="55"/>
      <c r="H17" s="55"/>
      <c r="I17" s="55"/>
      <c r="J17" s="55"/>
      <c r="K17" s="56"/>
      <c r="L17" s="42"/>
      <c r="M17" s="41"/>
      <c r="N17" s="40"/>
      <c r="O17" s="41"/>
      <c r="P17" s="40"/>
    </row>
    <row r="18" spans="2:16" s="47" customFormat="1" ht="16.5" customHeight="1" x14ac:dyDescent="0.2">
      <c r="B18" s="209"/>
      <c r="C18" s="208"/>
      <c r="D18" s="265" t="s">
        <v>25</v>
      </c>
      <c r="E18" s="266"/>
      <c r="F18" s="266"/>
      <c r="G18" s="267" t="e">
        <f>#REF!</f>
        <v>#REF!</v>
      </c>
      <c r="H18" s="268" t="s">
        <v>53</v>
      </c>
      <c r="I18" s="48"/>
      <c r="J18" s="49"/>
      <c r="K18" s="50"/>
      <c r="L18" s="51"/>
      <c r="M18" s="46"/>
      <c r="N18" s="46"/>
      <c r="O18" s="46"/>
      <c r="P18" s="46"/>
    </row>
    <row r="19" spans="2:16" ht="21.75" customHeight="1" x14ac:dyDescent="0.2">
      <c r="B19" s="274" t="s">
        <v>57</v>
      </c>
      <c r="C19" s="251" t="s">
        <v>56</v>
      </c>
      <c r="D19" s="52"/>
      <c r="E19" s="53"/>
      <c r="F19" s="300" t="s">
        <v>52</v>
      </c>
      <c r="G19" s="148" t="s">
        <v>55</v>
      </c>
      <c r="H19" s="54"/>
      <c r="I19" s="272" t="s">
        <v>5</v>
      </c>
      <c r="J19" s="272" t="s">
        <v>3</v>
      </c>
      <c r="K19" s="273" t="s">
        <v>54</v>
      </c>
      <c r="L19" s="16"/>
      <c r="M19" s="41"/>
      <c r="N19" s="40"/>
      <c r="O19" s="41"/>
      <c r="P19" s="40"/>
    </row>
    <row r="20" spans="2:16" s="141" customFormat="1" ht="12.75" customHeight="1" x14ac:dyDescent="0.2">
      <c r="B20" s="280"/>
      <c r="C20" s="287" t="s">
        <v>93</v>
      </c>
      <c r="D20" s="281"/>
      <c r="E20" s="281"/>
      <c r="F20" s="282"/>
      <c r="G20" s="74"/>
      <c r="H20" s="283"/>
      <c r="I20" s="284"/>
      <c r="J20" s="284"/>
      <c r="K20" s="285"/>
      <c r="L20" s="286"/>
      <c r="M20" s="147"/>
      <c r="N20" s="147"/>
    </row>
    <row r="21" spans="2:16" ht="12" customHeight="1" x14ac:dyDescent="0.2">
      <c r="B21" s="203" t="s">
        <v>28</v>
      </c>
      <c r="C21" s="194" t="s">
        <v>78</v>
      </c>
      <c r="D21" s="175"/>
      <c r="E21" s="176"/>
      <c r="F21" s="57"/>
      <c r="G21" s="62">
        <v>11</v>
      </c>
      <c r="H21" s="58" t="s">
        <v>24</v>
      </c>
      <c r="I21" s="59">
        <v>0</v>
      </c>
      <c r="J21" s="59">
        <v>0</v>
      </c>
      <c r="K21" s="60">
        <f t="shared" ref="K21" si="0">SUM(G21*(I21+J21))</f>
        <v>0</v>
      </c>
      <c r="L21" s="61"/>
      <c r="M21" s="41"/>
      <c r="N21" s="40"/>
      <c r="O21" s="6"/>
    </row>
    <row r="22" spans="2:16" ht="12" customHeight="1" x14ac:dyDescent="0.2">
      <c r="B22" s="203" t="s">
        <v>29</v>
      </c>
      <c r="C22" s="195" t="s">
        <v>63</v>
      </c>
      <c r="D22" s="177"/>
      <c r="E22" s="176"/>
      <c r="F22" s="57"/>
      <c r="G22" s="62">
        <v>2</v>
      </c>
      <c r="H22" s="63" t="s">
        <v>68</v>
      </c>
      <c r="I22" s="59">
        <v>0</v>
      </c>
      <c r="J22" s="59">
        <v>0</v>
      </c>
      <c r="K22" s="60">
        <f>SUM(G22*(I22+J22))</f>
        <v>0</v>
      </c>
      <c r="L22" s="61"/>
      <c r="M22" s="41"/>
      <c r="N22" s="40"/>
      <c r="O22" s="6"/>
    </row>
    <row r="23" spans="2:16" ht="12" customHeight="1" x14ac:dyDescent="0.2">
      <c r="B23" s="203" t="s">
        <v>30</v>
      </c>
      <c r="C23" s="196" t="s">
        <v>61</v>
      </c>
      <c r="D23" s="173"/>
      <c r="E23" s="174"/>
      <c r="F23" s="65"/>
      <c r="G23" s="62">
        <v>1</v>
      </c>
      <c r="H23" s="138" t="s">
        <v>68</v>
      </c>
      <c r="I23" s="59">
        <v>0</v>
      </c>
      <c r="J23" s="66">
        <v>0</v>
      </c>
      <c r="K23" s="67">
        <f t="shared" ref="K23:K29" si="1">SUM(G23*(I23+J23))</f>
        <v>0</v>
      </c>
      <c r="L23" s="61"/>
      <c r="M23" s="41"/>
      <c r="N23" s="40"/>
      <c r="O23" s="6"/>
    </row>
    <row r="24" spans="2:16" ht="12" customHeight="1" x14ac:dyDescent="0.2">
      <c r="B24" s="203" t="s">
        <v>31</v>
      </c>
      <c r="C24" s="197" t="s">
        <v>62</v>
      </c>
      <c r="D24" s="177"/>
      <c r="E24" s="176"/>
      <c r="F24" s="57"/>
      <c r="G24" s="62">
        <v>10</v>
      </c>
      <c r="H24" s="63" t="s">
        <v>68</v>
      </c>
      <c r="I24" s="59">
        <v>0</v>
      </c>
      <c r="J24" s="59">
        <v>0</v>
      </c>
      <c r="K24" s="60">
        <f>SUM(G24*(I24+J24))</f>
        <v>0</v>
      </c>
      <c r="L24" s="61"/>
      <c r="M24" s="41"/>
      <c r="N24" s="40"/>
      <c r="O24" s="6"/>
    </row>
    <row r="25" spans="2:16" ht="12" customHeight="1" x14ac:dyDescent="0.2">
      <c r="B25" s="203" t="s">
        <v>32</v>
      </c>
      <c r="C25" s="198" t="s">
        <v>64</v>
      </c>
      <c r="D25" s="139"/>
      <c r="E25" s="178"/>
      <c r="F25" s="170"/>
      <c r="G25" s="62">
        <v>1</v>
      </c>
      <c r="H25" s="138" t="s">
        <v>68</v>
      </c>
      <c r="I25" s="59">
        <v>0</v>
      </c>
      <c r="J25" s="171">
        <v>0</v>
      </c>
      <c r="K25" s="172">
        <f t="shared" si="1"/>
        <v>0</v>
      </c>
      <c r="L25" s="61"/>
      <c r="M25" s="41"/>
      <c r="N25" s="40"/>
      <c r="O25" s="6"/>
    </row>
    <row r="26" spans="2:16" ht="12" customHeight="1" x14ac:dyDescent="0.2">
      <c r="B26" s="203" t="s">
        <v>33</v>
      </c>
      <c r="C26" s="198" t="s">
        <v>79</v>
      </c>
      <c r="D26" s="139"/>
      <c r="E26" s="178"/>
      <c r="F26" s="170"/>
      <c r="G26" s="62">
        <v>2</v>
      </c>
      <c r="H26" s="138" t="s">
        <v>68</v>
      </c>
      <c r="I26" s="59">
        <v>0</v>
      </c>
      <c r="J26" s="171">
        <v>0</v>
      </c>
      <c r="K26" s="172">
        <f t="shared" si="1"/>
        <v>0</v>
      </c>
      <c r="L26" s="61"/>
      <c r="M26" s="41"/>
      <c r="N26" s="40"/>
      <c r="O26" s="6"/>
    </row>
    <row r="27" spans="2:16" ht="12" customHeight="1" x14ac:dyDescent="0.2">
      <c r="B27" s="203" t="s">
        <v>34</v>
      </c>
      <c r="C27" s="196" t="s">
        <v>80</v>
      </c>
      <c r="D27" s="173"/>
      <c r="E27" s="174"/>
      <c r="F27" s="65"/>
      <c r="G27" s="62">
        <v>1</v>
      </c>
      <c r="H27" s="138" t="s">
        <v>68</v>
      </c>
      <c r="I27" s="59">
        <v>0</v>
      </c>
      <c r="J27" s="66">
        <v>0</v>
      </c>
      <c r="K27" s="67">
        <f t="shared" si="1"/>
        <v>0</v>
      </c>
      <c r="L27" s="61"/>
      <c r="M27" s="41"/>
      <c r="N27" s="40"/>
      <c r="O27" s="6"/>
    </row>
    <row r="28" spans="2:16" ht="12" customHeight="1" x14ac:dyDescent="0.2">
      <c r="B28" s="203" t="s">
        <v>35</v>
      </c>
      <c r="C28" s="302" t="s">
        <v>81</v>
      </c>
      <c r="D28" s="173"/>
      <c r="E28" s="174"/>
      <c r="F28" s="65"/>
      <c r="G28" s="62">
        <v>4</v>
      </c>
      <c r="H28" s="138" t="s">
        <v>24</v>
      </c>
      <c r="I28" s="59">
        <v>0</v>
      </c>
      <c r="J28" s="66">
        <v>0</v>
      </c>
      <c r="K28" s="67">
        <f t="shared" si="1"/>
        <v>0</v>
      </c>
      <c r="L28" s="61"/>
      <c r="M28" s="41"/>
      <c r="N28" s="40"/>
      <c r="O28" s="6"/>
    </row>
    <row r="29" spans="2:16" ht="12" customHeight="1" x14ac:dyDescent="0.2">
      <c r="B29" s="203" t="s">
        <v>36</v>
      </c>
      <c r="C29" s="197" t="s">
        <v>82</v>
      </c>
      <c r="D29" s="175"/>
      <c r="E29" s="176"/>
      <c r="F29" s="57"/>
      <c r="G29" s="62">
        <v>2</v>
      </c>
      <c r="H29" s="58" t="s">
        <v>68</v>
      </c>
      <c r="I29" s="59">
        <v>0</v>
      </c>
      <c r="J29" s="59">
        <v>0</v>
      </c>
      <c r="K29" s="60">
        <f t="shared" si="1"/>
        <v>0</v>
      </c>
      <c r="L29" s="61"/>
      <c r="M29" s="41"/>
      <c r="N29" s="40"/>
      <c r="O29" s="6"/>
    </row>
    <row r="30" spans="2:16" ht="12" customHeight="1" x14ac:dyDescent="0.2">
      <c r="B30" s="203" t="s">
        <v>37</v>
      </c>
      <c r="C30" s="195" t="s">
        <v>83</v>
      </c>
      <c r="D30" s="177"/>
      <c r="E30" s="176"/>
      <c r="F30" s="57"/>
      <c r="G30" s="62">
        <v>10</v>
      </c>
      <c r="H30" s="63" t="s">
        <v>24</v>
      </c>
      <c r="I30" s="59">
        <v>0</v>
      </c>
      <c r="J30" s="59">
        <v>0</v>
      </c>
      <c r="K30" s="60">
        <f>SUM(G30*(I30+J30))</f>
        <v>0</v>
      </c>
      <c r="L30" s="61"/>
      <c r="M30" s="41"/>
      <c r="N30" s="40"/>
      <c r="O30" s="6"/>
    </row>
    <row r="31" spans="2:16" ht="12" customHeight="1" x14ac:dyDescent="0.2">
      <c r="B31" s="203" t="s">
        <v>38</v>
      </c>
      <c r="C31" s="196" t="s">
        <v>84</v>
      </c>
      <c r="D31" s="173"/>
      <c r="E31" s="174"/>
      <c r="F31" s="65"/>
      <c r="G31" s="62">
        <v>23</v>
      </c>
      <c r="H31" s="138" t="s">
        <v>24</v>
      </c>
      <c r="I31" s="59">
        <v>0</v>
      </c>
      <c r="J31" s="66">
        <v>0</v>
      </c>
      <c r="K31" s="67">
        <f t="shared" ref="K31" si="2">SUM(G31*(I31+J31))</f>
        <v>0</v>
      </c>
      <c r="L31" s="61"/>
      <c r="M31" s="41"/>
      <c r="N31" s="40"/>
      <c r="O31" s="6"/>
    </row>
    <row r="32" spans="2:16" ht="12" customHeight="1" x14ac:dyDescent="0.2">
      <c r="B32" s="203" t="s">
        <v>39</v>
      </c>
      <c r="C32" s="197" t="s">
        <v>85</v>
      </c>
      <c r="D32" s="177"/>
      <c r="E32" s="176"/>
      <c r="F32" s="57"/>
      <c r="G32" s="62">
        <v>23</v>
      </c>
      <c r="H32" s="63" t="s">
        <v>24</v>
      </c>
      <c r="I32" s="59">
        <v>0</v>
      </c>
      <c r="J32" s="59">
        <v>0</v>
      </c>
      <c r="K32" s="60">
        <f>SUM(G32*(I32+J32))</f>
        <v>0</v>
      </c>
      <c r="L32" s="61"/>
      <c r="M32" s="41"/>
      <c r="N32" s="40"/>
      <c r="O32" s="6"/>
    </row>
    <row r="33" spans="2:15" ht="12" customHeight="1" x14ac:dyDescent="0.2">
      <c r="B33" s="203" t="s">
        <v>40</v>
      </c>
      <c r="C33" s="198" t="s">
        <v>65</v>
      </c>
      <c r="D33" s="139"/>
      <c r="E33" s="178"/>
      <c r="F33" s="170"/>
      <c r="G33" s="62">
        <v>23</v>
      </c>
      <c r="H33" s="138" t="s">
        <v>24</v>
      </c>
      <c r="I33" s="59">
        <v>0</v>
      </c>
      <c r="J33" s="171">
        <v>0</v>
      </c>
      <c r="K33" s="172">
        <f t="shared" ref="K33:K37" si="3">SUM(G33*(I33+J33))</f>
        <v>0</v>
      </c>
      <c r="L33" s="61"/>
      <c r="M33" s="41"/>
      <c r="N33" s="40"/>
      <c r="O33" s="6"/>
    </row>
    <row r="34" spans="2:15" ht="12" customHeight="1" x14ac:dyDescent="0.2">
      <c r="B34" s="203" t="s">
        <v>41</v>
      </c>
      <c r="C34" s="198" t="s">
        <v>66</v>
      </c>
      <c r="D34" s="139"/>
      <c r="E34" s="178"/>
      <c r="F34" s="170"/>
      <c r="G34" s="62">
        <v>1</v>
      </c>
      <c r="H34" s="138" t="s">
        <v>68</v>
      </c>
      <c r="I34" s="171">
        <v>0</v>
      </c>
      <c r="J34" s="59">
        <v>0</v>
      </c>
      <c r="K34" s="172">
        <f t="shared" si="3"/>
        <v>0</v>
      </c>
      <c r="L34" s="61"/>
      <c r="M34" s="41"/>
      <c r="N34" s="40"/>
      <c r="O34" s="6"/>
    </row>
    <row r="35" spans="2:15" ht="12" customHeight="1" x14ac:dyDescent="0.2">
      <c r="B35" s="203" t="s">
        <v>42</v>
      </c>
      <c r="C35" s="196" t="s">
        <v>67</v>
      </c>
      <c r="D35" s="173"/>
      <c r="E35" s="174"/>
      <c r="F35" s="65"/>
      <c r="G35" s="62">
        <v>1</v>
      </c>
      <c r="H35" s="138" t="s">
        <v>68</v>
      </c>
      <c r="I35" s="66">
        <v>0</v>
      </c>
      <c r="J35" s="59">
        <v>0</v>
      </c>
      <c r="K35" s="67">
        <f t="shared" si="3"/>
        <v>0</v>
      </c>
      <c r="L35" s="61"/>
      <c r="M35" s="41"/>
      <c r="N35" s="40"/>
      <c r="O35" s="6"/>
    </row>
    <row r="36" spans="2:15" ht="12" customHeight="1" x14ac:dyDescent="0.2">
      <c r="B36" s="203" t="s">
        <v>43</v>
      </c>
      <c r="C36" s="196" t="s">
        <v>69</v>
      </c>
      <c r="D36" s="173"/>
      <c r="E36" s="174"/>
      <c r="F36" s="65"/>
      <c r="G36" s="62">
        <v>94</v>
      </c>
      <c r="H36" s="138" t="s">
        <v>24</v>
      </c>
      <c r="I36" s="66">
        <v>0</v>
      </c>
      <c r="J36" s="59">
        <v>0</v>
      </c>
      <c r="K36" s="67">
        <f t="shared" si="3"/>
        <v>0</v>
      </c>
      <c r="L36" s="61"/>
      <c r="M36" s="41"/>
      <c r="N36" s="40"/>
      <c r="O36" s="6"/>
    </row>
    <row r="37" spans="2:15" ht="12" customHeight="1" x14ac:dyDescent="0.2">
      <c r="B37" s="203" t="s">
        <v>44</v>
      </c>
      <c r="C37" s="198" t="s">
        <v>22</v>
      </c>
      <c r="D37" s="139"/>
      <c r="E37" s="178"/>
      <c r="F37" s="170"/>
      <c r="G37" s="62">
        <v>1</v>
      </c>
      <c r="H37" s="138" t="s">
        <v>68</v>
      </c>
      <c r="I37" s="171">
        <v>0</v>
      </c>
      <c r="J37" s="59">
        <v>0</v>
      </c>
      <c r="K37" s="172">
        <f t="shared" si="3"/>
        <v>0</v>
      </c>
      <c r="L37" s="61"/>
      <c r="M37" s="41"/>
      <c r="N37" s="40"/>
      <c r="O37" s="6"/>
    </row>
    <row r="38" spans="2:15" ht="22.5" customHeight="1" x14ac:dyDescent="0.2">
      <c r="B38" s="203"/>
      <c r="C38" s="309" t="s">
        <v>113</v>
      </c>
      <c r="D38" s="68"/>
      <c r="E38" s="304">
        <f>SUM(K21:K37)</f>
        <v>0</v>
      </c>
      <c r="F38" s="69"/>
      <c r="G38" s="70"/>
      <c r="H38" s="71"/>
      <c r="I38" s="72"/>
      <c r="J38" s="72"/>
      <c r="K38" s="73"/>
      <c r="L38" s="61"/>
      <c r="M38" s="41"/>
      <c r="N38" s="40"/>
      <c r="O38" s="6"/>
    </row>
    <row r="39" spans="2:15" s="297" customFormat="1" ht="13.5" customHeight="1" x14ac:dyDescent="0.2">
      <c r="B39" s="288"/>
      <c r="C39" s="287" t="s">
        <v>94</v>
      </c>
      <c r="D39" s="289"/>
      <c r="E39" s="289"/>
      <c r="F39" s="290"/>
      <c r="G39" s="291"/>
      <c r="H39" s="292"/>
      <c r="I39" s="293"/>
      <c r="J39" s="293"/>
      <c r="K39" s="294"/>
      <c r="L39" s="295"/>
      <c r="M39" s="296"/>
      <c r="N39" s="296"/>
    </row>
    <row r="40" spans="2:15" s="78" customFormat="1" ht="12" customHeight="1" x14ac:dyDescent="0.2">
      <c r="B40" s="203" t="s">
        <v>45</v>
      </c>
      <c r="C40" s="200" t="s">
        <v>86</v>
      </c>
      <c r="D40" s="173"/>
      <c r="E40" s="174"/>
      <c r="F40" s="57"/>
      <c r="G40" s="136">
        <v>70</v>
      </c>
      <c r="H40" s="63" t="s">
        <v>7</v>
      </c>
      <c r="I40" s="59">
        <v>0</v>
      </c>
      <c r="J40" s="79">
        <v>0</v>
      </c>
      <c r="K40" s="80">
        <f t="shared" ref="K40:K44" si="4">SUM(G40*(I40+J40))</f>
        <v>0</v>
      </c>
      <c r="L40" s="75"/>
      <c r="M40" s="76"/>
      <c r="N40" s="77"/>
    </row>
    <row r="41" spans="2:15" s="78" customFormat="1" ht="12" customHeight="1" x14ac:dyDescent="0.2">
      <c r="B41" s="203" t="s">
        <v>46</v>
      </c>
      <c r="C41" s="200" t="s">
        <v>87</v>
      </c>
      <c r="D41" s="173"/>
      <c r="E41" s="174"/>
      <c r="F41" s="57"/>
      <c r="G41" s="136">
        <v>1</v>
      </c>
      <c r="H41" s="63" t="s">
        <v>68</v>
      </c>
      <c r="I41" s="59">
        <v>0</v>
      </c>
      <c r="J41" s="79">
        <v>0</v>
      </c>
      <c r="K41" s="80">
        <f t="shared" si="4"/>
        <v>0</v>
      </c>
      <c r="L41" s="75"/>
      <c r="M41" s="76"/>
      <c r="N41" s="77"/>
    </row>
    <row r="42" spans="2:15" s="78" customFormat="1" ht="12" customHeight="1" x14ac:dyDescent="0.2">
      <c r="B42" s="203" t="s">
        <v>47</v>
      </c>
      <c r="C42" s="200" t="s">
        <v>88</v>
      </c>
      <c r="D42" s="173"/>
      <c r="E42" s="174"/>
      <c r="F42" s="57"/>
      <c r="G42" s="136">
        <v>70</v>
      </c>
      <c r="H42" s="140" t="s">
        <v>7</v>
      </c>
      <c r="I42" s="59">
        <v>0</v>
      </c>
      <c r="J42" s="79">
        <v>0</v>
      </c>
      <c r="K42" s="80">
        <f t="shared" si="4"/>
        <v>0</v>
      </c>
      <c r="L42" s="75"/>
      <c r="M42" s="76"/>
      <c r="N42" s="77"/>
    </row>
    <row r="43" spans="2:15" s="78" customFormat="1" ht="12" customHeight="1" x14ac:dyDescent="0.2">
      <c r="B43" s="203" t="s">
        <v>48</v>
      </c>
      <c r="C43" s="200" t="s">
        <v>66</v>
      </c>
      <c r="D43" s="173"/>
      <c r="E43" s="174"/>
      <c r="F43" s="57"/>
      <c r="G43" s="136">
        <v>1</v>
      </c>
      <c r="H43" s="140" t="s">
        <v>68</v>
      </c>
      <c r="I43" s="59">
        <v>0</v>
      </c>
      <c r="J43" s="79">
        <v>0</v>
      </c>
      <c r="K43" s="80">
        <f t="shared" si="4"/>
        <v>0</v>
      </c>
      <c r="L43" s="75"/>
      <c r="M43" s="76"/>
      <c r="N43" s="77"/>
    </row>
    <row r="44" spans="2:15" s="78" customFormat="1" ht="12" customHeight="1" x14ac:dyDescent="0.2">
      <c r="B44" s="203" t="s">
        <v>49</v>
      </c>
      <c r="C44" s="201" t="s">
        <v>89</v>
      </c>
      <c r="D44" s="173"/>
      <c r="E44" s="174"/>
      <c r="F44" s="57"/>
      <c r="G44" s="136">
        <v>70</v>
      </c>
      <c r="H44" s="63" t="s">
        <v>7</v>
      </c>
      <c r="I44" s="59">
        <v>0</v>
      </c>
      <c r="J44" s="79">
        <v>0</v>
      </c>
      <c r="K44" s="80">
        <f t="shared" si="4"/>
        <v>0</v>
      </c>
      <c r="L44" s="75"/>
      <c r="M44" s="76"/>
      <c r="N44" s="77"/>
    </row>
    <row r="45" spans="2:15" s="78" customFormat="1" ht="12" customHeight="1" x14ac:dyDescent="0.2">
      <c r="B45" s="203" t="s">
        <v>50</v>
      </c>
      <c r="C45" s="201" t="s">
        <v>90</v>
      </c>
      <c r="D45" s="173"/>
      <c r="E45" s="174"/>
      <c r="F45" s="57"/>
      <c r="G45" s="136">
        <v>70</v>
      </c>
      <c r="H45" s="63" t="s">
        <v>7</v>
      </c>
      <c r="I45" s="59">
        <v>0</v>
      </c>
      <c r="J45" s="79">
        <v>0</v>
      </c>
      <c r="K45" s="80">
        <f t="shared" ref="K45" si="5">SUM(G45*(I45+J45))</f>
        <v>0</v>
      </c>
      <c r="L45" s="75"/>
      <c r="M45" s="76"/>
      <c r="N45" s="77"/>
    </row>
    <row r="46" spans="2:15" s="78" customFormat="1" ht="12.75" customHeight="1" x14ac:dyDescent="0.2">
      <c r="B46" s="203" t="s">
        <v>95</v>
      </c>
      <c r="C46" s="200" t="s">
        <v>91</v>
      </c>
      <c r="D46" s="173"/>
      <c r="E46" s="174"/>
      <c r="F46" s="57"/>
      <c r="G46" s="136">
        <v>70</v>
      </c>
      <c r="H46" s="63" t="s">
        <v>7</v>
      </c>
      <c r="I46" s="59">
        <v>0</v>
      </c>
      <c r="J46" s="79">
        <v>0</v>
      </c>
      <c r="K46" s="80">
        <f t="shared" ref="K46:K49" si="6">SUM(G46*(I46+J46))</f>
        <v>0</v>
      </c>
      <c r="L46" s="75"/>
      <c r="M46" s="76"/>
      <c r="N46" s="77"/>
    </row>
    <row r="47" spans="2:15" s="78" customFormat="1" ht="12.75" customHeight="1" x14ac:dyDescent="0.2">
      <c r="B47" s="203" t="s">
        <v>96</v>
      </c>
      <c r="C47" s="195" t="s">
        <v>92</v>
      </c>
      <c r="D47" s="184"/>
      <c r="E47" s="186"/>
      <c r="F47" s="170"/>
      <c r="G47" s="185">
        <v>70</v>
      </c>
      <c r="H47" s="63" t="s">
        <v>7</v>
      </c>
      <c r="I47" s="79">
        <v>0</v>
      </c>
      <c r="J47" s="59">
        <v>0</v>
      </c>
      <c r="K47" s="172">
        <f t="shared" si="6"/>
        <v>0</v>
      </c>
      <c r="L47" s="157"/>
      <c r="M47" s="76"/>
      <c r="N47" s="77"/>
    </row>
    <row r="48" spans="2:15" s="78" customFormat="1" ht="12.75" customHeight="1" x14ac:dyDescent="0.2">
      <c r="B48" s="203" t="s">
        <v>97</v>
      </c>
      <c r="C48" s="195" t="s">
        <v>22</v>
      </c>
      <c r="D48" s="184"/>
      <c r="E48" s="186"/>
      <c r="F48" s="170"/>
      <c r="G48" s="185">
        <v>1</v>
      </c>
      <c r="H48" s="63" t="s">
        <v>68</v>
      </c>
      <c r="I48" s="79">
        <v>0</v>
      </c>
      <c r="J48" s="59">
        <v>0</v>
      </c>
      <c r="K48" s="172">
        <f t="shared" si="6"/>
        <v>0</v>
      </c>
      <c r="L48" s="157"/>
      <c r="M48" s="76"/>
      <c r="N48" s="77"/>
    </row>
    <row r="49" spans="2:16" s="78" customFormat="1" ht="12.75" customHeight="1" x14ac:dyDescent="0.2">
      <c r="B49" s="203" t="s">
        <v>98</v>
      </c>
      <c r="C49" s="200" t="s">
        <v>67</v>
      </c>
      <c r="D49" s="179"/>
      <c r="E49" s="180"/>
      <c r="F49" s="181"/>
      <c r="G49" s="136">
        <v>1</v>
      </c>
      <c r="H49" s="58" t="s">
        <v>68</v>
      </c>
      <c r="I49" s="182">
        <v>0</v>
      </c>
      <c r="J49" s="59">
        <v>0</v>
      </c>
      <c r="K49" s="183">
        <f t="shared" si="6"/>
        <v>0</v>
      </c>
      <c r="L49" s="75"/>
      <c r="M49" s="76"/>
      <c r="N49" s="77"/>
    </row>
    <row r="50" spans="2:16" ht="27" customHeight="1" x14ac:dyDescent="0.2">
      <c r="B50" s="204"/>
      <c r="C50" s="309" t="s">
        <v>113</v>
      </c>
      <c r="D50" s="187"/>
      <c r="E50" s="188">
        <f>SUM(K40:K49)</f>
        <v>0</v>
      </c>
      <c r="F50" s="189"/>
      <c r="G50" s="190"/>
      <c r="H50" s="191"/>
      <c r="I50" s="192"/>
      <c r="J50" s="192"/>
      <c r="K50" s="193"/>
      <c r="L50" s="61"/>
      <c r="M50" s="41"/>
      <c r="N50" s="40"/>
      <c r="O50" s="6"/>
    </row>
    <row r="51" spans="2:16" s="297" customFormat="1" ht="13.5" customHeight="1" x14ac:dyDescent="0.2">
      <c r="B51" s="288"/>
      <c r="C51" s="287" t="s">
        <v>71</v>
      </c>
      <c r="D51" s="289"/>
      <c r="E51" s="289"/>
      <c r="F51" s="290"/>
      <c r="G51" s="291"/>
      <c r="H51" s="292"/>
      <c r="I51" s="293"/>
      <c r="J51" s="293"/>
      <c r="K51" s="294"/>
      <c r="L51" s="295"/>
      <c r="M51" s="296"/>
      <c r="N51" s="296"/>
    </row>
    <row r="52" spans="2:16" s="78" customFormat="1" ht="12.75" customHeight="1" x14ac:dyDescent="0.2">
      <c r="B52" s="203" t="s">
        <v>99</v>
      </c>
      <c r="C52" s="200" t="s">
        <v>72</v>
      </c>
      <c r="D52" s="173"/>
      <c r="E52" s="174"/>
      <c r="F52" s="57"/>
      <c r="G52" s="136">
        <v>1</v>
      </c>
      <c r="H52" s="63" t="s">
        <v>68</v>
      </c>
      <c r="I52" s="79">
        <v>0</v>
      </c>
      <c r="J52" s="59">
        <v>0</v>
      </c>
      <c r="K52" s="80">
        <f t="shared" ref="K52:K55" si="7">SUM(G52*(I52+J52))</f>
        <v>0</v>
      </c>
      <c r="L52" s="75"/>
      <c r="M52" s="76"/>
      <c r="N52" s="77"/>
    </row>
    <row r="53" spans="2:16" s="78" customFormat="1" ht="12.75" customHeight="1" x14ac:dyDescent="0.2">
      <c r="B53" s="203" t="s">
        <v>100</v>
      </c>
      <c r="C53" s="195" t="s">
        <v>73</v>
      </c>
      <c r="D53" s="184"/>
      <c r="E53" s="186"/>
      <c r="F53" s="170"/>
      <c r="G53" s="185">
        <v>1</v>
      </c>
      <c r="H53" s="63" t="s">
        <v>68</v>
      </c>
      <c r="I53" s="79">
        <v>0</v>
      </c>
      <c r="J53" s="59">
        <v>0</v>
      </c>
      <c r="K53" s="172">
        <f t="shared" si="7"/>
        <v>0</v>
      </c>
      <c r="L53" s="157"/>
      <c r="M53" s="76"/>
      <c r="N53" s="77"/>
    </row>
    <row r="54" spans="2:16" s="78" customFormat="1" ht="12.75" customHeight="1" x14ac:dyDescent="0.2">
      <c r="B54" s="203" t="s">
        <v>101</v>
      </c>
      <c r="C54" s="195" t="s">
        <v>74</v>
      </c>
      <c r="D54" s="184"/>
      <c r="E54" s="186"/>
      <c r="F54" s="170"/>
      <c r="G54" s="185">
        <v>1</v>
      </c>
      <c r="H54" s="63" t="s">
        <v>68</v>
      </c>
      <c r="I54" s="79">
        <v>0</v>
      </c>
      <c r="J54" s="59">
        <v>0</v>
      </c>
      <c r="K54" s="172">
        <f t="shared" si="7"/>
        <v>0</v>
      </c>
      <c r="L54" s="157"/>
      <c r="M54" s="76"/>
      <c r="N54" s="77"/>
    </row>
    <row r="55" spans="2:16" s="78" customFormat="1" ht="12.75" customHeight="1" x14ac:dyDescent="0.2">
      <c r="B55" s="203" t="s">
        <v>102</v>
      </c>
      <c r="C55" s="200" t="s">
        <v>75</v>
      </c>
      <c r="D55" s="179"/>
      <c r="E55" s="180"/>
      <c r="F55" s="181"/>
      <c r="G55" s="136">
        <v>1</v>
      </c>
      <c r="H55" s="58" t="s">
        <v>68</v>
      </c>
      <c r="I55" s="182">
        <v>0</v>
      </c>
      <c r="J55" s="59">
        <v>0</v>
      </c>
      <c r="K55" s="183">
        <f t="shared" si="7"/>
        <v>0</v>
      </c>
      <c r="L55" s="75"/>
      <c r="M55" s="76"/>
      <c r="N55" s="77"/>
    </row>
    <row r="56" spans="2:16" ht="26.25" customHeight="1" x14ac:dyDescent="0.2">
      <c r="B56" s="204"/>
      <c r="C56" s="309" t="s">
        <v>113</v>
      </c>
      <c r="D56" s="187"/>
      <c r="E56" s="188">
        <f>SUM(K52:K55)</f>
        <v>0</v>
      </c>
      <c r="F56" s="189"/>
      <c r="G56" s="190"/>
      <c r="H56" s="191"/>
      <c r="I56" s="192"/>
      <c r="J56" s="192"/>
      <c r="K56" s="193"/>
      <c r="L56" s="61"/>
      <c r="M56" s="41"/>
      <c r="N56" s="40"/>
      <c r="O56" s="6"/>
    </row>
    <row r="57" spans="2:16" s="297" customFormat="1" ht="13.5" customHeight="1" x14ac:dyDescent="0.2">
      <c r="B57" s="288"/>
      <c r="C57" s="320" t="s">
        <v>76</v>
      </c>
      <c r="D57" s="320"/>
      <c r="E57" s="320"/>
      <c r="F57" s="290"/>
      <c r="G57" s="291"/>
      <c r="H57" s="292"/>
      <c r="I57" s="293"/>
      <c r="J57" s="293"/>
      <c r="K57" s="294"/>
      <c r="L57" s="295"/>
      <c r="M57" s="296"/>
      <c r="N57" s="296"/>
    </row>
    <row r="58" spans="2:16" x14ac:dyDescent="0.2">
      <c r="B58" s="227" t="s">
        <v>103</v>
      </c>
      <c r="C58" s="224" t="s">
        <v>70</v>
      </c>
      <c r="D58" s="88"/>
      <c r="E58" s="89"/>
      <c r="F58" s="90"/>
      <c r="G58" s="91">
        <v>24</v>
      </c>
      <c r="H58" s="303" t="s">
        <v>77</v>
      </c>
      <c r="I58" s="86">
        <v>0</v>
      </c>
      <c r="J58" s="59">
        <v>0</v>
      </c>
      <c r="K58" s="87">
        <f>SUM(G58*(I58+J58))</f>
        <v>0</v>
      </c>
      <c r="L58" s="61"/>
      <c r="M58" s="41"/>
      <c r="N58" s="40"/>
      <c r="O58" s="6"/>
    </row>
    <row r="59" spans="2:16" ht="12" customHeight="1" x14ac:dyDescent="0.2">
      <c r="B59" s="203" t="s">
        <v>104</v>
      </c>
      <c r="C59" s="225" t="s">
        <v>112</v>
      </c>
      <c r="D59" s="92"/>
      <c r="E59" s="64"/>
      <c r="F59" s="93"/>
      <c r="G59" s="94">
        <v>130</v>
      </c>
      <c r="H59" s="63" t="s">
        <v>10</v>
      </c>
      <c r="I59" s="59">
        <v>0</v>
      </c>
      <c r="J59" s="59">
        <v>0</v>
      </c>
      <c r="K59" s="67">
        <f>SUM(G59*(I59+J59))</f>
        <v>0</v>
      </c>
      <c r="L59" s="61"/>
      <c r="M59" s="41"/>
      <c r="N59" s="40"/>
      <c r="O59" s="6"/>
    </row>
    <row r="60" spans="2:16" x14ac:dyDescent="0.2">
      <c r="B60" s="203" t="s">
        <v>105</v>
      </c>
      <c r="C60" s="226" t="s">
        <v>9</v>
      </c>
      <c r="D60" s="92"/>
      <c r="E60" s="64"/>
      <c r="F60" s="95"/>
      <c r="G60" s="94">
        <v>1</v>
      </c>
      <c r="H60" s="96" t="s">
        <v>6</v>
      </c>
      <c r="I60" s="59">
        <v>0</v>
      </c>
      <c r="J60" s="59">
        <v>0</v>
      </c>
      <c r="K60" s="67">
        <f>SUM(G60*(I60+J60))</f>
        <v>0</v>
      </c>
      <c r="L60" s="61"/>
      <c r="M60" s="6"/>
      <c r="O60" s="6"/>
    </row>
    <row r="61" spans="2:16" s="141" customFormat="1" x14ac:dyDescent="0.2">
      <c r="B61" s="203" t="s">
        <v>108</v>
      </c>
      <c r="C61" s="225" t="s">
        <v>109</v>
      </c>
      <c r="D61" s="139"/>
      <c r="E61" s="305"/>
      <c r="F61" s="306"/>
      <c r="G61" s="307">
        <v>1</v>
      </c>
      <c r="H61" s="308" t="s">
        <v>6</v>
      </c>
      <c r="I61" s="59">
        <v>0</v>
      </c>
      <c r="J61" s="59">
        <v>0</v>
      </c>
      <c r="K61" s="172">
        <f t="shared" ref="K61" si="8">SUM(G61*(I61+J61))</f>
        <v>0</v>
      </c>
      <c r="L61" s="157"/>
    </row>
    <row r="62" spans="2:16" ht="24" customHeight="1" x14ac:dyDescent="0.2">
      <c r="B62" s="204"/>
      <c r="C62" s="199"/>
      <c r="D62" s="81"/>
      <c r="E62" s="82">
        <f>SUM(K58:K61)</f>
        <v>0</v>
      </c>
      <c r="F62" s="83"/>
      <c r="G62" s="84"/>
      <c r="H62" s="85"/>
      <c r="I62" s="86"/>
      <c r="J62" s="86"/>
      <c r="K62" s="87"/>
      <c r="L62" s="61"/>
      <c r="M62" s="41"/>
      <c r="N62" s="40"/>
      <c r="O62" s="6"/>
    </row>
    <row r="63" spans="2:16" ht="15" customHeight="1" thickBot="1" x14ac:dyDescent="0.25">
      <c r="B63" s="223"/>
      <c r="C63" s="222" t="s">
        <v>2</v>
      </c>
      <c r="D63" s="161"/>
      <c r="E63" s="161"/>
      <c r="F63" s="161"/>
      <c r="G63" s="161"/>
      <c r="H63" s="162"/>
      <c r="I63" s="163"/>
      <c r="J63" s="163"/>
      <c r="K63" s="164">
        <f>SUM(K21:K62)</f>
        <v>0</v>
      </c>
      <c r="L63" s="97"/>
      <c r="M63" s="41"/>
      <c r="N63" s="18"/>
      <c r="O63" s="41"/>
      <c r="P63" s="40"/>
    </row>
    <row r="64" spans="2:16" x14ac:dyDescent="0.2">
      <c r="C64" s="98"/>
      <c r="D64" s="18"/>
      <c r="E64" s="18"/>
      <c r="F64" s="18"/>
      <c r="G64" s="18"/>
      <c r="H64" s="40"/>
      <c r="I64" s="20"/>
      <c r="J64" s="20"/>
      <c r="K64" s="20"/>
      <c r="L64" s="39"/>
      <c r="M64" s="41"/>
      <c r="N64" s="18"/>
      <c r="O64" s="41"/>
      <c r="P64" s="40"/>
    </row>
    <row r="65" spans="1:16" x14ac:dyDescent="0.2">
      <c r="C65" s="98"/>
      <c r="D65" s="18"/>
      <c r="E65" s="18"/>
      <c r="F65" s="18"/>
      <c r="G65" s="18"/>
      <c r="H65" s="19"/>
      <c r="I65" s="20"/>
      <c r="J65" s="20"/>
      <c r="K65" s="20"/>
      <c r="L65" s="39"/>
    </row>
    <row r="66" spans="1:16" s="141" customFormat="1" ht="12" thickBot="1" x14ac:dyDescent="0.25">
      <c r="B66" s="205"/>
      <c r="C66" s="142"/>
      <c r="D66" s="143"/>
      <c r="E66" s="143"/>
      <c r="F66" s="143"/>
      <c r="G66" s="143"/>
      <c r="H66" s="144"/>
      <c r="I66" s="145"/>
      <c r="J66" s="145"/>
      <c r="K66" s="145"/>
      <c r="L66" s="146"/>
    </row>
    <row r="67" spans="1:16" s="141" customFormat="1" ht="21" customHeight="1" thickBot="1" x14ac:dyDescent="0.25">
      <c r="B67" s="316" t="s">
        <v>23</v>
      </c>
      <c r="C67" s="317"/>
      <c r="D67" s="317"/>
      <c r="E67" s="317"/>
      <c r="F67" s="317"/>
      <c r="G67" s="317"/>
      <c r="H67" s="317"/>
      <c r="I67" s="317"/>
      <c r="J67" s="317"/>
      <c r="K67" s="318"/>
      <c r="L67" s="42"/>
    </row>
    <row r="68" spans="1:16" ht="21.75" customHeight="1" x14ac:dyDescent="0.2">
      <c r="B68" s="274" t="s">
        <v>57</v>
      </c>
      <c r="C68" s="251" t="s">
        <v>56</v>
      </c>
      <c r="D68" s="52"/>
      <c r="E68" s="53"/>
      <c r="F68" s="300" t="s">
        <v>52</v>
      </c>
      <c r="G68" s="148" t="s">
        <v>55</v>
      </c>
      <c r="H68" s="54"/>
      <c r="I68" s="272" t="s">
        <v>5</v>
      </c>
      <c r="J68" s="272" t="s">
        <v>3</v>
      </c>
      <c r="K68" s="273" t="s">
        <v>54</v>
      </c>
      <c r="L68" s="16"/>
      <c r="M68" s="41"/>
      <c r="N68" s="40"/>
      <c r="O68" s="41"/>
      <c r="P68" s="40"/>
    </row>
    <row r="69" spans="1:16" s="141" customFormat="1" ht="13.5" customHeight="1" x14ac:dyDescent="0.2">
      <c r="B69" s="299"/>
      <c r="C69" s="321" t="s">
        <v>12</v>
      </c>
      <c r="D69" s="321"/>
      <c r="E69" s="321"/>
      <c r="F69" s="321"/>
      <c r="G69" s="321"/>
      <c r="H69" s="321"/>
      <c r="I69" s="321"/>
      <c r="J69" s="321"/>
      <c r="K69" s="322"/>
      <c r="L69" s="298"/>
    </row>
    <row r="70" spans="1:16" s="141" customFormat="1" x14ac:dyDescent="0.2">
      <c r="B70" s="227" t="s">
        <v>28</v>
      </c>
      <c r="C70" s="224"/>
      <c r="D70" s="150"/>
      <c r="E70" s="151"/>
      <c r="F70" s="152"/>
      <c r="G70" s="153">
        <v>1</v>
      </c>
      <c r="H70" s="154" t="s">
        <v>6</v>
      </c>
      <c r="I70" s="155">
        <v>0</v>
      </c>
      <c r="J70" s="155">
        <v>0</v>
      </c>
      <c r="K70" s="156">
        <f t="shared" ref="K70" si="9">SUM(G70*(I70+J70))</f>
        <v>0</v>
      </c>
      <c r="L70" s="157"/>
    </row>
    <row r="71" spans="1:16" s="141" customFormat="1" ht="21" customHeight="1" x14ac:dyDescent="0.2">
      <c r="B71" s="204"/>
      <c r="C71" s="310" t="s">
        <v>114</v>
      </c>
      <c r="D71" s="244"/>
      <c r="E71" s="245"/>
      <c r="F71" s="246"/>
      <c r="G71" s="247"/>
      <c r="H71" s="248"/>
      <c r="I71" s="249"/>
      <c r="J71" s="249"/>
      <c r="K71" s="250"/>
      <c r="L71" s="157"/>
    </row>
    <row r="72" spans="1:16" s="141" customFormat="1" ht="15" customHeight="1" thickBot="1" x14ac:dyDescent="0.25">
      <c r="B72" s="237"/>
      <c r="C72" s="239" t="s">
        <v>2</v>
      </c>
      <c r="D72" s="240"/>
      <c r="E72" s="240"/>
      <c r="F72" s="240"/>
      <c r="G72" s="240"/>
      <c r="H72" s="241"/>
      <c r="I72" s="242"/>
      <c r="J72" s="242"/>
      <c r="K72" s="243">
        <f>SUM(K70:K71)</f>
        <v>0</v>
      </c>
      <c r="L72" s="97"/>
    </row>
    <row r="73" spans="1:16" x14ac:dyDescent="0.2">
      <c r="C73" s="98"/>
      <c r="D73" s="18"/>
      <c r="E73" s="18"/>
      <c r="F73" s="18"/>
      <c r="G73" s="18"/>
      <c r="H73" s="19"/>
      <c r="I73" s="20"/>
      <c r="J73" s="20"/>
      <c r="K73" s="20"/>
      <c r="L73" s="39"/>
    </row>
    <row r="74" spans="1:16" ht="12" thickBot="1" x14ac:dyDescent="0.25">
      <c r="C74" s="98"/>
      <c r="D74" s="18"/>
      <c r="E74" s="18"/>
      <c r="F74" s="18"/>
      <c r="G74" s="18"/>
      <c r="H74" s="19"/>
      <c r="I74" s="20"/>
      <c r="J74" s="20"/>
      <c r="K74" s="20"/>
      <c r="L74" s="39"/>
    </row>
    <row r="75" spans="1:16" ht="15" customHeight="1" x14ac:dyDescent="0.25">
      <c r="B75" s="269"/>
      <c r="C75" s="254" t="s">
        <v>26</v>
      </c>
      <c r="D75" s="165"/>
      <c r="E75" s="165"/>
      <c r="F75" s="165"/>
      <c r="G75" s="166"/>
      <c r="H75" s="167"/>
      <c r="I75" s="168"/>
      <c r="J75" s="168"/>
      <c r="K75" s="169" t="s">
        <v>0</v>
      </c>
      <c r="L75" s="39"/>
      <c r="M75" s="41"/>
      <c r="N75" s="40"/>
      <c r="O75" s="41"/>
      <c r="P75" s="40"/>
    </row>
    <row r="76" spans="1:16" s="99" customFormat="1" ht="12" x14ac:dyDescent="0.2">
      <c r="B76" s="260"/>
      <c r="C76" s="255" t="str">
        <f>B15</f>
        <v>1. OPRAVA STŘECHY - živičná krytina:</v>
      </c>
      <c r="D76" s="100"/>
      <c r="E76" s="100"/>
      <c r="F76" s="100"/>
      <c r="G76" s="101"/>
      <c r="H76" s="102"/>
      <c r="I76" s="103"/>
      <c r="J76" s="103"/>
      <c r="K76" s="104">
        <f>K63</f>
        <v>0</v>
      </c>
      <c r="L76" s="105"/>
      <c r="M76" s="106"/>
      <c r="N76" s="106"/>
      <c r="O76" s="106"/>
      <c r="P76" s="106"/>
    </row>
    <row r="77" spans="1:16" s="99" customFormat="1" ht="12" x14ac:dyDescent="0.2">
      <c r="A77" s="107"/>
      <c r="B77" s="261"/>
      <c r="C77" s="255" t="str">
        <f>B67</f>
        <v>2. PROJEKČNÍ A INŽENÝRSKÉ ČINNOSTI</v>
      </c>
      <c r="D77" s="100"/>
      <c r="E77" s="100"/>
      <c r="F77" s="100"/>
      <c r="G77" s="101"/>
      <c r="H77" s="102"/>
      <c r="I77" s="103"/>
      <c r="J77" s="103"/>
      <c r="K77" s="104">
        <f>K72</f>
        <v>0</v>
      </c>
      <c r="L77" s="105"/>
      <c r="M77" s="106"/>
      <c r="N77" s="106"/>
      <c r="O77" s="106"/>
      <c r="P77" s="106"/>
    </row>
    <row r="78" spans="1:16" s="99" customFormat="1" ht="12" x14ac:dyDescent="0.2">
      <c r="B78" s="271"/>
      <c r="C78" s="256" t="s">
        <v>17</v>
      </c>
      <c r="D78" s="108"/>
      <c r="E78" s="108"/>
      <c r="F78" s="108"/>
      <c r="G78" s="109"/>
      <c r="H78" s="110"/>
      <c r="I78" s="111"/>
      <c r="J78" s="111"/>
      <c r="K78" s="112">
        <f>SUM(K76:K77)</f>
        <v>0</v>
      </c>
      <c r="L78" s="105"/>
      <c r="M78" s="106"/>
      <c r="N78" s="106"/>
      <c r="O78" s="106"/>
      <c r="P78" s="106"/>
    </row>
    <row r="79" spans="1:16" s="99" customFormat="1" ht="12" x14ac:dyDescent="0.2">
      <c r="B79" s="264"/>
      <c r="C79" s="257" t="s">
        <v>8</v>
      </c>
      <c r="D79" s="113"/>
      <c r="E79" s="113"/>
      <c r="F79" s="113"/>
      <c r="G79" s="114"/>
      <c r="H79" s="115"/>
      <c r="I79" s="116"/>
      <c r="J79" s="117">
        <v>0</v>
      </c>
      <c r="K79" s="118">
        <f>-SUM(K78*J79)</f>
        <v>0</v>
      </c>
      <c r="L79" s="105"/>
      <c r="M79" s="106"/>
      <c r="N79" s="106"/>
      <c r="O79" s="106"/>
      <c r="P79" s="106"/>
    </row>
    <row r="80" spans="1:16" s="124" customFormat="1" ht="12" x14ac:dyDescent="0.2">
      <c r="B80" s="270"/>
      <c r="C80" s="258" t="s">
        <v>17</v>
      </c>
      <c r="D80" s="119"/>
      <c r="E80" s="119"/>
      <c r="F80" s="119"/>
      <c r="G80" s="119"/>
      <c r="H80" s="120"/>
      <c r="I80" s="121"/>
      <c r="J80" s="121"/>
      <c r="K80" s="122">
        <f>CEILING(SUM(K78:K79),1)</f>
        <v>0</v>
      </c>
      <c r="L80" s="97"/>
      <c r="M80" s="123"/>
      <c r="N80" s="123"/>
      <c r="O80" s="123"/>
      <c r="P80" s="123"/>
    </row>
    <row r="81" spans="2:16" x14ac:dyDescent="0.2">
      <c r="B81" s="262"/>
      <c r="C81" s="142" t="s">
        <v>18</v>
      </c>
      <c r="D81" s="18"/>
      <c r="E81" s="18"/>
      <c r="F81" s="18"/>
      <c r="G81" s="18"/>
      <c r="H81" s="19"/>
      <c r="I81" s="20"/>
      <c r="J81" s="20"/>
      <c r="K81" s="15">
        <f>SUM(K82-K80)</f>
        <v>0</v>
      </c>
      <c r="L81" s="39"/>
      <c r="M81" s="41"/>
      <c r="N81" s="18"/>
      <c r="O81" s="41"/>
      <c r="P81" s="40"/>
    </row>
    <row r="82" spans="2:16" ht="17.25" customHeight="1" thickBot="1" x14ac:dyDescent="0.25">
      <c r="B82" s="263"/>
      <c r="C82" s="259" t="s">
        <v>19</v>
      </c>
      <c r="D82" s="125"/>
      <c r="E82" s="125"/>
      <c r="F82" s="125"/>
      <c r="G82" s="125"/>
      <c r="H82" s="126"/>
      <c r="I82" s="127"/>
      <c r="J82" s="127"/>
      <c r="K82" s="128">
        <f>CEILING(SUM(K80*1.21),1)</f>
        <v>0</v>
      </c>
      <c r="L82" s="97"/>
      <c r="M82" s="41"/>
      <c r="N82" s="18"/>
      <c r="O82" s="41"/>
      <c r="P82" s="40"/>
    </row>
    <row r="83" spans="2:16" ht="6" customHeight="1" x14ac:dyDescent="0.2">
      <c r="C83" s="129"/>
      <c r="D83" s="130"/>
      <c r="E83" s="130"/>
      <c r="F83" s="130"/>
      <c r="G83" s="130"/>
      <c r="H83" s="131"/>
      <c r="I83" s="132"/>
      <c r="J83" s="132"/>
      <c r="K83" s="132"/>
      <c r="L83" s="39"/>
      <c r="M83" s="41"/>
      <c r="N83" s="18"/>
      <c r="O83" s="41"/>
      <c r="P83" s="40"/>
    </row>
    <row r="84" spans="2:16" x14ac:dyDescent="0.2">
      <c r="C84" s="98"/>
      <c r="D84" s="18"/>
      <c r="E84" s="18"/>
      <c r="F84" s="18"/>
      <c r="G84" s="18"/>
      <c r="H84" s="19"/>
      <c r="I84" s="20"/>
      <c r="J84" s="20"/>
      <c r="K84" s="20"/>
      <c r="L84" s="39"/>
    </row>
    <row r="85" spans="2:16" ht="12.75" x14ac:dyDescent="0.2">
      <c r="C85" s="137" t="s">
        <v>20</v>
      </c>
      <c r="D85" s="18"/>
      <c r="E85" s="18"/>
      <c r="F85" s="18"/>
      <c r="G85" s="18"/>
      <c r="H85" s="40"/>
      <c r="I85" s="20"/>
      <c r="J85" s="20"/>
      <c r="K85" s="20"/>
      <c r="L85" s="39"/>
      <c r="M85" s="41"/>
      <c r="N85" s="18"/>
      <c r="O85" s="41"/>
      <c r="P85" s="40"/>
    </row>
    <row r="86" spans="2:16" ht="12.75" x14ac:dyDescent="0.2">
      <c r="C86" s="137" t="s">
        <v>21</v>
      </c>
      <c r="D86" s="18"/>
      <c r="E86" s="18"/>
      <c r="F86" s="18"/>
      <c r="G86" s="18"/>
      <c r="H86" s="40"/>
      <c r="I86" s="20"/>
      <c r="J86" s="20"/>
      <c r="K86" s="20"/>
      <c r="L86" s="39"/>
      <c r="M86" s="41"/>
      <c r="N86" s="18"/>
      <c r="O86" s="41"/>
      <c r="P86" s="40"/>
    </row>
    <row r="87" spans="2:16" ht="12.75" x14ac:dyDescent="0.2">
      <c r="C87" s="133"/>
      <c r="D87" s="18"/>
      <c r="E87" s="18"/>
      <c r="F87" s="18"/>
      <c r="G87" s="18"/>
      <c r="H87" s="40"/>
      <c r="I87" s="20"/>
      <c r="J87" s="20"/>
      <c r="K87" s="20"/>
      <c r="L87" s="39"/>
      <c r="M87" s="41"/>
      <c r="N87" s="18"/>
      <c r="O87" s="41"/>
      <c r="P87" s="40"/>
    </row>
    <row r="88" spans="2:16" x14ac:dyDescent="0.2">
      <c r="C88" s="142" t="s">
        <v>14</v>
      </c>
      <c r="D88" s="18"/>
      <c r="E88" s="18"/>
      <c r="F88" s="18"/>
      <c r="G88" s="18"/>
      <c r="H88" s="40"/>
      <c r="I88" s="20"/>
      <c r="J88" s="20"/>
      <c r="K88" s="20"/>
      <c r="L88" s="39"/>
      <c r="M88" s="41"/>
      <c r="N88" s="18"/>
      <c r="O88" s="41"/>
      <c r="P88" s="40"/>
    </row>
    <row r="89" spans="2:16" ht="37.5" customHeight="1" x14ac:dyDescent="0.2">
      <c r="C89" s="323"/>
      <c r="D89" s="323"/>
      <c r="E89" s="323"/>
      <c r="F89" s="18"/>
      <c r="G89" s="18"/>
      <c r="H89" s="40"/>
      <c r="I89" s="20"/>
      <c r="J89" s="20"/>
      <c r="K89" s="20"/>
      <c r="L89" s="39"/>
      <c r="M89" s="41"/>
      <c r="N89" s="32"/>
      <c r="O89" s="134"/>
      <c r="P89" s="40"/>
    </row>
    <row r="90" spans="2:16" s="141" customFormat="1" ht="12" thickBot="1" x14ac:dyDescent="0.25">
      <c r="B90" s="205"/>
      <c r="C90" s="142"/>
      <c r="D90" s="143"/>
      <c r="E90" s="143"/>
      <c r="F90" s="143"/>
      <c r="G90" s="143"/>
      <c r="H90" s="144"/>
      <c r="I90" s="145"/>
      <c r="J90" s="145"/>
      <c r="K90" s="145"/>
      <c r="L90" s="146"/>
    </row>
    <row r="91" spans="2:16" s="141" customFormat="1" ht="21" customHeight="1" thickBot="1" x14ac:dyDescent="0.25">
      <c r="B91" s="316" t="s">
        <v>27</v>
      </c>
      <c r="C91" s="317"/>
      <c r="D91" s="317"/>
      <c r="E91" s="317"/>
      <c r="F91" s="317"/>
      <c r="G91" s="317"/>
      <c r="H91" s="317"/>
      <c r="I91" s="317"/>
      <c r="J91" s="317"/>
      <c r="K91" s="318"/>
      <c r="L91" s="42"/>
    </row>
    <row r="92" spans="2:16" s="141" customFormat="1" ht="12.75" x14ac:dyDescent="0.2">
      <c r="B92" s="252"/>
      <c r="C92" s="236" t="s">
        <v>1</v>
      </c>
      <c r="D92" s="228"/>
      <c r="E92" s="229"/>
      <c r="F92" s="230"/>
      <c r="G92" s="231" t="s">
        <v>4</v>
      </c>
      <c r="H92" s="232"/>
      <c r="I92" s="233" t="s">
        <v>5</v>
      </c>
      <c r="J92" s="234" t="s">
        <v>3</v>
      </c>
      <c r="K92" s="235" t="s">
        <v>0</v>
      </c>
      <c r="L92" s="149"/>
    </row>
    <row r="93" spans="2:16" s="141" customFormat="1" ht="21" customHeight="1" x14ac:dyDescent="0.25">
      <c r="B93" s="238"/>
      <c r="C93" s="311" t="s">
        <v>27</v>
      </c>
      <c r="D93" s="311"/>
      <c r="E93" s="311"/>
      <c r="F93" s="311"/>
      <c r="G93" s="311"/>
      <c r="H93" s="311"/>
      <c r="I93" s="311"/>
      <c r="J93" s="311"/>
      <c r="K93" s="312"/>
      <c r="L93" s="42"/>
    </row>
    <row r="94" spans="2:16" s="141" customFormat="1" ht="28.5" customHeight="1" x14ac:dyDescent="0.2">
      <c r="B94" s="227" t="s">
        <v>28</v>
      </c>
      <c r="C94" s="224"/>
      <c r="D94" s="150"/>
      <c r="E94" s="151"/>
      <c r="F94" s="152"/>
      <c r="G94" s="153">
        <v>1</v>
      </c>
      <c r="H94" s="154" t="s">
        <v>51</v>
      </c>
      <c r="I94" s="155">
        <v>0</v>
      </c>
      <c r="J94" s="155">
        <v>0</v>
      </c>
      <c r="K94" s="156">
        <f t="shared" ref="K94:K98" si="10">SUM(G94*(I94+J94))</f>
        <v>0</v>
      </c>
      <c r="L94" s="157"/>
    </row>
    <row r="95" spans="2:16" s="141" customFormat="1" ht="28.5" customHeight="1" x14ac:dyDescent="0.2">
      <c r="B95" s="253" t="s">
        <v>29</v>
      </c>
      <c r="C95" s="224"/>
      <c r="D95" s="150"/>
      <c r="E95" s="151"/>
      <c r="F95" s="152"/>
      <c r="G95" s="153">
        <v>1</v>
      </c>
      <c r="H95" s="154" t="s">
        <v>51</v>
      </c>
      <c r="I95" s="155">
        <v>0</v>
      </c>
      <c r="J95" s="155">
        <v>0</v>
      </c>
      <c r="K95" s="156">
        <f t="shared" si="10"/>
        <v>0</v>
      </c>
      <c r="L95" s="157"/>
    </row>
    <row r="96" spans="2:16" s="141" customFormat="1" ht="28.5" customHeight="1" x14ac:dyDescent="0.2">
      <c r="B96" s="253" t="s">
        <v>30</v>
      </c>
      <c r="C96" s="224"/>
      <c r="D96" s="150"/>
      <c r="E96" s="151"/>
      <c r="F96" s="152"/>
      <c r="G96" s="153">
        <v>1</v>
      </c>
      <c r="H96" s="154" t="s">
        <v>51</v>
      </c>
      <c r="I96" s="155">
        <v>0</v>
      </c>
      <c r="J96" s="155">
        <v>0</v>
      </c>
      <c r="K96" s="156">
        <f t="shared" si="10"/>
        <v>0</v>
      </c>
      <c r="L96" s="157"/>
    </row>
    <row r="97" spans="2:15" s="141" customFormat="1" ht="28.5" customHeight="1" x14ac:dyDescent="0.2">
      <c r="B97" s="253" t="s">
        <v>31</v>
      </c>
      <c r="C97" s="224"/>
      <c r="D97" s="150"/>
      <c r="E97" s="151"/>
      <c r="F97" s="152"/>
      <c r="G97" s="153">
        <v>1</v>
      </c>
      <c r="H97" s="154" t="s">
        <v>51</v>
      </c>
      <c r="I97" s="155">
        <v>0</v>
      </c>
      <c r="J97" s="155">
        <v>0</v>
      </c>
      <c r="K97" s="156">
        <f t="shared" si="10"/>
        <v>0</v>
      </c>
      <c r="L97" s="157"/>
    </row>
    <row r="98" spans="2:15" s="141" customFormat="1" ht="28.5" customHeight="1" x14ac:dyDescent="0.2">
      <c r="B98" s="253" t="s">
        <v>32</v>
      </c>
      <c r="C98" s="224"/>
      <c r="D98" s="150"/>
      <c r="E98" s="151"/>
      <c r="F98" s="152"/>
      <c r="G98" s="153">
        <v>1</v>
      </c>
      <c r="H98" s="154" t="s">
        <v>51</v>
      </c>
      <c r="I98" s="155">
        <v>0</v>
      </c>
      <c r="J98" s="155">
        <v>0</v>
      </c>
      <c r="K98" s="156">
        <f t="shared" si="10"/>
        <v>0</v>
      </c>
      <c r="L98" s="157"/>
    </row>
    <row r="99" spans="2:15" ht="24" customHeight="1" x14ac:dyDescent="0.2">
      <c r="B99" s="203"/>
      <c r="C99" s="275" t="s">
        <v>11</v>
      </c>
      <c r="D99" s="276"/>
      <c r="E99" s="277">
        <f>SUM(K94:K98)</f>
        <v>0</v>
      </c>
      <c r="F99" s="65"/>
      <c r="G99" s="278"/>
      <c r="H99" s="279"/>
      <c r="I99" s="66"/>
      <c r="J99" s="66"/>
      <c r="K99" s="67"/>
      <c r="L99" s="61"/>
      <c r="M99" s="41"/>
      <c r="N99" s="40"/>
      <c r="O99" s="6"/>
    </row>
    <row r="100" spans="2:15" s="141" customFormat="1" ht="15" customHeight="1" thickBot="1" x14ac:dyDescent="0.25">
      <c r="B100" s="237"/>
      <c r="C100" s="239" t="s">
        <v>2</v>
      </c>
      <c r="D100" s="240"/>
      <c r="E100" s="240"/>
      <c r="F100" s="240"/>
      <c r="G100" s="240"/>
      <c r="H100" s="241"/>
      <c r="I100" s="242"/>
      <c r="J100" s="242"/>
      <c r="K100" s="243">
        <f>SUM(K94:K99)</f>
        <v>0</v>
      </c>
      <c r="L100" s="97"/>
    </row>
    <row r="101" spans="2:15" x14ac:dyDescent="0.2">
      <c r="C101" s="98"/>
      <c r="D101" s="18"/>
      <c r="E101" s="18"/>
      <c r="F101" s="18"/>
      <c r="G101" s="18"/>
      <c r="H101" s="19"/>
      <c r="I101" s="20"/>
      <c r="J101" s="20"/>
      <c r="K101" s="20"/>
      <c r="L101" s="39"/>
    </row>
    <row r="103" spans="2:15" x14ac:dyDescent="0.2">
      <c r="C103" s="98"/>
      <c r="D103" s="18"/>
      <c r="E103" s="18"/>
      <c r="F103" s="18"/>
      <c r="G103" s="18"/>
      <c r="H103" s="19"/>
      <c r="I103" s="20"/>
      <c r="J103" s="20"/>
      <c r="K103" s="20"/>
      <c r="L103" s="39"/>
      <c r="M103" s="135"/>
    </row>
    <row r="104" spans="2:15" x14ac:dyDescent="0.2">
      <c r="C104" s="98"/>
      <c r="D104" s="18"/>
      <c r="E104" s="18"/>
      <c r="F104" s="18"/>
      <c r="G104" s="18"/>
      <c r="H104" s="19"/>
      <c r="I104" s="20"/>
      <c r="J104" s="20"/>
      <c r="K104" s="20"/>
      <c r="L104" s="39"/>
    </row>
    <row r="105" spans="2:15" x14ac:dyDescent="0.2">
      <c r="C105" s="98"/>
      <c r="D105" s="18"/>
      <c r="E105" s="18"/>
      <c r="F105" s="18"/>
      <c r="G105" s="18"/>
      <c r="H105" s="19"/>
      <c r="I105" s="20"/>
      <c r="J105" s="20"/>
      <c r="K105" s="20"/>
      <c r="L105" s="39"/>
    </row>
    <row r="106" spans="2:15" x14ac:dyDescent="0.2">
      <c r="C106" s="98"/>
      <c r="D106" s="18"/>
      <c r="E106" s="18"/>
      <c r="F106" s="18"/>
      <c r="G106" s="18"/>
      <c r="H106" s="19"/>
      <c r="I106" s="20"/>
      <c r="J106" s="20"/>
      <c r="K106" s="20"/>
      <c r="L106" s="39"/>
    </row>
    <row r="107" spans="2:15" x14ac:dyDescent="0.2">
      <c r="C107" s="98"/>
      <c r="D107" s="18"/>
      <c r="E107" s="18"/>
      <c r="F107" s="18"/>
      <c r="G107" s="18"/>
      <c r="H107" s="19"/>
      <c r="I107" s="20"/>
      <c r="J107" s="20"/>
      <c r="K107" s="20"/>
      <c r="L107" s="39"/>
    </row>
    <row r="108" spans="2:15" x14ac:dyDescent="0.2">
      <c r="C108" s="98"/>
      <c r="D108" s="18"/>
      <c r="E108" s="18"/>
      <c r="F108" s="18"/>
      <c r="G108" s="18"/>
      <c r="H108" s="19"/>
      <c r="I108" s="20"/>
      <c r="J108" s="20"/>
      <c r="K108" s="20"/>
      <c r="L108" s="39"/>
    </row>
    <row r="109" spans="2:15" x14ac:dyDescent="0.2">
      <c r="C109" s="98"/>
      <c r="D109" s="18"/>
      <c r="E109" s="18"/>
      <c r="F109" s="18"/>
      <c r="G109" s="18"/>
      <c r="H109" s="19"/>
      <c r="I109" s="20"/>
      <c r="J109" s="20"/>
      <c r="K109" s="20"/>
      <c r="L109" s="39"/>
    </row>
    <row r="110" spans="2:15" x14ac:dyDescent="0.2">
      <c r="C110" s="98"/>
      <c r="D110" s="18"/>
      <c r="E110" s="18"/>
      <c r="F110" s="18"/>
      <c r="G110" s="18"/>
      <c r="H110" s="19"/>
      <c r="I110" s="20"/>
      <c r="J110" s="20"/>
      <c r="K110" s="20"/>
      <c r="L110" s="39"/>
    </row>
    <row r="111" spans="2:15" x14ac:dyDescent="0.2">
      <c r="C111" s="98"/>
      <c r="D111" s="18"/>
      <c r="E111" s="18"/>
      <c r="F111" s="18"/>
      <c r="G111" s="18"/>
      <c r="H111" s="19"/>
      <c r="I111" s="20"/>
      <c r="J111" s="20"/>
      <c r="K111" s="20"/>
      <c r="L111" s="39"/>
    </row>
    <row r="112" spans="2:15" x14ac:dyDescent="0.2">
      <c r="C112" s="98"/>
      <c r="D112" s="18"/>
      <c r="E112" s="18"/>
      <c r="F112" s="18"/>
      <c r="G112" s="18"/>
      <c r="H112" s="19"/>
      <c r="I112" s="20"/>
      <c r="J112" s="20"/>
      <c r="K112" s="20"/>
      <c r="L112" s="39"/>
    </row>
    <row r="113" spans="3:13" x14ac:dyDescent="0.2">
      <c r="C113" s="98"/>
      <c r="D113" s="18"/>
      <c r="E113" s="18"/>
      <c r="F113" s="18"/>
      <c r="G113" s="18"/>
      <c r="H113" s="19"/>
      <c r="I113" s="20"/>
      <c r="J113" s="20"/>
      <c r="K113" s="20"/>
      <c r="L113" s="39"/>
    </row>
    <row r="114" spans="3:13" x14ac:dyDescent="0.2">
      <c r="C114" s="98"/>
      <c r="D114" s="18"/>
      <c r="E114" s="18"/>
      <c r="F114" s="18"/>
      <c r="G114" s="18"/>
      <c r="H114" s="19"/>
      <c r="I114" s="20"/>
      <c r="J114" s="20"/>
      <c r="K114" s="20"/>
      <c r="L114" s="39"/>
    </row>
    <row r="115" spans="3:13" x14ac:dyDescent="0.2">
      <c r="C115" s="98"/>
      <c r="D115" s="18"/>
      <c r="E115" s="18"/>
      <c r="F115" s="18"/>
      <c r="G115" s="18"/>
      <c r="H115" s="19"/>
      <c r="I115" s="20"/>
      <c r="J115" s="20"/>
      <c r="K115" s="20"/>
      <c r="L115" s="39"/>
    </row>
    <row r="116" spans="3:13" x14ac:dyDescent="0.2">
      <c r="C116" s="98"/>
      <c r="D116" s="18"/>
      <c r="E116" s="18"/>
      <c r="F116" s="18"/>
      <c r="G116" s="18"/>
      <c r="H116" s="19"/>
      <c r="I116" s="20"/>
      <c r="J116" s="20"/>
      <c r="K116" s="20"/>
      <c r="L116" s="39"/>
    </row>
    <row r="117" spans="3:13" x14ac:dyDescent="0.2">
      <c r="C117" s="98"/>
      <c r="D117" s="18"/>
      <c r="E117" s="18"/>
      <c r="F117" s="18"/>
      <c r="G117" s="18"/>
      <c r="H117" s="40"/>
      <c r="I117" s="34"/>
      <c r="J117" s="34"/>
      <c r="K117" s="34"/>
      <c r="L117" s="97"/>
      <c r="M117" s="135"/>
    </row>
    <row r="118" spans="3:13" x14ac:dyDescent="0.2">
      <c r="C118" s="98"/>
      <c r="D118" s="18"/>
      <c r="E118" s="18"/>
      <c r="F118" s="18"/>
      <c r="G118" s="18"/>
      <c r="H118" s="19"/>
      <c r="I118" s="20"/>
      <c r="J118" s="20"/>
      <c r="K118" s="20"/>
      <c r="L118" s="39"/>
      <c r="M118" s="135"/>
    </row>
    <row r="119" spans="3:13" x14ac:dyDescent="0.2">
      <c r="C119" s="98"/>
      <c r="D119" s="18"/>
      <c r="E119" s="18"/>
      <c r="F119" s="18"/>
      <c r="G119" s="18"/>
      <c r="H119" s="19"/>
      <c r="I119" s="20"/>
      <c r="J119" s="20"/>
      <c r="K119" s="20"/>
      <c r="L119" s="39"/>
    </row>
    <row r="123" spans="3:13" ht="28.5" customHeight="1" x14ac:dyDescent="0.2"/>
    <row r="126" spans="3:13" x14ac:dyDescent="0.2">
      <c r="C126" s="98"/>
      <c r="D126" s="18"/>
      <c r="E126" s="18"/>
      <c r="F126" s="18"/>
      <c r="G126" s="18"/>
      <c r="H126" s="19"/>
      <c r="I126" s="20"/>
      <c r="J126" s="20"/>
      <c r="K126" s="20"/>
      <c r="L126" s="39"/>
      <c r="M126" s="135"/>
    </row>
    <row r="127" spans="3:13" x14ac:dyDescent="0.2">
      <c r="C127" s="98"/>
      <c r="D127" s="18"/>
      <c r="E127" s="18"/>
      <c r="F127" s="18"/>
      <c r="G127" s="18"/>
      <c r="H127" s="19"/>
      <c r="I127" s="20"/>
      <c r="J127" s="20"/>
      <c r="K127" s="20"/>
      <c r="L127" s="39"/>
    </row>
    <row r="128" spans="3:13" x14ac:dyDescent="0.2">
      <c r="C128" s="98"/>
      <c r="D128" s="18"/>
      <c r="E128" s="18"/>
      <c r="F128" s="18"/>
      <c r="G128" s="18"/>
      <c r="H128" s="19"/>
      <c r="I128" s="20"/>
      <c r="J128" s="20"/>
      <c r="K128" s="20"/>
      <c r="L128" s="39"/>
    </row>
    <row r="129" spans="3:12" x14ac:dyDescent="0.2">
      <c r="C129" s="98"/>
      <c r="D129" s="18"/>
      <c r="E129" s="18"/>
      <c r="F129" s="18"/>
      <c r="G129" s="18"/>
      <c r="H129" s="19"/>
      <c r="I129" s="20"/>
      <c r="J129" s="20"/>
      <c r="K129" s="20"/>
      <c r="L129" s="39"/>
    </row>
    <row r="130" spans="3:12" x14ac:dyDescent="0.2">
      <c r="C130" s="98"/>
      <c r="D130" s="18"/>
      <c r="E130" s="18"/>
      <c r="F130" s="18"/>
      <c r="G130" s="18"/>
      <c r="H130" s="19"/>
      <c r="I130" s="20"/>
      <c r="J130" s="20"/>
      <c r="K130" s="20"/>
      <c r="L130" s="39"/>
    </row>
    <row r="131" spans="3:12" x14ac:dyDescent="0.2">
      <c r="C131" s="98"/>
      <c r="D131" s="18"/>
      <c r="E131" s="18"/>
      <c r="F131" s="18"/>
      <c r="G131" s="18"/>
      <c r="H131" s="19"/>
      <c r="I131" s="20"/>
      <c r="J131" s="20"/>
      <c r="K131" s="34"/>
      <c r="L131" s="97"/>
    </row>
    <row r="137" spans="3:12" ht="28.5" customHeight="1" x14ac:dyDescent="0.2"/>
  </sheetData>
  <mergeCells count="12">
    <mergeCell ref="C93:K93"/>
    <mergeCell ref="C2:H2"/>
    <mergeCell ref="C6:H6"/>
    <mergeCell ref="C7:G7"/>
    <mergeCell ref="B10:K10"/>
    <mergeCell ref="C13:K13"/>
    <mergeCell ref="B15:K15"/>
    <mergeCell ref="C57:E57"/>
    <mergeCell ref="B67:K67"/>
    <mergeCell ref="C69:K69"/>
    <mergeCell ref="C89:E89"/>
    <mergeCell ref="B91:K91"/>
  </mergeCells>
  <pageMargins left="0.59055118110236227" right="0.15748031496062992" top="0.15748031496062992" bottom="0.15748031496062992" header="0.15748031496062992" footer="0.15748031496062992"/>
  <pageSetup paperSize="9" scale="58" fitToWidth="0" fitToHeight="0" orientation="portrait" r:id="rId1"/>
  <headerFooter alignWithMargins="0"/>
  <rowBreaks count="1" manualBreakCount="1">
    <brk id="89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1FE4F983C74CB409248137E84D2DE81" ma:contentTypeVersion="12" ma:contentTypeDescription="Vytvoří nový dokument" ma:contentTypeScope="" ma:versionID="0351d7a0f19ab33e6a43c594fa2a4687">
  <xsd:schema xmlns:xsd="http://www.w3.org/2001/XMLSchema" xmlns:xs="http://www.w3.org/2001/XMLSchema" xmlns:p="http://schemas.microsoft.com/office/2006/metadata/properties" xmlns:ns2="234f49b8-7775-416b-92bc-b27a991e0367" xmlns:ns3="a954d9af-46c9-4fc8-ab72-0ed4b461e1d9" targetNamespace="http://schemas.microsoft.com/office/2006/metadata/properties" ma:root="true" ma:fieldsID="88aef17a12694d06a5c26a15c114733e" ns2:_="" ns3:_="">
    <xsd:import namespace="234f49b8-7775-416b-92bc-b27a991e0367"/>
    <xsd:import namespace="a954d9af-46c9-4fc8-ab72-0ed4b461e1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4f49b8-7775-416b-92bc-b27a991e03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54d9af-46c9-4fc8-ab72-0ed4b461e1d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087F7E-3141-44BF-81AF-763BFCC94535}">
  <ds:schemaRefs>
    <ds:schemaRef ds:uri="http://schemas.microsoft.com/office/infopath/2007/PartnerControls"/>
    <ds:schemaRef ds:uri="a954d9af-46c9-4fc8-ab72-0ed4b461e1d9"/>
    <ds:schemaRef ds:uri="http://purl.org/dc/elements/1.1/"/>
    <ds:schemaRef ds:uri="http://schemas.microsoft.com/office/2006/metadata/properties"/>
    <ds:schemaRef ds:uri="234f49b8-7775-416b-92bc-b27a991e036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C45CC1-BAE8-4140-9656-DE85398521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92CD86-7B06-41B3-93C7-83153C1DF0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4f49b8-7775-416b-92bc-b27a991e0367"/>
    <ds:schemaRef ds:uri="a954d9af-46c9-4fc8-ab72-0ed4b461e1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ZZSSK KH-STŘECHA</vt:lpstr>
      <vt:lpstr>'ZZSSK KH-STŘECHA'!Oblast_tisku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Fany</cp:lastModifiedBy>
  <cp:lastPrinted>2019-07-24T14:09:15Z</cp:lastPrinted>
  <dcterms:created xsi:type="dcterms:W3CDTF">2006-11-29T12:45:21Z</dcterms:created>
  <dcterms:modified xsi:type="dcterms:W3CDTF">2019-07-24T14:09:36Z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0x01010091FE4F983C74CB409248137E84D2DE81</vt:lpwstr>
  </property>
</Properties>
</file>