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31" yWindow="65431" windowWidth="23250" windowHeight="12570" activeTab="0"/>
  </bookViews>
  <sheets>
    <sheet name="List1" sheetId="1" r:id="rId1"/>
  </sheets>
  <externalReferences>
    <externalReference r:id="rId4"/>
  </externalReference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<sst xmlns="http://schemas.openxmlformats.org/spreadsheetml/2006/main" count="56" uniqueCount="36">
  <si>
    <t>Stavební úpravy SHŠ Poděbrady</t>
  </si>
  <si>
    <t>Otlučení vnitřních omítek</t>
  </si>
  <si>
    <t>Bourání příček tl. 15 cm</t>
  </si>
  <si>
    <t>Vnitrostaveništní doprava suti</t>
  </si>
  <si>
    <t>m2</t>
  </si>
  <si>
    <t>Potažení stěn perlinkou do lepidla</t>
  </si>
  <si>
    <t>Penetrace podkladu (zdiva)</t>
  </si>
  <si>
    <t>Penetrace podkladu (pod fasádní omítku)</t>
  </si>
  <si>
    <t>Fasádní silikonová omítka 1,5mm</t>
  </si>
  <si>
    <t>t</t>
  </si>
  <si>
    <t>kont.</t>
  </si>
  <si>
    <t>Omítka vnitřní vápenocem. hladká</t>
  </si>
  <si>
    <t>Potažení stěn lepidlem</t>
  </si>
  <si>
    <t>Potažení stěn Keraštukem</t>
  </si>
  <si>
    <t>Zdivo YTONG 200mm</t>
  </si>
  <si>
    <t>Zdivo příček YTONG 100mm</t>
  </si>
  <si>
    <t>Zdivo příček YTONG 150mm</t>
  </si>
  <si>
    <t>Překlad nenosný YTONG 1250mm</t>
  </si>
  <si>
    <t>kus</t>
  </si>
  <si>
    <t>Osazení zárubní dodatečně</t>
  </si>
  <si>
    <t>m</t>
  </si>
  <si>
    <t>Nákup a dmontáž keram. obkladu</t>
  </si>
  <si>
    <t>Oprava omítek po instalacích</t>
  </si>
  <si>
    <t>Oškrábání malby</t>
  </si>
  <si>
    <t>Vnitrostaveništní ruční přesun hmot</t>
  </si>
  <si>
    <t>kpl</t>
  </si>
  <si>
    <t>SOUČET</t>
  </si>
  <si>
    <t>%</t>
  </si>
  <si>
    <t>CELKEM vč. DPH 21%</t>
  </si>
  <si>
    <t>DPH 21%</t>
  </si>
  <si>
    <t>Odvoz suti na skládku vč. poplatku</t>
  </si>
  <si>
    <t xml:space="preserve">Doprava </t>
  </si>
  <si>
    <t>Odsekání soklu</t>
  </si>
  <si>
    <t>Nákup soklu</t>
  </si>
  <si>
    <t>Demontáž  okna</t>
  </si>
  <si>
    <t>Montáž  okna včt. stavebních úprav  1250x600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</si>
</sst>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2" fillId="2" borderId="0" xfId="0" applyFont="1" applyFill="1"/>
    <xf numFmtId="4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ovak\Downloads\Kopie%20-%201.Hotelov&#225;%20&#353;k.%20-%20chodba%203NP.%20%208.201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</sheetNames>
    <sheetDataSet>
      <sheetData sheetId="0">
        <row r="15">
          <cell r="A15" t="str">
            <v>Sokl keramický  - montáž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 topLeftCell="A10">
      <selection activeCell="D27" sqref="D27"/>
    </sheetView>
  </sheetViews>
  <sheetFormatPr defaultColWidth="9.140625" defaultRowHeight="15"/>
  <cols>
    <col min="1" max="1" width="48.8515625" style="0" customWidth="1"/>
    <col min="2" max="2" width="7.28125" style="0" customWidth="1"/>
    <col min="5" max="5" width="10.00390625" style="0" bestFit="1" customWidth="1"/>
  </cols>
  <sheetData>
    <row r="1" spans="1:5" ht="14.45">
      <c r="A1" s="7"/>
      <c r="B1" s="7"/>
      <c r="C1" s="7"/>
      <c r="D1" s="7"/>
      <c r="E1" s="7"/>
    </row>
    <row r="2" spans="1:5" ht="15">
      <c r="A2" s="6" t="s">
        <v>0</v>
      </c>
      <c r="B2" s="6"/>
      <c r="C2" s="6"/>
      <c r="D2" s="6"/>
      <c r="E2" s="6"/>
    </row>
    <row r="3" spans="1:5" ht="14.45">
      <c r="A3" s="7"/>
      <c r="B3" s="7"/>
      <c r="C3" s="7"/>
      <c r="D3" s="7"/>
      <c r="E3" s="7"/>
    </row>
    <row r="4" spans="1:5" ht="14.45">
      <c r="A4" s="7"/>
      <c r="B4" s="7"/>
      <c r="C4" s="7"/>
      <c r="D4" s="7"/>
      <c r="E4" s="7"/>
    </row>
    <row r="5" spans="1:5" ht="15">
      <c r="A5" t="s">
        <v>1</v>
      </c>
      <c r="B5" t="s">
        <v>4</v>
      </c>
      <c r="C5">
        <v>67</v>
      </c>
      <c r="E5" s="1">
        <f>C5*D5</f>
        <v>0</v>
      </c>
    </row>
    <row r="6" spans="1:5" ht="15">
      <c r="A6" t="s">
        <v>2</v>
      </c>
      <c r="B6" t="s">
        <v>4</v>
      </c>
      <c r="C6">
        <v>14.35</v>
      </c>
      <c r="E6" s="1">
        <f aca="true" t="shared" si="0" ref="E6:E8">C6*D6</f>
        <v>0</v>
      </c>
    </row>
    <row r="7" spans="1:5" ht="15">
      <c r="A7" t="s">
        <v>3</v>
      </c>
      <c r="B7" t="s">
        <v>9</v>
      </c>
      <c r="C7">
        <v>8.9</v>
      </c>
      <c r="E7" s="1">
        <f t="shared" si="0"/>
        <v>0</v>
      </c>
    </row>
    <row r="8" spans="1:5" ht="15">
      <c r="A8" t="s">
        <v>30</v>
      </c>
      <c r="B8" t="s">
        <v>10</v>
      </c>
      <c r="C8">
        <v>3</v>
      </c>
      <c r="E8" s="1">
        <f t="shared" si="0"/>
        <v>0</v>
      </c>
    </row>
    <row r="9" spans="1:5" ht="14.45">
      <c r="A9" t="s">
        <v>6</v>
      </c>
      <c r="B9" t="s">
        <v>4</v>
      </c>
      <c r="C9">
        <v>164.2</v>
      </c>
      <c r="E9" s="1">
        <f>C9*D9</f>
        <v>0</v>
      </c>
    </row>
    <row r="10" spans="1:5" ht="15">
      <c r="A10" t="s">
        <v>5</v>
      </c>
      <c r="B10" t="s">
        <v>4</v>
      </c>
      <c r="C10">
        <f>70.2+18</f>
        <v>88.2</v>
      </c>
      <c r="E10" s="1">
        <f>C10*D10</f>
        <v>0</v>
      </c>
    </row>
    <row r="11" spans="1:5" ht="15">
      <c r="A11" t="s">
        <v>7</v>
      </c>
      <c r="B11" t="s">
        <v>4</v>
      </c>
      <c r="C11">
        <v>65.4</v>
      </c>
      <c r="E11" s="1">
        <f>C11*D11</f>
        <v>0</v>
      </c>
    </row>
    <row r="12" spans="1:5" ht="15">
      <c r="A12" t="s">
        <v>8</v>
      </c>
      <c r="B12" t="s">
        <v>4</v>
      </c>
      <c r="C12">
        <v>65.4</v>
      </c>
      <c r="E12" s="1">
        <f>C12*D12</f>
        <v>0</v>
      </c>
    </row>
    <row r="13" spans="1:5" ht="15">
      <c r="A13" t="s">
        <v>11</v>
      </c>
      <c r="B13" t="s">
        <v>4</v>
      </c>
      <c r="C13">
        <v>60</v>
      </c>
      <c r="E13" s="1">
        <f aca="true" t="shared" si="1" ref="E13:E29">C13*D13</f>
        <v>0</v>
      </c>
    </row>
    <row r="14" spans="1:5" ht="15">
      <c r="A14" t="s">
        <v>12</v>
      </c>
      <c r="B14" t="s">
        <v>4</v>
      </c>
      <c r="C14">
        <v>76</v>
      </c>
      <c r="E14" s="1">
        <f aca="true" t="shared" si="2" ref="E14">C14*D14</f>
        <v>0</v>
      </c>
    </row>
    <row r="15" spans="1:5" ht="15">
      <c r="A15" t="s">
        <v>13</v>
      </c>
      <c r="B15" t="s">
        <v>4</v>
      </c>
      <c r="C15">
        <v>76</v>
      </c>
      <c r="E15" s="1">
        <f aca="true" t="shared" si="3" ref="E15">C15*D15</f>
        <v>0</v>
      </c>
    </row>
    <row r="16" spans="1:5" ht="14.45">
      <c r="A16" t="s">
        <v>14</v>
      </c>
      <c r="B16" t="s">
        <v>4</v>
      </c>
      <c r="C16">
        <v>7.37</v>
      </c>
      <c r="E16" s="1">
        <f t="shared" si="1"/>
        <v>0</v>
      </c>
    </row>
    <row r="17" spans="1:5" ht="15">
      <c r="A17" t="s">
        <v>15</v>
      </c>
      <c r="B17" t="s">
        <v>4</v>
      </c>
      <c r="C17">
        <f>2.7+14.47+1</f>
        <v>18.17</v>
      </c>
      <c r="E17" s="1">
        <f aca="true" t="shared" si="4" ref="E17">C17*D17</f>
        <v>0</v>
      </c>
    </row>
    <row r="18" spans="1:5" ht="15">
      <c r="A18" t="s">
        <v>16</v>
      </c>
      <c r="B18" t="s">
        <v>4</v>
      </c>
      <c r="C18">
        <v>6.8</v>
      </c>
      <c r="E18" s="1">
        <f aca="true" t="shared" si="5" ref="E18">C18*D18</f>
        <v>0</v>
      </c>
    </row>
    <row r="19" spans="1:5" ht="15">
      <c r="A19" t="s">
        <v>17</v>
      </c>
      <c r="B19" t="s">
        <v>18</v>
      </c>
      <c r="C19">
        <v>3</v>
      </c>
      <c r="E19" s="1">
        <f t="shared" si="1"/>
        <v>0</v>
      </c>
    </row>
    <row r="20" spans="1:5" ht="15">
      <c r="A20" t="s">
        <v>19</v>
      </c>
      <c r="B20" t="s">
        <v>18</v>
      </c>
      <c r="C20">
        <v>5</v>
      </c>
      <c r="E20" s="1">
        <f t="shared" si="1"/>
        <v>0</v>
      </c>
    </row>
    <row r="21" spans="1:5" ht="15">
      <c r="A21" t="s">
        <v>32</v>
      </c>
      <c r="B21" t="s">
        <v>20</v>
      </c>
      <c r="C21">
        <v>78</v>
      </c>
      <c r="E21" s="1">
        <f t="shared" si="1"/>
        <v>0</v>
      </c>
    </row>
    <row r="22" spans="1:5" ht="15">
      <c r="A22" t="s">
        <v>33</v>
      </c>
      <c r="B22" t="s">
        <v>4</v>
      </c>
      <c r="C22">
        <v>11.7</v>
      </c>
      <c r="E22" s="1">
        <f t="shared" si="1"/>
        <v>0</v>
      </c>
    </row>
    <row r="23" spans="1:5" ht="14.45">
      <c r="A23" t="str">
        <f>'[1]List1'!$A$15</f>
        <v>Sokl keramický  - montáž</v>
      </c>
      <c r="B23" t="s">
        <v>20</v>
      </c>
      <c r="C23">
        <v>78</v>
      </c>
      <c r="E23" s="1">
        <f t="shared" si="1"/>
        <v>0</v>
      </c>
    </row>
    <row r="24" spans="1:5" ht="15">
      <c r="A24" t="s">
        <v>21</v>
      </c>
      <c r="B24" t="s">
        <v>4</v>
      </c>
      <c r="C24">
        <v>19</v>
      </c>
      <c r="E24" s="1">
        <f aca="true" t="shared" si="6" ref="E24">C24*D24</f>
        <v>0</v>
      </c>
    </row>
    <row r="25" spans="1:5" ht="15">
      <c r="A25" t="s">
        <v>22</v>
      </c>
      <c r="B25" t="s">
        <v>4</v>
      </c>
      <c r="C25">
        <v>4</v>
      </c>
      <c r="E25" s="1">
        <f t="shared" si="1"/>
        <v>0</v>
      </c>
    </row>
    <row r="26" spans="1:5" ht="15">
      <c r="A26" t="s">
        <v>23</v>
      </c>
      <c r="B26" t="s">
        <v>4</v>
      </c>
      <c r="C26">
        <v>36</v>
      </c>
      <c r="E26" s="1">
        <f t="shared" si="1"/>
        <v>0</v>
      </c>
    </row>
    <row r="27" spans="1:5" ht="15">
      <c r="A27" t="s">
        <v>34</v>
      </c>
      <c r="B27" t="s">
        <v>18</v>
      </c>
      <c r="C27">
        <v>1</v>
      </c>
      <c r="E27" s="1">
        <f t="shared" si="1"/>
        <v>0</v>
      </c>
    </row>
    <row r="28" spans="1:5" ht="15">
      <c r="A28" t="s">
        <v>35</v>
      </c>
      <c r="B28" t="s">
        <v>18</v>
      </c>
      <c r="C28">
        <v>1</v>
      </c>
      <c r="E28" s="1">
        <f t="shared" si="1"/>
        <v>0</v>
      </c>
    </row>
    <row r="29" spans="1:5" ht="15">
      <c r="A29" t="s">
        <v>24</v>
      </c>
      <c r="B29" t="s">
        <v>25</v>
      </c>
      <c r="C29">
        <v>1</v>
      </c>
      <c r="E29" s="1">
        <f t="shared" si="1"/>
        <v>0</v>
      </c>
    </row>
    <row r="30" spans="1:5" ht="14.45">
      <c r="A30" t="s">
        <v>31</v>
      </c>
      <c r="B30" t="s">
        <v>25</v>
      </c>
      <c r="C30">
        <v>1</v>
      </c>
      <c r="E30" s="1">
        <f>C30*D30</f>
        <v>0</v>
      </c>
    </row>
    <row r="31" spans="1:5" ht="15">
      <c r="A31" s="2" t="s">
        <v>26</v>
      </c>
      <c r="B31" s="2"/>
      <c r="C31" s="2"/>
      <c r="D31" s="2"/>
      <c r="E31" s="3">
        <f>SUM(E5:E30)</f>
        <v>0</v>
      </c>
    </row>
    <row r="32" spans="1:5" ht="14.45">
      <c r="A32" t="s">
        <v>29</v>
      </c>
      <c r="B32" t="s">
        <v>27</v>
      </c>
      <c r="C32">
        <v>21</v>
      </c>
      <c r="D32">
        <f>E31/100</f>
        <v>0</v>
      </c>
      <c r="E32" s="1">
        <f>C32*D32</f>
        <v>0</v>
      </c>
    </row>
    <row r="33" spans="1:5" ht="15">
      <c r="A33" s="4" t="s">
        <v>28</v>
      </c>
      <c r="B33" s="4"/>
      <c r="C33" s="4"/>
      <c r="D33" s="4"/>
      <c r="E33" s="5">
        <f>E31+E32</f>
        <v>0</v>
      </c>
    </row>
    <row r="34" ht="14.45">
      <c r="E34" s="1"/>
    </row>
    <row r="35" ht="14.45">
      <c r="E35" s="1"/>
    </row>
    <row r="36" ht="14.45">
      <c r="E36" s="1"/>
    </row>
  </sheetData>
  <mergeCells count="4">
    <mergeCell ref="A2:E2"/>
    <mergeCell ref="A1:E1"/>
    <mergeCell ref="A3:E3"/>
    <mergeCell ref="A4:E4"/>
  </mergeCells>
  <printOptions gridLines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novakova</cp:lastModifiedBy>
  <cp:lastPrinted>2019-08-05T14:37:17Z</cp:lastPrinted>
  <dcterms:created xsi:type="dcterms:W3CDTF">2019-08-01T19:24:17Z</dcterms:created>
  <dcterms:modified xsi:type="dcterms:W3CDTF">2019-08-05T14:37:27Z</dcterms:modified>
  <cp:category/>
  <cp:version/>
  <cp:contentType/>
  <cp:contentStatus/>
</cp:coreProperties>
</file>