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585" activeTab="0"/>
  </bookViews>
  <sheets>
    <sheet name="List1" sheetId="1" r:id="rId1"/>
  </sheets>
  <externalReferences>
    <externalReference r:id="rId4"/>
  </externalReference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<sst xmlns="http://schemas.openxmlformats.org/spreadsheetml/2006/main" count="31" uniqueCount="31">
  <si>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Svítidla a příslušenství, cenový výkaz výměr</t>
  </si>
  <si>
    <t>Název Akce:</t>
  </si>
  <si>
    <t>Datum:</t>
  </si>
  <si>
    <t>číslo položky</t>
  </si>
  <si>
    <t>Označení dle knihy svítidel</t>
  </si>
  <si>
    <r>
      <t xml:space="preserve">Popis </t>
    </r>
    <r>
      <rPr>
        <b/>
        <i/>
        <sz val="10"/>
        <rFont val="Arial"/>
        <family val="2"/>
      </rPr>
      <t>(Technická specifikace svítidel a příslušenství dle knihy svítidel)</t>
    </r>
  </si>
  <si>
    <t>cena za kus bez DPH</t>
  </si>
  <si>
    <t>počet</t>
  </si>
  <si>
    <t>Celkem bez DPH</t>
  </si>
  <si>
    <t>S1</t>
  </si>
  <si>
    <t>S2</t>
  </si>
  <si>
    <t>S3</t>
  </si>
  <si>
    <t>S4</t>
  </si>
  <si>
    <t>P1</t>
  </si>
  <si>
    <t>P2</t>
  </si>
  <si>
    <t>P3</t>
  </si>
  <si>
    <t>L1</t>
  </si>
  <si>
    <t>Doprava, instalace a první odborné nastavení systému</t>
  </si>
  <si>
    <t>Celkem za položky bez DPH</t>
  </si>
  <si>
    <t>Příspěvek na recyklaci</t>
  </si>
  <si>
    <t>DPH</t>
  </si>
  <si>
    <t>Celkem včetně DPH</t>
  </si>
  <si>
    <t>Výměnný reflektor do svítidel S2, S3, S4 - úhel svazku střední hodnoty</t>
  </si>
  <si>
    <t>Výměnný reflektor do svítidel S2, S3, S4 - úhel svazku nižší hodnoty</t>
  </si>
  <si>
    <t>Výměnný reflektor do svítidel S2, S3, S4 - úhel svazku vyšší hodnoty</t>
  </si>
  <si>
    <t>Závěsný a přisazený napájecí a nosný lištový systém na nízké napětí, celková délka 22m ve tvaru obdélníku (8x3m), hliníkový profil, 3 okruhy 16A, třída ochrany I, barva bílá, kompletní sestava včetně montážního a spojovacího příslušenství.</t>
  </si>
  <si>
    <t xml:space="preserve">Reflektorové svítidlo do lišty, optický systém s úhlem svazku kategorie SuperSpot, LED, 3000K, Ra=90, L90/B10=50 000 hod, stmívatelné, IP20, třída ochrany I, konstr. materiál hliník, barva bílá.
</t>
  </si>
  <si>
    <t xml:space="preserve">Reflektorové svítidlo do lišty, optický systém s úhlem svazku kategorie Medium, LED, 3000K, Ra=90, L90/B10=50 000 hod, stmívatelné, IP20, třída ochrany I, konstr. materiál hliník, barva bílá.
</t>
  </si>
  <si>
    <t xml:space="preserve">Reflektorové svítidlo do lišty, optický systém s úhlem svazku kategorie Flood, LED, 3000K, Ra=90, L90/B10=50 000 hod, stmívatelné, IP20, třída ochrany I, konstr. materiál hliník, barva bílá.
</t>
  </si>
  <si>
    <t xml:space="preserve">Reflektorové svítidlo do lišty, optický systém s úhlem svazku kategorie Wide Flood, LED, 3000K, Ra=90, L90/B10=50 000 hod, stmívatelné, IP20, třída ochrany I, konstr. materiál hliník, barva bílá.
</t>
  </si>
  <si>
    <t>Výměna osvětlení expozice ve výstavním sále muzea v Brandýs nad Labem-Staré Boleslavi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</si>
</sst>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164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42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42" fontId="3" fillId="0" borderId="6" xfId="0" applyNumberFormat="1" applyFont="1" applyBorder="1"/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42" fontId="3" fillId="0" borderId="8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42" fontId="7" fillId="0" borderId="12" xfId="0" applyNumberFormat="1" applyFont="1" applyBorder="1" applyProtection="1">
      <protection/>
    </xf>
    <xf numFmtId="0" fontId="7" fillId="0" borderId="12" xfId="0" applyFont="1" applyBorder="1"/>
    <xf numFmtId="42" fontId="7" fillId="0" borderId="13" xfId="0" applyNumberFormat="1" applyFont="1" applyBorder="1"/>
    <xf numFmtId="0" fontId="1" fillId="0" borderId="14" xfId="0" applyFont="1" applyBorder="1"/>
    <xf numFmtId="0" fontId="1" fillId="0" borderId="15" xfId="0" applyFont="1" applyBorder="1"/>
    <xf numFmtId="42" fontId="2" fillId="0" borderId="15" xfId="0" applyNumberFormat="1" applyFont="1" applyFill="1" applyBorder="1"/>
    <xf numFmtId="0" fontId="2" fillId="0" borderId="15" xfId="0" applyFont="1" applyFill="1" applyBorder="1"/>
    <xf numFmtId="42" fontId="2" fillId="0" borderId="16" xfId="0" applyNumberFormat="1" applyFont="1" applyFill="1" applyBorder="1"/>
    <xf numFmtId="164" fontId="7" fillId="0" borderId="13" xfId="0" applyNumberFormat="1" applyFont="1" applyBorder="1"/>
    <xf numFmtId="0" fontId="3" fillId="0" borderId="8" xfId="0" applyFont="1" applyBorder="1" applyAlignment="1">
      <alignment horizontal="left" vertical="top" wrapText="1"/>
    </xf>
    <xf numFmtId="42" fontId="3" fillId="0" borderId="17" xfId="0" applyNumberFormat="1" applyFont="1" applyBorder="1"/>
    <xf numFmtId="0" fontId="7" fillId="0" borderId="18" xfId="0" applyFont="1" applyBorder="1"/>
    <xf numFmtId="0" fontId="8" fillId="0" borderId="19" xfId="0" applyFont="1" applyBorder="1"/>
    <xf numFmtId="0" fontId="9" fillId="0" borderId="19" xfId="0" applyFont="1" applyBorder="1"/>
    <xf numFmtId="42" fontId="7" fillId="0" borderId="20" xfId="0" applyNumberFormat="1" applyFont="1" applyBorder="1"/>
    <xf numFmtId="49" fontId="7" fillId="0" borderId="11" xfId="0" applyNumberFormat="1" applyFont="1" applyFill="1" applyBorder="1"/>
    <xf numFmtId="49" fontId="7" fillId="0" borderId="11" xfId="0" applyNumberFormat="1" applyFont="1" applyBorder="1" applyAlignment="1">
      <alignment horizontal="left"/>
    </xf>
    <xf numFmtId="49" fontId="2" fillId="0" borderId="1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TM\9_TM%20Zak&#225;zky%202018\Brand&#253;s%20nad%20Labem,%20Muzeum\PROJEKT\Cenov&#233;%20nab&#237;dky\CN%20-%20intern&#237;%20+%20V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a"/>
      <sheetName val="List2"/>
    </sheetNames>
    <sheetDataSet>
      <sheetData sheetId="0">
        <row r="18">
          <cell r="F18">
            <v>4</v>
          </cell>
        </row>
        <row r="19">
          <cell r="F19">
            <v>6</v>
          </cell>
        </row>
        <row r="20">
          <cell r="F20">
            <v>10</v>
          </cell>
        </row>
        <row r="21">
          <cell r="F21">
            <v>10</v>
          </cell>
        </row>
        <row r="22">
          <cell r="F22">
            <v>9</v>
          </cell>
        </row>
        <row r="23">
          <cell r="F23">
            <v>5</v>
          </cell>
        </row>
        <row r="24">
          <cell r="F24">
            <v>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 topLeftCell="A1">
      <selection activeCell="C6" sqref="C6"/>
    </sheetView>
  </sheetViews>
  <sheetFormatPr defaultColWidth="9.140625" defaultRowHeight="15"/>
  <cols>
    <col min="1" max="1" width="14.140625" style="0" customWidth="1"/>
    <col min="2" max="2" width="15.00390625" style="0" customWidth="1"/>
    <col min="3" max="3" width="65.140625" style="0" bestFit="1" customWidth="1"/>
    <col min="4" max="4" width="11.8515625" style="0" bestFit="1" customWidth="1"/>
    <col min="6" max="6" width="14.7109375" style="0" bestFit="1" customWidth="1"/>
  </cols>
  <sheetData>
    <row r="1" ht="15.75">
      <c r="A1" s="1" t="s">
        <v>0</v>
      </c>
    </row>
    <row r="2" spans="1:3" ht="15">
      <c r="A2" s="2" t="s">
        <v>1</v>
      </c>
      <c r="C2" s="3" t="s">
        <v>30</v>
      </c>
    </row>
    <row r="3" spans="1:3" ht="15">
      <c r="A3" s="2" t="s">
        <v>2</v>
      </c>
      <c r="C3" s="4">
        <v>43634</v>
      </c>
    </row>
    <row r="4" ht="15.75" thickBot="1">
      <c r="A4" s="5"/>
    </row>
    <row r="5" spans="1:6" ht="26.2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</row>
    <row r="6" spans="1:6" ht="44.25" customHeight="1">
      <c r="A6" s="12">
        <v>1</v>
      </c>
      <c r="B6" s="13" t="s">
        <v>9</v>
      </c>
      <c r="C6" s="14" t="s">
        <v>26</v>
      </c>
      <c r="D6" s="15"/>
      <c r="E6" s="16">
        <f>+'[1]nabídka'!F18</f>
        <v>4</v>
      </c>
      <c r="F6" s="17">
        <f>E6*D6</f>
        <v>0</v>
      </c>
    </row>
    <row r="7" spans="1:6" ht="42" customHeight="1">
      <c r="A7" s="18">
        <v>2</v>
      </c>
      <c r="B7" s="19" t="s">
        <v>10</v>
      </c>
      <c r="C7" s="14" t="s">
        <v>27</v>
      </c>
      <c r="D7" s="20"/>
      <c r="E7" s="21">
        <f>+'[1]nabídka'!F19</f>
        <v>6</v>
      </c>
      <c r="F7" s="17">
        <f aca="true" t="shared" si="0" ref="F7:F14">E7*D7</f>
        <v>0</v>
      </c>
    </row>
    <row r="8" spans="1:6" ht="43.5" customHeight="1">
      <c r="A8" s="18">
        <v>3</v>
      </c>
      <c r="B8" s="19" t="s">
        <v>11</v>
      </c>
      <c r="C8" s="14" t="s">
        <v>28</v>
      </c>
      <c r="D8" s="20"/>
      <c r="E8" s="21">
        <f>+'[1]nabídka'!F20</f>
        <v>10</v>
      </c>
      <c r="F8" s="17">
        <f t="shared" si="0"/>
        <v>0</v>
      </c>
    </row>
    <row r="9" spans="1:6" ht="42.75" customHeight="1">
      <c r="A9" s="18">
        <v>4</v>
      </c>
      <c r="B9" s="19" t="s">
        <v>12</v>
      </c>
      <c r="C9" s="14" t="s">
        <v>29</v>
      </c>
      <c r="D9" s="20"/>
      <c r="E9" s="21">
        <f>+'[1]nabídka'!F21</f>
        <v>10</v>
      </c>
      <c r="F9" s="17">
        <f t="shared" si="0"/>
        <v>0</v>
      </c>
    </row>
    <row r="10" spans="1:6" ht="15" customHeight="1">
      <c r="A10" s="18">
        <v>5</v>
      </c>
      <c r="B10" s="19" t="s">
        <v>13</v>
      </c>
      <c r="C10" s="14" t="s">
        <v>23</v>
      </c>
      <c r="D10" s="20"/>
      <c r="E10" s="21">
        <f>+'[1]nabídka'!F22</f>
        <v>9</v>
      </c>
      <c r="F10" s="17">
        <f t="shared" si="0"/>
        <v>0</v>
      </c>
    </row>
    <row r="11" spans="1:6" ht="16.5" customHeight="1">
      <c r="A11" s="18">
        <v>6</v>
      </c>
      <c r="B11" s="19" t="s">
        <v>14</v>
      </c>
      <c r="C11" s="14" t="s">
        <v>22</v>
      </c>
      <c r="D11" s="20"/>
      <c r="E11" s="21">
        <f>+'[1]nabídka'!F23</f>
        <v>5</v>
      </c>
      <c r="F11" s="17">
        <f t="shared" si="0"/>
        <v>0</v>
      </c>
    </row>
    <row r="12" spans="1:6" ht="17.25" customHeight="1">
      <c r="A12" s="18">
        <v>7</v>
      </c>
      <c r="B12" s="19" t="s">
        <v>15</v>
      </c>
      <c r="C12" s="14" t="s">
        <v>24</v>
      </c>
      <c r="D12" s="20"/>
      <c r="E12" s="21">
        <f>+'[1]nabídka'!F24</f>
        <v>5</v>
      </c>
      <c r="F12" s="17">
        <f t="shared" si="0"/>
        <v>0</v>
      </c>
    </row>
    <row r="13" spans="1:6" ht="57">
      <c r="A13" s="12">
        <v>8</v>
      </c>
      <c r="B13" s="13" t="s">
        <v>16</v>
      </c>
      <c r="C13" s="14" t="s">
        <v>25</v>
      </c>
      <c r="D13" s="15"/>
      <c r="E13" s="16">
        <v>1</v>
      </c>
      <c r="F13" s="17">
        <f t="shared" si="0"/>
        <v>0</v>
      </c>
    </row>
    <row r="14" spans="1:6" ht="15.75" thickBot="1">
      <c r="A14" s="12"/>
      <c r="B14" s="13"/>
      <c r="C14" s="35" t="s">
        <v>17</v>
      </c>
      <c r="D14" s="20"/>
      <c r="E14" s="21">
        <v>1</v>
      </c>
      <c r="F14" s="36">
        <f t="shared" si="0"/>
        <v>0</v>
      </c>
    </row>
    <row r="15" spans="1:6" ht="15.75">
      <c r="A15" s="22"/>
      <c r="B15" s="23"/>
      <c r="C15" s="37" t="s">
        <v>18</v>
      </c>
      <c r="D15" s="38"/>
      <c r="E15" s="39"/>
      <c r="F15" s="40">
        <f>SUM(F6:F14)</f>
        <v>0</v>
      </c>
    </row>
    <row r="16" spans="1:6" ht="15.75">
      <c r="A16" s="24"/>
      <c r="B16" s="25"/>
      <c r="C16" s="41" t="s">
        <v>19</v>
      </c>
      <c r="D16" s="26"/>
      <c r="E16" s="27"/>
      <c r="F16" s="34"/>
    </row>
    <row r="17" spans="1:6" ht="15.75">
      <c r="A17" s="24"/>
      <c r="B17" s="25"/>
      <c r="C17" s="42" t="s">
        <v>20</v>
      </c>
      <c r="D17" s="26"/>
      <c r="E17" s="27"/>
      <c r="F17" s="28">
        <f>+(F15+F16)*0.21</f>
        <v>0</v>
      </c>
    </row>
    <row r="18" spans="1:6" ht="16.5" thickBot="1">
      <c r="A18" s="29"/>
      <c r="B18" s="30"/>
      <c r="C18" s="43" t="s">
        <v>21</v>
      </c>
      <c r="D18" s="31"/>
      <c r="E18" s="32"/>
      <c r="F18" s="33">
        <f>SUM(F15:F17)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Uživatel</cp:lastModifiedBy>
  <cp:lastPrinted>2019-06-18T07:55:57Z</cp:lastPrinted>
  <dcterms:created xsi:type="dcterms:W3CDTF">2018-11-22T16:11:39Z</dcterms:created>
  <dcterms:modified xsi:type="dcterms:W3CDTF">2019-06-18T13:57:39Z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