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9720" windowHeight="11700" activeTab="1"/>
  </bookViews>
  <sheets>
    <sheet name="část 1" sheetId="11" r:id="rId1"/>
    <sheet name="část 2" sheetId="12" r:id="rId2"/>
  </sheets>
  <calcPr calcId="145621"/>
</workbook>
</file>

<file path=xl/calcChain.xml><?xml version="1.0" encoding="utf-8"?>
<calcChain xmlns="http://schemas.openxmlformats.org/spreadsheetml/2006/main">
  <c r="G11" i="12" l="1"/>
  <c r="H11" i="12" s="1"/>
  <c r="G10" i="12"/>
  <c r="H10" i="12" s="1"/>
  <c r="G9" i="12"/>
  <c r="H9" i="12" s="1"/>
  <c r="H12" i="12" l="1"/>
  <c r="G12" i="12"/>
  <c r="G20" i="11" l="1"/>
  <c r="G29" i="11" l="1"/>
  <c r="H29" i="11" s="1"/>
  <c r="G28" i="11"/>
  <c r="H28" i="11" s="1"/>
  <c r="G27" i="11"/>
  <c r="H27" i="11" s="1"/>
  <c r="G26" i="11"/>
  <c r="H26" i="11" s="1"/>
  <c r="G25" i="11"/>
  <c r="H25" i="11" s="1"/>
  <c r="G24" i="11"/>
  <c r="H24" i="11" s="1"/>
  <c r="G23" i="11"/>
  <c r="H23" i="11" s="1"/>
  <c r="G22" i="11"/>
  <c r="H22" i="11" s="1"/>
  <c r="G21" i="11"/>
  <c r="H21" i="11" s="1"/>
  <c r="H20" i="11"/>
  <c r="G19" i="11"/>
  <c r="H19" i="11" s="1"/>
  <c r="G18" i="11"/>
  <c r="H18" i="11" s="1"/>
  <c r="G17" i="11"/>
  <c r="H17" i="11" s="1"/>
  <c r="G16" i="11"/>
  <c r="H16" i="11" s="1"/>
  <c r="G15" i="11"/>
  <c r="H15" i="11" s="1"/>
  <c r="G14" i="11"/>
  <c r="H14" i="11" s="1"/>
  <c r="G13" i="11"/>
  <c r="H13" i="11" s="1"/>
  <c r="G12" i="11"/>
  <c r="H12" i="11" s="1"/>
  <c r="G11" i="11"/>
  <c r="H11" i="11" s="1"/>
  <c r="G10" i="11"/>
  <c r="H10" i="11" s="1"/>
  <c r="G9" i="11"/>
  <c r="G30" i="11" l="1"/>
  <c r="H9" i="11"/>
  <c r="H30" i="11" s="1"/>
</calcChain>
</file>

<file path=xl/sharedStrings.xml><?xml version="1.0" encoding="utf-8"?>
<sst xmlns="http://schemas.openxmlformats.org/spreadsheetml/2006/main" count="132" uniqueCount="75">
  <si>
    <t xml:space="preserve">Zadavatel:                                </t>
  </si>
  <si>
    <t>Střední odborná škola a Střední odborné učiliště, Kladno, Dubská</t>
  </si>
  <si>
    <t xml:space="preserve">Registrační číslo projektu:                 </t>
  </si>
  <si>
    <t>CZ.06.2.67/0.0/0.0/16_066/0006125</t>
  </si>
  <si>
    <t xml:space="preserve">Název projektu:                                     </t>
  </si>
  <si>
    <t>SOŠ a SOU, Kladno, Dubská - rozvoj infrastruktury pro výuku technických oborů</t>
  </si>
  <si>
    <t xml:space="preserve">Název veřejné zakázky:    </t>
  </si>
  <si>
    <t>Číslo položky</t>
  </si>
  <si>
    <t>Předmět plnění</t>
  </si>
  <si>
    <t>Požadované základní technické parametry</t>
  </si>
  <si>
    <t>Měrná jednotka</t>
  </si>
  <si>
    <t>Počet měrných jednotek</t>
  </si>
  <si>
    <t>ks</t>
  </si>
  <si>
    <t>P30</t>
  </si>
  <si>
    <t>Počítačový stůl učitelský</t>
  </si>
  <si>
    <t>P31</t>
  </si>
  <si>
    <t>Židle</t>
  </si>
  <si>
    <t>P32</t>
  </si>
  <si>
    <t>Žákovská lavice 3místná</t>
  </si>
  <si>
    <t>P33</t>
  </si>
  <si>
    <t>Pylonová tabule dvojitá</t>
  </si>
  <si>
    <t>PC 18</t>
  </si>
  <si>
    <t>Počítačový stůl žákovský dvoumístný</t>
  </si>
  <si>
    <t>PC 19</t>
  </si>
  <si>
    <t>PC 20</t>
  </si>
  <si>
    <t>Z81</t>
  </si>
  <si>
    <t>Katedra pro učebnu fyziky s uzamykatelnou skříňkou na PC a AV přístroje</t>
  </si>
  <si>
    <t>Z82</t>
  </si>
  <si>
    <t xml:space="preserve">Demonstrační stůl uzamykatelný </t>
  </si>
  <si>
    <t>Z83</t>
  </si>
  <si>
    <t>Z84</t>
  </si>
  <si>
    <t xml:space="preserve">3místný laboratorní stůl </t>
  </si>
  <si>
    <t>Z85</t>
  </si>
  <si>
    <t>Z86</t>
  </si>
  <si>
    <t>Kontejner k laboratornímu stolu</t>
  </si>
  <si>
    <t>Z87</t>
  </si>
  <si>
    <t>M53</t>
  </si>
  <si>
    <t>M54</t>
  </si>
  <si>
    <t>M55</t>
  </si>
  <si>
    <t>M56</t>
  </si>
  <si>
    <t>M57</t>
  </si>
  <si>
    <t>M58</t>
  </si>
  <si>
    <t>M59</t>
  </si>
  <si>
    <t>3místný laboratorní stůl</t>
  </si>
  <si>
    <t>Cena jednotková</t>
  </si>
  <si>
    <t>Cena celkem (bez DPH)</t>
  </si>
  <si>
    <t>Cena celkem (s DPH)</t>
  </si>
  <si>
    <t>Cena celkem:</t>
  </si>
  <si>
    <t>část 1: Školní nábytek</t>
  </si>
  <si>
    <t>Učitelská (laboratorní) katedra s uzamykatelnou skříňkou na PC a AV přístroje</t>
  </si>
  <si>
    <t>Skříň (vitrína) částečně prosklená</t>
  </si>
  <si>
    <t>Rozměry min. 125 x 60 x 76 cm (šířka x hloubka x výška). 1 postranní uzamykatelná skříňka na PC, 1 police výsuvná na klávesnici. Kabelová průchodka. Dezén buk nebo obdobný.</t>
  </si>
  <si>
    <t>Kovová konstrukce z trubkového profilu o průměru min. 20 mm (4 nohy), bez čalounění, povrchová úprava komaxitem nebo srovnatelné kvality, barva kovové konstrukce dle výběru zadavatele ze základní nabídky dodavatele, sedák i opěrák z vícevrstvé překližky oboustranně lakované (zdravotně nezávadným lakem) tvořící kompaktní nerozebiratený kus (typ překližkový šálek), velikost odpovídající velikosti 7 u školních židlí.</t>
  </si>
  <si>
    <t>3místný žákovský (seminární) stůl o rozměrech: výška 74 - 76 cm, šířka 180 cm, hloubka 40 cm. Velikost odpovídající velikosti 7 školních lavic. Kovová konstrukce, povrchová úprava žárovým komaxitem, barva kovové konstrukce dle výběru zadavatele ze základní nabídky dodavatele. Pracovní deska o tloušťce min. 18 mm. Dezén buk nebo obdobný.</t>
  </si>
  <si>
    <t xml:space="preserve">Určená pro popis za sucha stíratelnými fixy. Materiál povrchu: keramický, magnetický, bílý. Povrch vhodný pro nejvyšší zatížení. Rozměr tabulí 300 x 120 cm. Stojan: PYLON AL dvojitý - pro dvě tabule, zvedací systém hliníkové konstrukce, výška pylonů min. 290 cm, zvedání a spouštění v rozsahu min. 130 cm. Polička: hliníková nebo plastová odkládací polička - délka min. 100 cm. </t>
  </si>
  <si>
    <t>SOŠ a SOU, Kladno, Dubská - dodávka a montáž technologií, výukových pomůcek a vybavení</t>
  </si>
  <si>
    <t>Celodřevěná z laminované dřevotřísky min. 18 mm s hranami ABS min. 2 mm. Rozměry min. 125 x 60 x 74-76 cm (šířka x hloubka x výška). 1 postranní uzamykatelná skříňka na PC nebo AV přístroje, 1 police výsuvná na klávesnici. Dezén buk nebo obdobný - dle výběru zadavatele ze základní nabídky dodavatele.</t>
  </si>
  <si>
    <t>Demonstrační stůl pro předvádění pokusů. Rozměry sestavy: hloubka 60 cm, šířka min. 220 cm.  Včetně skřínek a zásuvek. Min. sestava: 3 x skříňka šíře 60 cm + 1 x zásuvková skříňka se 3 - 5 zásuvkami šíře min. 40 cm, všechny skříňky a zásuvky uzamykatelné. Dezén buk nebo obdobný - dle výběru zadavatele ze základní nabídky dodavatele.</t>
  </si>
  <si>
    <t>Uzavřená skříň čtyřdveřová policová (min. 4 polohovatelné police o tloušťce min. 18 mm) částečně prosklená (dolní dveře cca 2/5 výšky dezén buk nebo obdobný, horní dveře cca 3/5 výšky sklo). Rozměry min.: výška 185 cm, šířka 80 cm, hloubka 42 cm. Korpus dezén buk nebo obdobný - dle výběru zadavatele ze základní nabídky dodavatele.</t>
  </si>
  <si>
    <t>3místný žákovský laboratorní stůl o rozměrech: výška 73 - 76 cm, šířka 180 cm, hloubka 60 cm. Jäklová kovová konstrukce (typ rám se čtyřmi nohami) s rektifikačními šrouby. Povrchová úprava žárovým komaxitem. Barva kovové konstrukce dle výběru zadavatele ze základní nabídky dodavatele. Pracovní deska dezén buk nebo obdobný  - dle výběru zadavatele ze základní nabídky dodavatele.</t>
  </si>
  <si>
    <t>Kovová konstrukce, povrchově upravená komaxitem, anatomicky tvarovaný sedák a opěrák z vícevrstvé překližky oboustranně lakováno zdravotně nezávadným lakem, plastové koncovky, barva kovové konstrukce dle výběru zadavatele ze základní nabídky dodavatele, velikost 7.</t>
  </si>
  <si>
    <t>Kovová konstrukce, povrchově upravená komaxitem, anatomicky tvarovaný sedák a opěrák z vícevrstvé překližky oboustranně lakováno zdravotně nezávadným lakem, plastové koncovky, barva kovové konstrukce stejná jako u položky PC 18, velikost 7.</t>
  </si>
  <si>
    <t>Celodřevěný z laminované dřevotřísky tloušťky min. 18 mm, ABS hrany. Min. třízásuvkový s centrálním zámkem. Dezén buk nebo obdobný  - dle výběru zadavatele ze základní nabídky dodavatele. Rozměry min. 42 x 52 x 68 (šířka x hloubka x výška).</t>
  </si>
  <si>
    <t>Celodřevěný z laminované dřevotřísky tloušťky min. 18 mm, ABS hrany. Min. třízásuvkový s centrálním zámkem. Dezén buk nebo obdobný  - dle výběru zadavatele ze základní nabídky dodavatele.. Rozměry min. 42 x 52 x 68 (šířka x hloubka x výška).</t>
  </si>
  <si>
    <t>Dvoumístný PC stůl s výsuvy na klávesnici a držáky na PC. Kabelové průchodky. Kovová konstrukce povrchově upravená komaxitem. Barva kovové konstrukce dle výběru zadavatele ze základní nabídky dodavatele - stejná jako u položky PC 19. Šířka 180 cm, hloubka 60 cm, výška 73-76 cm.</t>
  </si>
  <si>
    <t>část 2: obor Obráběč kovů - CNC stroje</t>
  </si>
  <si>
    <t>O 2</t>
  </si>
  <si>
    <t>CNC soustruh</t>
  </si>
  <si>
    <r>
      <t xml:space="preserve">CNC soustruh o min. hmotnosti 1500 kg, vybavený profesionálním řídicím systémem. Lineární valivé vedení  os X a Z. Kompletní ochranné krytování s bezpečnostními prvky. Naklápěcí ovládací LCD panel min. 15". USB a Eternet přípojka. Interní paměť min. 1GB. </t>
    </r>
    <r>
      <rPr>
        <b/>
        <u/>
        <sz val="12"/>
        <color theme="1"/>
        <rFont val="Calibri"/>
        <family val="2"/>
        <charset val="238"/>
        <scheme val="minor"/>
      </rPr>
      <t xml:space="preserve">Technické parametry: </t>
    </r>
    <r>
      <rPr>
        <sz val="12"/>
        <color theme="1"/>
        <rFont val="Calibri"/>
        <family val="2"/>
        <charset val="238"/>
        <scheme val="minor"/>
      </rPr>
      <t>Řídicí systém Heidenhain nebo Sinumerik nebo Fanuc nebo podobný (shodný s položkou O11), max. točná délka min. 350 mm, max. točný průměr nad ložem min. 415 mm, rozsah posuvu - osa X min. 200 mm, rychloposuv - osa X min. 30000 mm/min., rozsah posuvu - osa Z min. 400 mm, rychloposuv - osa Z min. 30000 mm/min., otáčky min. 5 900 ot. /min</t>
    </r>
    <r>
      <rPr>
        <sz val="12"/>
        <rFont val="Calibri"/>
        <family val="2"/>
        <charset val="238"/>
        <scheme val="minor"/>
      </rPr>
      <t>., průchod vřetene min. 44 mm</t>
    </r>
    <r>
      <rPr>
        <sz val="12"/>
        <color theme="1"/>
        <rFont val="Calibri"/>
        <family val="2"/>
        <charset val="238"/>
        <scheme val="minor"/>
      </rPr>
      <t xml:space="preserve">, min. manuální koník s automatickým hydraulickým výsuvem pinoly (min. 100 mm), kužel pinoly koníku MK4, automatická nožová hlava (revolverová), kapacita zásobníku min. 12 nástrojů typ VDI, pohony os servo motory, příkon min. 10,0 kW, elektrické připojení 400 V, rozměry stroje (š x h x v) max. 3300 × 2950 × 2000 mm. </t>
    </r>
    <r>
      <rPr>
        <b/>
        <u/>
        <sz val="12"/>
        <color theme="1"/>
        <rFont val="Calibri"/>
        <family val="2"/>
        <charset val="238"/>
        <scheme val="minor"/>
      </rPr>
      <t>Rozsah dodávky:</t>
    </r>
    <r>
      <rPr>
        <sz val="12"/>
        <color theme="1"/>
        <rFont val="Calibri"/>
        <family val="2"/>
        <charset val="238"/>
        <scheme val="minor"/>
      </rPr>
      <t xml:space="preserve"> Programování ShopTurn nebo dialogové, min. 2-D simulace, vzdálené monitorování stroje, samostatný přenosný modul simulátoru řídícího systému - "suché pracoviště" (min. 1ks), elektronické ruční kolečko na panelu, hydraulické tříčelisťové sklíčidlo průměr min.165 mm, sada měkkých čelistí, systém před seřízení nástrojů na sklopném rameni (sonda) s automatickým přenosem dat po řídícího systému, přímé závitování bez použití vyrovnávací hlavičky, dopravník třísek, adapter vřetene pro vkládání redukčních vodicích trubek, chladicí zařízení s nádrží, počáteční náplň olejem a chladící emulzí, výměník tepla, doprava, instalace, uvedení stroje do provozu a školení obsluhy v délce min. 3 dny v místě určení, min. 6 nivelačních kyvných prvků. Manuály k obsluze v českém jazyce. Záruční doba min. 2 roky.</t>
    </r>
  </si>
  <si>
    <t>O 5</t>
  </si>
  <si>
    <t xml:space="preserve">CNC frézka  </t>
  </si>
  <si>
    <r>
      <t xml:space="preserve">Kompaktní řešení pro menší sériovou výrobu nebo výuku. Standardní otáčky vřetene min. 6 000 ot./min. Lineární valivé vedení všech os. LED vnitřní osvětlení stroje. Výměna nástrojů automaticky ze zásobníku nebo ručně stisknutím tlačítka (elektropneumatické zařízení pro upínání nástrojů). Naklápěcí ovládací LCD panel min. 15". USB a Eternet přípojka.  Interní paměť min. 1GB. Křížový stůl s min. třemi T drážkami. Krytování stroje umožňuje přístup do pracovního prostoru z obou boků z důvodu údržby. Servo motory v ose X, Y a Z. </t>
    </r>
    <r>
      <rPr>
        <b/>
        <u/>
        <sz val="12"/>
        <color theme="1"/>
        <rFont val="Calibri"/>
        <family val="2"/>
        <charset val="238"/>
        <scheme val="minor"/>
      </rPr>
      <t>Technické parametry:</t>
    </r>
    <r>
      <rPr>
        <sz val="12"/>
        <color theme="1"/>
        <rFont val="Calibri"/>
        <family val="2"/>
        <charset val="238"/>
        <scheme val="minor"/>
      </rPr>
      <t xml:space="preserve"> Rozměry pracovního stolu min. 750 × 260 mm, max. zatížení stolu min. 300 kg, T drážky min. 16 mm, rozteč min. 100 mm, systémem kontinuálně řízený 4osý dělící stůl s průměrem min. 150 mm, Kužel vřetene ISO 40, sada měřicích dotykových sond (obrobková i nástrojová) včetně přenosu dat do řídícího systému, rozsah posuvu - osa X min. 750 mm, rychloposuv - osa X min. 10000 mm/min, rozsah posuvu - osa Y min. 300 mm, rychloposuv - osa Y min. 10000 mm/min,   automatický zásobník nástrojů s kapacita nástrojů min. 10 ks, max. průměr nástroje v plně obsazeném zásobníku min. 80 mm, max. hmotnost nástroje min. 5 kg, max. krouticí moment motoru min. 45 Nm, samostatný přenosný modul simulátoru řídícího systému shodného se strojem - "suché pracoviště"( min.1ks), nádrž na chladicí kapalinu min. 70 l, příkon motoru chladicího čerpadla min. 150 W, programovatelná tryska vnějšího chlazení, výkon vřetena min. 5,5 kW, elektrické připojení 400 V, počáteční náplň olejem a chladící emulzí, doprava, instalace, uvedení stroje do provozu a školení obsluhy v délce min. 3 dny v místě určení, nivelační kyvné prvky. Manuály k obsluze v českém jazyce. Záruční doba min. 2 roky.</t>
    </r>
  </si>
  <si>
    <t>O 11</t>
  </si>
  <si>
    <t>CNC soustruh s poháněnými nástroji</t>
  </si>
  <si>
    <r>
      <t>5osé soustružnické centrum  s vřetenem a protivřetenem. Řídicí systém Heidenhain nebo Sinumerik nebo Fanuc nebo podobný (avšak shodný s položkou O2). Masivní litinové lože. Lineární předepjatá vedení v osách X a Z. Nádrž chladící kapaliny min. 200 litrů. Kompletní ochranné krytování s bezpečnostními prvky. Naklápěcí ovládací LCD panel min. 15". USB a Eternet přípojka.</t>
    </r>
    <r>
      <rPr>
        <b/>
        <sz val="12"/>
        <color theme="1"/>
        <rFont val="Calibri"/>
        <family val="2"/>
        <charset val="238"/>
        <scheme val="minor"/>
      </rPr>
      <t xml:space="preserve"> </t>
    </r>
    <r>
      <rPr>
        <b/>
        <u/>
        <sz val="12"/>
        <color theme="1"/>
        <rFont val="Calibri"/>
        <family val="2"/>
        <charset val="238"/>
        <scheme val="minor"/>
      </rPr>
      <t>Technické parametry:</t>
    </r>
    <r>
      <rPr>
        <sz val="12"/>
        <color theme="1"/>
        <rFont val="Calibri"/>
        <family val="2"/>
        <charset val="238"/>
        <scheme val="minor"/>
      </rPr>
      <t xml:space="preserve"> Max Ø tyče hlavním vřetenem min. 70 mm, otáčky hlavního vřetena min. 4.000 ot.min-1, otáčky protivřetena min. 4.500 ot.min-1, výkon hlavního vřetena min. 20 kW, výkon protivřetena min. 14,0 kW, elektrické připojení 400 V, otáčky poháněných nástrojů min. 4.000 ot. min-1, 1. revolverová hlava min. 12pozic pro držáky, z toho všech 12 pozic poháněných, osvětlení pracovního prostoru, systém automatického mazání, hydraulické sklíčidlo pro hlavní i protivřeteno vřeteno min. 200 mm, dopravník (vynašeč) třísek – článkový, automatický podavač krátkých tyčí ovládaný ŘS stroje (tyč. min. 1 m dlouhé), adapter hlavního vřetene pro vkládání redukčních vodicích trubek, sada redukčních pouzder do hlavního vřetene. Samostatný přenosný modul simulátoru řídícího systému shodného se strojem - "suché pracoviště"( min. 1ks)</t>
    </r>
    <r>
      <rPr>
        <b/>
        <sz val="12"/>
        <color theme="1"/>
        <rFont val="Calibri"/>
        <family val="2"/>
        <charset val="238"/>
        <scheme val="minor"/>
      </rPr>
      <t xml:space="preserve"> </t>
    </r>
    <r>
      <rPr>
        <b/>
        <u/>
        <sz val="12"/>
        <color theme="1"/>
        <rFont val="Calibri"/>
        <family val="2"/>
        <charset val="238"/>
        <scheme val="minor"/>
      </rPr>
      <t>Sada nástrojových držáků sestávající min. z:</t>
    </r>
    <r>
      <rPr>
        <sz val="12"/>
        <color theme="1"/>
        <rFont val="Calibri"/>
        <family val="2"/>
        <charset val="238"/>
        <scheme val="minor"/>
      </rPr>
      <t xml:space="preserve"> 3 ks držák vnějšího nože, 3 ks vnitřní soustružnický držák. Počáteční náplň olejem a chladící emulzí, doprava, instalace, uvedení stroje do provozu a školení obsluhy v délce min. 3 dny, vyrovnávací podložky, obslužné a servisní nářadí. Manuály k obsluze v českém jazyce. Záruční doba min. 2 roky.</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</si>
</sst>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b/>
      <sz val="11"/>
      <color theme="1"/>
      <name val="Calibri"/>
      <family val="2"/>
      <charset val="238"/>
      <scheme val="minor"/>
    </font>
    <font>
      <b/>
      <sz val="11"/>
      <color indexed="8"/>
      <name val="Arial"/>
      <family val="2"/>
      <charset val="238"/>
    </font>
    <font>
      <sz val="9"/>
      <color indexed="8"/>
      <name val="Arial"/>
      <family val="2"/>
      <charset val="238"/>
    </font>
    <font>
      <b/>
      <sz val="9"/>
      <color indexed="8"/>
      <name val="Arial"/>
      <family val="2"/>
      <charset val="238"/>
    </font>
    <font>
      <b/>
      <sz val="12"/>
      <color indexed="8"/>
      <name val="Arial"/>
      <family val="2"/>
      <charset val="238"/>
    </font>
    <font>
      <b/>
      <sz val="12"/>
      <color theme="1"/>
      <name val="Calibri"/>
      <family val="2"/>
      <charset val="238"/>
      <scheme val="minor"/>
    </font>
    <font>
      <b/>
      <sz val="14"/>
      <color theme="1"/>
      <name val="Calibri"/>
      <family val="2"/>
      <charset val="238"/>
      <scheme val="minor"/>
    </font>
    <font>
      <b/>
      <u/>
      <sz val="14"/>
      <color theme="1"/>
      <name val="Calibri"/>
      <family val="2"/>
      <charset val="238"/>
      <scheme val="minor"/>
    </font>
    <font>
      <sz val="12"/>
      <color theme="1"/>
      <name val="Calibri"/>
      <family val="2"/>
      <charset val="238"/>
    </font>
    <font>
      <sz val="12"/>
      <color theme="1"/>
      <name val="Calibri"/>
      <family val="2"/>
      <charset val="238"/>
      <scheme val="minor"/>
    </font>
    <font>
      <sz val="11"/>
      <color theme="1"/>
      <name val="Arial"/>
      <family val="2"/>
      <charset val="238"/>
    </font>
    <font>
      <sz val="9"/>
      <color theme="1"/>
      <name val="Arial"/>
      <family val="2"/>
      <charset val="238"/>
    </font>
    <font>
      <b/>
      <sz val="12"/>
      <color theme="1"/>
      <name val="Arial"/>
      <family val="2"/>
      <charset val="238"/>
    </font>
    <font>
      <b/>
      <u/>
      <sz val="12"/>
      <color theme="1"/>
      <name val="Calibri"/>
      <family val="2"/>
      <charset val="238"/>
      <scheme val="minor"/>
    </font>
    <font>
      <sz val="12"/>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0">
    <xf numFmtId="0" fontId="0" fillId="0" borderId="0" xfId="0"/>
    <xf numFmtId="0" fontId="2" fillId="0" borderId="0" xfId="0" applyFont="1"/>
    <xf numFmtId="0" fontId="0" fillId="0" borderId="0" xfId="0" applyFont="1"/>
    <xf numFmtId="0" fontId="3" fillId="0" borderId="0" xfId="0" applyFont="1" applyFill="1" applyBorder="1"/>
    <xf numFmtId="0" fontId="0" fillId="0" borderId="0" xfId="0" applyAlignment="1">
      <alignment horizontal="center" vertical="top"/>
    </xf>
    <xf numFmtId="0" fontId="4" fillId="0" borderId="0" xfId="0" applyFont="1"/>
    <xf numFmtId="0" fontId="5" fillId="0" borderId="0" xfId="0" applyFont="1"/>
    <xf numFmtId="0" fontId="6" fillId="0" borderId="0" xfId="0" applyFont="1"/>
    <xf numFmtId="0" fontId="0" fillId="0" borderId="0" xfId="0" applyAlignment="1">
      <alignment horizontal="left" vertical="top"/>
    </xf>
    <xf numFmtId="0" fontId="9" fillId="2"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wrapText="1"/>
    </xf>
    <xf numFmtId="0" fontId="7"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4" fontId="0" fillId="2" borderId="1" xfId="0" applyNumberFormat="1" applyFill="1" applyBorder="1" applyAlignment="1">
      <alignment horizontal="center" vertical="top"/>
    </xf>
    <xf numFmtId="0" fontId="0" fillId="2" borderId="0" xfId="0" applyFill="1" applyAlignment="1">
      <alignment horizontal="center" vertical="top"/>
    </xf>
    <xf numFmtId="0" fontId="0" fillId="2" borderId="0" xfId="0" applyFill="1" applyAlignment="1">
      <alignment horizontal="left" vertical="top"/>
    </xf>
    <xf numFmtId="4" fontId="0" fillId="2" borderId="4" xfId="0" applyNumberFormat="1" applyFill="1" applyBorder="1" applyAlignment="1">
      <alignment horizontal="center"/>
    </xf>
    <xf numFmtId="4" fontId="0" fillId="2" borderId="1" xfId="0" applyNumberFormat="1" applyFill="1" applyBorder="1" applyAlignment="1">
      <alignment horizontal="center"/>
    </xf>
    <xf numFmtId="0" fontId="7" fillId="0" borderId="0" xfId="0" applyFont="1" applyAlignment="1">
      <alignment horizontal="left" vertical="center"/>
    </xf>
    <xf numFmtId="0" fontId="8" fillId="0" borderId="0" xfId="0" applyFont="1" applyAlignment="1">
      <alignment horizontal="left" vertic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4" fontId="0" fillId="3" borderId="1" xfId="0" applyNumberFormat="1" applyFill="1" applyBorder="1" applyAlignment="1" applyProtection="1">
      <alignment horizontal="center" vertical="top"/>
      <protection locked="0"/>
    </xf>
    <xf numFmtId="0" fontId="11" fillId="0" borderId="0" xfId="0" applyFont="1"/>
    <xf numFmtId="0" fontId="3" fillId="0" borderId="0" xfId="0" applyFont="1"/>
    <xf numFmtId="0" fontId="12" fillId="0" borderId="0" xfId="0" applyFont="1"/>
    <xf numFmtId="0" fontId="13"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wrapText="1"/>
    </xf>
    <xf numFmtId="0" fontId="7" fillId="0" borderId="1" xfId="0" applyFont="1" applyBorder="1" applyAlignment="1">
      <alignment horizontal="center"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4" fontId="0" fillId="0" borderId="1" xfId="0" applyNumberFormat="1" applyBorder="1" applyAlignment="1">
      <alignment horizontal="center" vertical="top"/>
    </xf>
    <xf numFmtId="0" fontId="1" fillId="0" borderId="1" xfId="0" applyFont="1" applyBorder="1" applyAlignment="1">
      <alignment horizontal="left" vertical="top"/>
    </xf>
    <xf numFmtId="4" fontId="0" fillId="0" borderId="1" xfId="0" applyNumberForma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66" zoomScaleNormal="66" workbookViewId="0">
      <selection activeCell="F10" sqref="F10"/>
    </sheetView>
  </sheetViews>
  <sheetFormatPr defaultRowHeight="15" x14ac:dyDescent="0.25"/>
  <cols>
    <col min="1" max="1" width="10.7109375" style="4" customWidth="1"/>
    <col min="2" max="2" width="16.7109375" style="8" customWidth="1"/>
    <col min="3" max="3" width="100.7109375" style="8" customWidth="1"/>
    <col min="4" max="4" width="12.140625" style="8" customWidth="1"/>
    <col min="5" max="5" width="10.7109375" style="4" customWidth="1"/>
    <col min="6" max="8" width="13.85546875" customWidth="1"/>
  </cols>
  <sheetData>
    <row r="1" spans="1:8" x14ac:dyDescent="0.25">
      <c r="A1" s="1" t="s">
        <v>0</v>
      </c>
      <c r="B1"/>
      <c r="C1" s="2" t="s">
        <v>1</v>
      </c>
      <c r="D1" s="3"/>
    </row>
    <row r="2" spans="1:8" x14ac:dyDescent="0.25">
      <c r="A2" s="5" t="s">
        <v>2</v>
      </c>
      <c r="B2"/>
      <c r="C2" s="2" t="s">
        <v>3</v>
      </c>
      <c r="D2" s="3"/>
    </row>
    <row r="3" spans="1:8" x14ac:dyDescent="0.25">
      <c r="A3" s="5" t="s">
        <v>4</v>
      </c>
      <c r="B3"/>
      <c r="C3" s="2" t="s">
        <v>5</v>
      </c>
      <c r="D3" s="3"/>
    </row>
    <row r="4" spans="1:8" ht="15.75" x14ac:dyDescent="0.25">
      <c r="A4" s="6" t="s">
        <v>6</v>
      </c>
      <c r="B4"/>
      <c r="C4" s="7" t="s">
        <v>55</v>
      </c>
      <c r="D4" s="3"/>
    </row>
    <row r="6" spans="1:8" ht="18.75" x14ac:dyDescent="0.25">
      <c r="A6" s="21" t="s">
        <v>48</v>
      </c>
      <c r="B6" s="22"/>
      <c r="C6" s="22"/>
      <c r="D6" s="22"/>
      <c r="E6" s="22"/>
    </row>
    <row r="7" spans="1:8" ht="15.75" thickBot="1" x14ac:dyDescent="0.3"/>
    <row r="8" spans="1:8" ht="48" thickBot="1" x14ac:dyDescent="0.3">
      <c r="A8" s="10" t="s">
        <v>7</v>
      </c>
      <c r="B8" s="10" t="s">
        <v>8</v>
      </c>
      <c r="C8" s="11" t="s">
        <v>9</v>
      </c>
      <c r="D8" s="10" t="s">
        <v>10</v>
      </c>
      <c r="E8" s="12" t="s">
        <v>11</v>
      </c>
      <c r="F8" s="13" t="s">
        <v>44</v>
      </c>
      <c r="G8" s="13" t="s">
        <v>45</v>
      </c>
      <c r="H8" s="13" t="s">
        <v>46</v>
      </c>
    </row>
    <row r="9" spans="1:8" ht="36.75" customHeight="1" thickBot="1" x14ac:dyDescent="0.3">
      <c r="A9" s="14" t="s">
        <v>13</v>
      </c>
      <c r="B9" s="15" t="s">
        <v>14</v>
      </c>
      <c r="C9" s="15" t="s">
        <v>51</v>
      </c>
      <c r="D9" s="14" t="s">
        <v>12</v>
      </c>
      <c r="E9" s="14">
        <v>1</v>
      </c>
      <c r="F9" s="25">
        <v>0</v>
      </c>
      <c r="G9" s="16">
        <f>PRODUCT(E9:F9)</f>
        <v>0</v>
      </c>
      <c r="H9" s="16">
        <f>PRODUCT(G9,1.21)</f>
        <v>0</v>
      </c>
    </row>
    <row r="10" spans="1:8" ht="85.5" customHeight="1" thickBot="1" x14ac:dyDescent="0.3">
      <c r="A10" s="14" t="s">
        <v>15</v>
      </c>
      <c r="B10" s="15" t="s">
        <v>16</v>
      </c>
      <c r="C10" s="15" t="s">
        <v>52</v>
      </c>
      <c r="D10" s="14" t="s">
        <v>12</v>
      </c>
      <c r="E10" s="14">
        <v>30</v>
      </c>
      <c r="F10" s="25">
        <v>0</v>
      </c>
      <c r="G10" s="16">
        <f t="shared" ref="G10:G29" si="0">PRODUCT(E10:F10)</f>
        <v>0</v>
      </c>
      <c r="H10" s="16">
        <f t="shared" ref="H10:H29" si="1">PRODUCT(G10,1.21)</f>
        <v>0</v>
      </c>
    </row>
    <row r="11" spans="1:8" ht="63.75" thickBot="1" x14ac:dyDescent="0.3">
      <c r="A11" s="14" t="s">
        <v>17</v>
      </c>
      <c r="B11" s="15" t="s">
        <v>18</v>
      </c>
      <c r="C11" s="15" t="s">
        <v>53</v>
      </c>
      <c r="D11" s="14" t="s">
        <v>12</v>
      </c>
      <c r="E11" s="14">
        <v>10</v>
      </c>
      <c r="F11" s="25">
        <v>0</v>
      </c>
      <c r="G11" s="16">
        <f t="shared" si="0"/>
        <v>0</v>
      </c>
      <c r="H11" s="16">
        <f t="shared" si="1"/>
        <v>0</v>
      </c>
    </row>
    <row r="12" spans="1:8" ht="66.75" customHeight="1" thickBot="1" x14ac:dyDescent="0.3">
      <c r="A12" s="14" t="s">
        <v>19</v>
      </c>
      <c r="B12" s="15" t="s">
        <v>20</v>
      </c>
      <c r="C12" s="15" t="s">
        <v>54</v>
      </c>
      <c r="D12" s="14" t="s">
        <v>12</v>
      </c>
      <c r="E12" s="14">
        <v>1</v>
      </c>
      <c r="F12" s="25">
        <v>0</v>
      </c>
      <c r="G12" s="16">
        <f t="shared" si="0"/>
        <v>0</v>
      </c>
      <c r="H12" s="16">
        <f t="shared" si="1"/>
        <v>0</v>
      </c>
    </row>
    <row r="13" spans="1:8" ht="97.5" customHeight="1" thickBot="1" x14ac:dyDescent="0.3">
      <c r="A13" s="14" t="s">
        <v>36</v>
      </c>
      <c r="B13" s="9" t="s">
        <v>49</v>
      </c>
      <c r="C13" s="15" t="s">
        <v>56</v>
      </c>
      <c r="D13" s="14" t="s">
        <v>12</v>
      </c>
      <c r="E13" s="14">
        <v>1</v>
      </c>
      <c r="F13" s="25">
        <v>0</v>
      </c>
      <c r="G13" s="16">
        <f t="shared" si="0"/>
        <v>0</v>
      </c>
      <c r="H13" s="16">
        <f t="shared" si="1"/>
        <v>0</v>
      </c>
    </row>
    <row r="14" spans="1:8" ht="63.75" customHeight="1" thickBot="1" x14ac:dyDescent="0.3">
      <c r="A14" s="14" t="s">
        <v>37</v>
      </c>
      <c r="B14" s="9" t="s">
        <v>28</v>
      </c>
      <c r="C14" s="15" t="s">
        <v>57</v>
      </c>
      <c r="D14" s="14" t="s">
        <v>12</v>
      </c>
      <c r="E14" s="14">
        <v>1</v>
      </c>
      <c r="F14" s="25">
        <v>0</v>
      </c>
      <c r="G14" s="16">
        <f t="shared" si="0"/>
        <v>0</v>
      </c>
      <c r="H14" s="16">
        <f t="shared" si="1"/>
        <v>0</v>
      </c>
    </row>
    <row r="15" spans="1:8" ht="70.5" customHeight="1" thickBot="1" x14ac:dyDescent="0.3">
      <c r="A15" s="14" t="s">
        <v>38</v>
      </c>
      <c r="B15" s="9" t="s">
        <v>50</v>
      </c>
      <c r="C15" s="15" t="s">
        <v>58</v>
      </c>
      <c r="D15" s="14" t="s">
        <v>12</v>
      </c>
      <c r="E15" s="14">
        <v>5</v>
      </c>
      <c r="F15" s="25">
        <v>0</v>
      </c>
      <c r="G15" s="16">
        <f t="shared" si="0"/>
        <v>0</v>
      </c>
      <c r="H15" s="16">
        <f t="shared" si="1"/>
        <v>0</v>
      </c>
    </row>
    <row r="16" spans="1:8" ht="83.25" customHeight="1" thickBot="1" x14ac:dyDescent="0.3">
      <c r="A16" s="14" t="s">
        <v>39</v>
      </c>
      <c r="B16" s="9" t="s">
        <v>43</v>
      </c>
      <c r="C16" s="15" t="s">
        <v>59</v>
      </c>
      <c r="D16" s="14" t="s">
        <v>12</v>
      </c>
      <c r="E16" s="14">
        <v>10</v>
      </c>
      <c r="F16" s="25">
        <v>0</v>
      </c>
      <c r="G16" s="16">
        <f t="shared" si="0"/>
        <v>0</v>
      </c>
      <c r="H16" s="16">
        <f t="shared" si="1"/>
        <v>0</v>
      </c>
    </row>
    <row r="17" spans="1:8" ht="48" thickBot="1" x14ac:dyDescent="0.3">
      <c r="A17" s="14" t="s">
        <v>40</v>
      </c>
      <c r="B17" s="9" t="s">
        <v>16</v>
      </c>
      <c r="C17" s="15" t="s">
        <v>60</v>
      </c>
      <c r="D17" s="14" t="s">
        <v>12</v>
      </c>
      <c r="E17" s="14">
        <v>30</v>
      </c>
      <c r="F17" s="25">
        <v>0</v>
      </c>
      <c r="G17" s="16">
        <f t="shared" si="0"/>
        <v>0</v>
      </c>
      <c r="H17" s="16">
        <f t="shared" si="1"/>
        <v>0</v>
      </c>
    </row>
    <row r="18" spans="1:8" ht="48" thickBot="1" x14ac:dyDescent="0.3">
      <c r="A18" s="14" t="s">
        <v>41</v>
      </c>
      <c r="B18" s="9" t="s">
        <v>34</v>
      </c>
      <c r="C18" s="15" t="s">
        <v>62</v>
      </c>
      <c r="D18" s="14" t="s">
        <v>12</v>
      </c>
      <c r="E18" s="14">
        <v>5</v>
      </c>
      <c r="F18" s="25">
        <v>0</v>
      </c>
      <c r="G18" s="16">
        <f t="shared" si="0"/>
        <v>0</v>
      </c>
      <c r="H18" s="16">
        <f t="shared" si="1"/>
        <v>0</v>
      </c>
    </row>
    <row r="19" spans="1:8" ht="63.75" thickBot="1" x14ac:dyDescent="0.3">
      <c r="A19" s="14" t="s">
        <v>42</v>
      </c>
      <c r="B19" s="9" t="s">
        <v>20</v>
      </c>
      <c r="C19" s="15" t="s">
        <v>54</v>
      </c>
      <c r="D19" s="14" t="s">
        <v>12</v>
      </c>
      <c r="E19" s="14">
        <v>1</v>
      </c>
      <c r="F19" s="25">
        <v>0</v>
      </c>
      <c r="G19" s="16">
        <f t="shared" si="0"/>
        <v>0</v>
      </c>
      <c r="H19" s="16">
        <f t="shared" si="1"/>
        <v>0</v>
      </c>
    </row>
    <row r="20" spans="1:8" ht="79.5" thickBot="1" x14ac:dyDescent="0.3">
      <c r="A20" s="14" t="s">
        <v>25</v>
      </c>
      <c r="B20" s="9" t="s">
        <v>26</v>
      </c>
      <c r="C20" s="15" t="s">
        <v>56</v>
      </c>
      <c r="D20" s="14" t="s">
        <v>12</v>
      </c>
      <c r="E20" s="14">
        <v>1</v>
      </c>
      <c r="F20" s="25">
        <v>0</v>
      </c>
      <c r="G20" s="16">
        <f>PRODUCT(E20:F20)</f>
        <v>0</v>
      </c>
      <c r="H20" s="16">
        <f t="shared" si="1"/>
        <v>0</v>
      </c>
    </row>
    <row r="21" spans="1:8" ht="63.75" thickBot="1" x14ac:dyDescent="0.3">
      <c r="A21" s="14" t="s">
        <v>27</v>
      </c>
      <c r="B21" s="9" t="s">
        <v>28</v>
      </c>
      <c r="C21" s="15" t="s">
        <v>57</v>
      </c>
      <c r="D21" s="14" t="s">
        <v>12</v>
      </c>
      <c r="E21" s="14">
        <v>1</v>
      </c>
      <c r="F21" s="25">
        <v>0</v>
      </c>
      <c r="G21" s="16">
        <f t="shared" si="0"/>
        <v>0</v>
      </c>
      <c r="H21" s="16">
        <f t="shared" si="1"/>
        <v>0</v>
      </c>
    </row>
    <row r="22" spans="1:8" ht="68.25" customHeight="1" thickBot="1" x14ac:dyDescent="0.3">
      <c r="A22" s="14" t="s">
        <v>29</v>
      </c>
      <c r="B22" s="9" t="s">
        <v>50</v>
      </c>
      <c r="C22" s="15" t="s">
        <v>58</v>
      </c>
      <c r="D22" s="14" t="s">
        <v>12</v>
      </c>
      <c r="E22" s="14">
        <v>7</v>
      </c>
      <c r="F22" s="25">
        <v>0</v>
      </c>
      <c r="G22" s="16">
        <f t="shared" si="0"/>
        <v>0</v>
      </c>
      <c r="H22" s="16">
        <f t="shared" si="1"/>
        <v>0</v>
      </c>
    </row>
    <row r="23" spans="1:8" ht="82.5" customHeight="1" thickBot="1" x14ac:dyDescent="0.3">
      <c r="A23" s="14" t="s">
        <v>30</v>
      </c>
      <c r="B23" s="9" t="s">
        <v>31</v>
      </c>
      <c r="C23" s="15" t="s">
        <v>59</v>
      </c>
      <c r="D23" s="14" t="s">
        <v>12</v>
      </c>
      <c r="E23" s="14">
        <v>10</v>
      </c>
      <c r="F23" s="25">
        <v>0</v>
      </c>
      <c r="G23" s="16">
        <f t="shared" si="0"/>
        <v>0</v>
      </c>
      <c r="H23" s="16">
        <f t="shared" si="1"/>
        <v>0</v>
      </c>
    </row>
    <row r="24" spans="1:8" ht="86.25" customHeight="1" thickBot="1" x14ac:dyDescent="0.3">
      <c r="A24" s="14" t="s">
        <v>32</v>
      </c>
      <c r="B24" s="9" t="s">
        <v>16</v>
      </c>
      <c r="C24" s="15" t="s">
        <v>52</v>
      </c>
      <c r="D24" s="14" t="s">
        <v>12</v>
      </c>
      <c r="E24" s="14">
        <v>30</v>
      </c>
      <c r="F24" s="25">
        <v>0</v>
      </c>
      <c r="G24" s="16">
        <f t="shared" si="0"/>
        <v>0</v>
      </c>
      <c r="H24" s="16">
        <f t="shared" si="1"/>
        <v>0</v>
      </c>
    </row>
    <row r="25" spans="1:8" ht="48" thickBot="1" x14ac:dyDescent="0.3">
      <c r="A25" s="14" t="s">
        <v>33</v>
      </c>
      <c r="B25" s="9" t="s">
        <v>34</v>
      </c>
      <c r="C25" s="15" t="s">
        <v>63</v>
      </c>
      <c r="D25" s="14" t="s">
        <v>12</v>
      </c>
      <c r="E25" s="14">
        <v>5</v>
      </c>
      <c r="F25" s="25">
        <v>0</v>
      </c>
      <c r="G25" s="16">
        <f t="shared" si="0"/>
        <v>0</v>
      </c>
      <c r="H25" s="16">
        <f t="shared" si="1"/>
        <v>0</v>
      </c>
    </row>
    <row r="26" spans="1:8" ht="63.75" thickBot="1" x14ac:dyDescent="0.3">
      <c r="A26" s="14" t="s">
        <v>35</v>
      </c>
      <c r="B26" s="9" t="s">
        <v>20</v>
      </c>
      <c r="C26" s="15" t="s">
        <v>54</v>
      </c>
      <c r="D26" s="14" t="s">
        <v>12</v>
      </c>
      <c r="E26" s="14">
        <v>1</v>
      </c>
      <c r="F26" s="25">
        <v>0</v>
      </c>
      <c r="G26" s="16">
        <f t="shared" si="0"/>
        <v>0</v>
      </c>
      <c r="H26" s="16">
        <f t="shared" si="1"/>
        <v>0</v>
      </c>
    </row>
    <row r="27" spans="1:8" ht="48" thickBot="1" x14ac:dyDescent="0.3">
      <c r="A27" s="14" t="s">
        <v>21</v>
      </c>
      <c r="B27" s="9" t="s">
        <v>22</v>
      </c>
      <c r="C27" s="15" t="s">
        <v>64</v>
      </c>
      <c r="D27" s="14" t="s">
        <v>12</v>
      </c>
      <c r="E27" s="14">
        <v>15</v>
      </c>
      <c r="F27" s="25">
        <v>0</v>
      </c>
      <c r="G27" s="16">
        <f t="shared" si="0"/>
        <v>0</v>
      </c>
      <c r="H27" s="16">
        <f t="shared" si="1"/>
        <v>0</v>
      </c>
    </row>
    <row r="28" spans="1:8" ht="51" customHeight="1" thickBot="1" x14ac:dyDescent="0.3">
      <c r="A28" s="14" t="s">
        <v>23</v>
      </c>
      <c r="B28" s="9" t="s">
        <v>16</v>
      </c>
      <c r="C28" s="15" t="s">
        <v>61</v>
      </c>
      <c r="D28" s="14" t="s">
        <v>12</v>
      </c>
      <c r="E28" s="14">
        <v>30</v>
      </c>
      <c r="F28" s="25">
        <v>0</v>
      </c>
      <c r="G28" s="16">
        <f t="shared" si="0"/>
        <v>0</v>
      </c>
      <c r="H28" s="16">
        <f t="shared" si="1"/>
        <v>0</v>
      </c>
    </row>
    <row r="29" spans="1:8" ht="32.25" thickBot="1" x14ac:dyDescent="0.3">
      <c r="A29" s="14" t="s">
        <v>24</v>
      </c>
      <c r="B29" s="9" t="s">
        <v>14</v>
      </c>
      <c r="C29" s="15" t="s">
        <v>51</v>
      </c>
      <c r="D29" s="14" t="s">
        <v>12</v>
      </c>
      <c r="E29" s="14">
        <v>1</v>
      </c>
      <c r="F29" s="25">
        <v>0</v>
      </c>
      <c r="G29" s="16">
        <f t="shared" si="0"/>
        <v>0</v>
      </c>
      <c r="H29" s="16">
        <f t="shared" si="1"/>
        <v>0</v>
      </c>
    </row>
    <row r="30" spans="1:8" ht="15.75" thickBot="1" x14ac:dyDescent="0.3">
      <c r="A30" s="17"/>
      <c r="B30" s="18"/>
      <c r="C30" s="18"/>
      <c r="D30" s="18"/>
      <c r="E30" s="23" t="s">
        <v>47</v>
      </c>
      <c r="F30" s="24"/>
      <c r="G30" s="19">
        <f>SUM(G9:G29)</f>
        <v>0</v>
      </c>
      <c r="H30" s="20">
        <f>SUM(H9:H29)</f>
        <v>0</v>
      </c>
    </row>
  </sheetData>
  <sheetProtection password="C5DD" sheet="1" objects="1" scenarios="1"/>
  <mergeCells count="2">
    <mergeCell ref="A6:E6"/>
    <mergeCell ref="E30:F30"/>
  </mergeCells>
  <pageMargins left="0.7" right="0.7" top="0.78740157499999996" bottom="0.78740157499999996" header="0.3" footer="0.3"/>
  <pageSetup paperSize="9" scale="68"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F10" sqref="F10"/>
    </sheetView>
  </sheetViews>
  <sheetFormatPr defaultRowHeight="15" x14ac:dyDescent="0.25"/>
  <cols>
    <col min="1" max="1" width="10.7109375" style="4" customWidth="1"/>
    <col min="2" max="2" width="16.28515625" style="8" customWidth="1"/>
    <col min="3" max="3" width="89.85546875" style="8" customWidth="1"/>
    <col min="4" max="4" width="11.28515625" style="8" customWidth="1"/>
    <col min="5" max="5" width="10.7109375" style="4" customWidth="1"/>
    <col min="6" max="8" width="14" customWidth="1"/>
  </cols>
  <sheetData>
    <row r="1" spans="1:8" x14ac:dyDescent="0.25">
      <c r="A1" s="1" t="s">
        <v>0</v>
      </c>
      <c r="B1" s="26"/>
      <c r="C1" s="26" t="s">
        <v>1</v>
      </c>
      <c r="D1" s="27"/>
    </row>
    <row r="2" spans="1:8" x14ac:dyDescent="0.25">
      <c r="A2" s="5" t="s">
        <v>2</v>
      </c>
      <c r="B2" s="26"/>
      <c r="C2" s="28" t="s">
        <v>3</v>
      </c>
      <c r="D2" s="27"/>
    </row>
    <row r="3" spans="1:8" x14ac:dyDescent="0.25">
      <c r="A3" s="5" t="s">
        <v>4</v>
      </c>
      <c r="B3" s="26"/>
      <c r="C3" s="28" t="s">
        <v>5</v>
      </c>
      <c r="D3" s="27"/>
    </row>
    <row r="4" spans="1:8" ht="15.75" x14ac:dyDescent="0.25">
      <c r="A4" s="6" t="s">
        <v>6</v>
      </c>
      <c r="B4" s="26"/>
      <c r="C4" s="29" t="s">
        <v>55</v>
      </c>
      <c r="D4" s="27"/>
    </row>
    <row r="6" spans="1:8" ht="18.75" x14ac:dyDescent="0.25">
      <c r="A6" s="21" t="s">
        <v>65</v>
      </c>
      <c r="B6" s="22"/>
      <c r="C6" s="22"/>
      <c r="D6" s="22"/>
      <c r="E6" s="22"/>
    </row>
    <row r="7" spans="1:8" ht="15.75" thickBot="1" x14ac:dyDescent="0.3"/>
    <row r="8" spans="1:8" ht="48" thickBot="1" x14ac:dyDescent="0.3">
      <c r="A8" s="30" t="s">
        <v>7</v>
      </c>
      <c r="B8" s="30" t="s">
        <v>8</v>
      </c>
      <c r="C8" s="31" t="s">
        <v>9</v>
      </c>
      <c r="D8" s="30" t="s">
        <v>10</v>
      </c>
      <c r="E8" s="32" t="s">
        <v>11</v>
      </c>
      <c r="F8" s="33" t="s">
        <v>44</v>
      </c>
      <c r="G8" s="33" t="s">
        <v>45</v>
      </c>
      <c r="H8" s="33" t="s">
        <v>46</v>
      </c>
    </row>
    <row r="9" spans="1:8" ht="315.75" thickBot="1" x14ac:dyDescent="0.3">
      <c r="A9" s="34" t="s">
        <v>66</v>
      </c>
      <c r="B9" s="35" t="s">
        <v>67</v>
      </c>
      <c r="C9" s="36" t="s">
        <v>68</v>
      </c>
      <c r="D9" s="34" t="s">
        <v>12</v>
      </c>
      <c r="E9" s="34">
        <v>1</v>
      </c>
      <c r="F9" s="25">
        <v>0</v>
      </c>
      <c r="G9" s="37">
        <f t="shared" ref="G9" si="0">PRODUCT(E9:F9)</f>
        <v>0</v>
      </c>
      <c r="H9" s="37">
        <f t="shared" ref="H9" si="1">PRODUCT(G9,1.21)</f>
        <v>0</v>
      </c>
    </row>
    <row r="10" spans="1:8" ht="315.75" thickBot="1" x14ac:dyDescent="0.3">
      <c r="A10" s="34" t="s">
        <v>69</v>
      </c>
      <c r="B10" s="36" t="s">
        <v>70</v>
      </c>
      <c r="C10" s="36" t="s">
        <v>71</v>
      </c>
      <c r="D10" s="34" t="s">
        <v>12</v>
      </c>
      <c r="E10" s="34">
        <v>1</v>
      </c>
      <c r="F10" s="25">
        <v>0</v>
      </c>
      <c r="G10" s="37">
        <f t="shared" ref="G10:G11" si="2">PRODUCT(E10:F10)</f>
        <v>0</v>
      </c>
      <c r="H10" s="37">
        <f t="shared" ref="H10:H11" si="3">PRODUCT(G10,1.21)</f>
        <v>0</v>
      </c>
    </row>
    <row r="11" spans="1:8" ht="284.25" thickBot="1" x14ac:dyDescent="0.3">
      <c r="A11" s="34" t="s">
        <v>72</v>
      </c>
      <c r="B11" s="35" t="s">
        <v>73</v>
      </c>
      <c r="C11" s="36" t="s">
        <v>74</v>
      </c>
      <c r="D11" s="34" t="s">
        <v>12</v>
      </c>
      <c r="E11" s="34">
        <v>1</v>
      </c>
      <c r="F11" s="25">
        <v>0</v>
      </c>
      <c r="G11" s="37">
        <f t="shared" si="2"/>
        <v>0</v>
      </c>
      <c r="H11" s="37">
        <f t="shared" si="3"/>
        <v>0</v>
      </c>
    </row>
    <row r="12" spans="1:8" ht="15.75" thickBot="1" x14ac:dyDescent="0.3">
      <c r="E12" s="38" t="s">
        <v>47</v>
      </c>
      <c r="F12" s="38"/>
      <c r="G12" s="39">
        <f>SUM(G9:G11)</f>
        <v>0</v>
      </c>
      <c r="H12" s="39">
        <f>SUM(H9:H11)</f>
        <v>0</v>
      </c>
    </row>
  </sheetData>
  <sheetProtection password="C5DD" sheet="1" objects="1" scenarios="1"/>
  <mergeCells count="2">
    <mergeCell ref="A6:E6"/>
    <mergeCell ref="E12:F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část 1</vt:lpstr>
      <vt:lpstr>část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Adamová Jitka</dc:creator>
  <cp:lastModifiedBy>Růžek Jiří</cp:lastModifiedBy>
  <cp:lastPrinted>2018-05-11T18:01:09Z</cp:lastPrinted>
  <dcterms:created xsi:type="dcterms:W3CDTF">2018-04-24T14:08:50Z</dcterms:created>
  <dcterms:modified xsi:type="dcterms:W3CDTF">2019-03-13T12:04:55Z</dcterms:modified>
</cp:coreProperties>
</file>