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práce\INVESTICE a OPRAVY SILNIC\OPRAVY 2019\II-114 Hořovice průtah\"/>
    </mc:Choice>
  </mc:AlternateContent>
  <bookViews>
    <workbookView xWindow="0" yWindow="0" windowWidth="19200" windowHeight="11445"/>
  </bookViews>
  <sheets>
    <sheet name="Rekapitulace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G22" i="2" l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23" i="2" s="1"/>
  <c r="I24" i="1"/>
  <c r="I22" i="1"/>
  <c r="G24" i="2" l="1"/>
  <c r="G25" i="2" s="1"/>
  <c r="C14" i="1"/>
  <c r="C22" i="1" s="1"/>
  <c r="C25" i="1" s="1"/>
  <c r="F25" i="1" l="1"/>
  <c r="I25" i="1" s="1"/>
</calcChain>
</file>

<file path=xl/sharedStrings.xml><?xml version="1.0" encoding="utf-8"?>
<sst xmlns="http://schemas.openxmlformats.org/spreadsheetml/2006/main" count="138" uniqueCount="106">
  <si>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</si>
  <si>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</si>
  <si>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</si>
  <si>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</si>
  <si>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</si>
  <si>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</si>
  <si>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</si>
  <si>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</si>
  <si>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</si>
  <si>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</si>
  <si>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</si>
  <si>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</si>
  <si>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</si>
  <si>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</si>
  <si>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</si>
  <si>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</si>
  <si>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</si>
  <si>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</si>
  <si>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</si>
  <si>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</si>
  <si>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014102</t>
  </si>
  <si>
    <t>POPLATKY ZA SKLÁDKU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</si>
  <si>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</si>
  <si>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</si>
  <si>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</si>
  <si>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</si>
  <si>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</si>
  <si>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</si>
  <si>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</si>
  <si>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</si>
  <si>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</si>
  <si>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02720</t>
  </si>
  <si>
    <t>Základní rozpočtové náklady</t>
  </si>
  <si>
    <t>POMOC PRÁCE ZŘÍZ NEBO ZAJIŠŤ REGULACI A OCHRANU DOPRAVY</t>
  </si>
  <si>
    <t>kpl</t>
  </si>
  <si>
    <t>B</t>
  </si>
  <si>
    <t>Doplňkové náklady</t>
  </si>
  <si>
    <t>C</t>
  </si>
  <si>
    <t>Náklady na umístění stavby (NUS)</t>
  </si>
  <si>
    <t>HSV</t>
  </si>
  <si>
    <t>02911</t>
  </si>
  <si>
    <t>OSTATNÍ POŽADAVKY - GEODETICKÉ ZAMĚŘENÍ</t>
  </si>
  <si>
    <t>HM</t>
  </si>
  <si>
    <t>Dodávky</t>
  </si>
  <si>
    <t>03100</t>
  </si>
  <si>
    <t>ZAŘÍZENÍ STAVENIŠTĚ - ZŘÍZENÍ, PROVOZ, DEMONTÁŽ</t>
  </si>
  <si>
    <t>113728</t>
  </si>
  <si>
    <t>FRÉZOVÁNÍ ZPEVNĚNÝCH PLOCH ASFALTOVÝCH, ODVOZ DO 20KM</t>
  </si>
  <si>
    <t>m3</t>
  </si>
  <si>
    <t>Práce přesčas</t>
  </si>
  <si>
    <t>113765</t>
  </si>
  <si>
    <t>FRÉZOVÁNÍ DRÁŽKY PRŮŘEZU DO 600MM2 V ASFALTOVÉ VOZOVCE</t>
  </si>
  <si>
    <t>m</t>
  </si>
  <si>
    <t>Zařízení staveniště</t>
  </si>
  <si>
    <t>572214</t>
  </si>
  <si>
    <t>SPOJOVACÍ POSTŘIK Z MODIFIK EMULZE DO 0,5KG/M2</t>
  </si>
  <si>
    <t>m2</t>
  </si>
  <si>
    <t>Montáž</t>
  </si>
  <si>
    <t>574D46</t>
  </si>
  <si>
    <t>ASFALTOVÝ BETON PRO LOŽNÍ VRSTVY MODIFIK ACL 16+, 16S TL. 50MM</t>
  </si>
  <si>
    <t>Bez pevné podl.</t>
  </si>
  <si>
    <t>Malý rozsah prací</t>
  </si>
  <si>
    <t>574P31</t>
  </si>
  <si>
    <t>ASFALTOVÝ KOBEREC MODIFIK SE SNÍŽENOU HLUČNOSTÍ SMA 8 NH TL DO 30 MM</t>
  </si>
  <si>
    <t>PSV</t>
  </si>
  <si>
    <t>Kulturní památka</t>
  </si>
  <si>
    <t>Ztížené podmínky</t>
  </si>
  <si>
    <t>89921</t>
  </si>
  <si>
    <t>VÝŠKOVÁ ÚPRAVA POKLOPŮ</t>
  </si>
  <si>
    <t>kus</t>
  </si>
  <si>
    <t>89922</t>
  </si>
  <si>
    <t>VÝŠKOVÁ ÚPRAVA MŘÍŽÍ</t>
  </si>
  <si>
    <t>Provozní vlivy</t>
  </si>
  <si>
    <t>89923</t>
  </si>
  <si>
    <t>VÝŠKOVÁ ÚPRAVA KRYCÍCH HRNCŮ</t>
  </si>
  <si>
    <t>"M"</t>
  </si>
  <si>
    <t>Ostatní-DIO</t>
  </si>
  <si>
    <t>8992R1</t>
  </si>
  <si>
    <t>VÝŠKOVÁ ÚPRAVA ODVODŇOVACÍHO ŽLABU</t>
  </si>
  <si>
    <t>ks</t>
  </si>
  <si>
    <t>NUS z rozpočtu</t>
  </si>
  <si>
    <t>931315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</si>
  <si>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</si>
  <si>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</si>
  <si>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</si>
  <si>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</si>
  <si>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</si>
  <si>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</si>
  <si>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</si>
  <si>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</si>
  <si>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</si>
  <si>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</si>
  <si>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</si>
  <si>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</si>
  <si>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</si>
  <si>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</si>
  <si>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</si>
  <si>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</si>
  <si>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</si>
  <si>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</si>
  <si>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</si>
  <si>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 xml:space="preserve">Název akce : II/114 Hořovice průtah </t>
  </si>
  <si>
    <t xml:space="preserve">staničení silnice 5,830-7,006, délka opravy 1,176km </t>
  </si>
  <si>
    <t>průtah městem Hořovice, Pražská ulice</t>
  </si>
  <si>
    <t>00066001</t>
  </si>
  <si>
    <t xml:space="preserve">II/114 Hořovice průtah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</si>
</sst>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\ &quot;Kč&quot;"/>
    <numFmt numFmtId="166" formatCode="#,##0.00;\-#,##0.00;\-#"/>
  </numFmts>
  <fonts count="23">
    <font>
      <sz val="8"/>
      <color rgb="FF000000"/>
      <name val="Open Sans"/>
    </font>
    <font>
      <sz val="24"/>
      <name val="Arial"/>
    </font>
    <font>
      <b/>
      <sz val="13"/>
      <color rgb="FF000000"/>
      <name val="Arial"/>
    </font>
    <font>
      <sz val="8"/>
      <name val="Open Sans"/>
    </font>
    <font>
      <sz val="14"/>
      <color rgb="FF000000"/>
      <name val="Arial"/>
    </font>
    <font>
      <sz val="8"/>
      <name val="Open Sans"/>
    </font>
    <font>
      <b/>
      <sz val="10"/>
      <color rgb="FF000000"/>
      <name val="Arial"/>
    </font>
    <font>
      <b/>
      <sz val="12"/>
      <name val="Arial"/>
    </font>
    <font>
      <sz val="12"/>
      <name val="Arial"/>
    </font>
    <font>
      <sz val="8"/>
      <name val="Arial"/>
    </font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4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8"/>
      <name val="Arial"/>
    </font>
    <font>
      <b/>
      <sz val="20"/>
      <name val="Arial"/>
    </font>
    <font>
      <b/>
      <sz val="11"/>
      <name val="Arial"/>
    </font>
    <font>
      <b/>
      <i/>
      <sz val="11"/>
      <name val="Arial"/>
    </font>
    <font>
      <sz val="12"/>
      <color rgb="FF000000"/>
      <name val="Arial"/>
    </font>
    <font>
      <sz val="10"/>
      <name val="Open Sans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top"/>
    </xf>
    <xf numFmtId="164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165" fontId="12" fillId="0" borderId="16" xfId="0" applyNumberFormat="1" applyFont="1" applyBorder="1" applyAlignment="1">
      <alignment vertical="top"/>
    </xf>
    <xf numFmtId="0" fontId="13" fillId="0" borderId="9" xfId="0" applyFont="1" applyBorder="1" applyAlignment="1">
      <alignment wrapText="1"/>
    </xf>
    <xf numFmtId="166" fontId="14" fillId="0" borderId="0" xfId="0" applyNumberFormat="1" applyFont="1" applyAlignment="1"/>
    <xf numFmtId="0" fontId="15" fillId="0" borderId="9" xfId="0" applyFont="1" applyBorder="1" applyAlignment="1">
      <alignment vertical="center"/>
    </xf>
    <xf numFmtId="165" fontId="12" fillId="0" borderId="20" xfId="0" applyNumberFormat="1" applyFont="1" applyBorder="1" applyAlignment="1">
      <alignment vertical="top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top"/>
    </xf>
    <xf numFmtId="164" fontId="12" fillId="0" borderId="23" xfId="0" applyNumberFormat="1" applyFont="1" applyBorder="1" applyAlignment="1">
      <alignment horizontal="center" vertical="top"/>
    </xf>
    <xf numFmtId="165" fontId="12" fillId="0" borderId="23" xfId="0" applyNumberFormat="1" applyFont="1" applyBorder="1" applyAlignment="1">
      <alignment vertical="top"/>
    </xf>
    <xf numFmtId="165" fontId="12" fillId="0" borderId="26" xfId="0" applyNumberFormat="1" applyFont="1" applyBorder="1" applyAlignment="1">
      <alignment vertical="top"/>
    </xf>
    <xf numFmtId="0" fontId="19" fillId="0" borderId="0" xfId="0" applyFont="1" applyAlignme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top"/>
    </xf>
    <xf numFmtId="164" fontId="12" fillId="0" borderId="29" xfId="0" applyNumberFormat="1" applyFont="1" applyBorder="1" applyAlignment="1">
      <alignment horizontal="center" vertical="top"/>
    </xf>
    <xf numFmtId="165" fontId="12" fillId="0" borderId="29" xfId="0" applyNumberFormat="1" applyFont="1" applyBorder="1" applyAlignment="1">
      <alignment vertical="top"/>
    </xf>
    <xf numFmtId="165" fontId="12" fillId="0" borderId="30" xfId="0" applyNumberFormat="1" applyFont="1" applyBorder="1" applyAlignment="1">
      <alignment vertical="top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165" fontId="11" fillId="0" borderId="20" xfId="0" applyNumberFormat="1" applyFont="1" applyBorder="1" applyAlignment="1">
      <alignment vertical="top"/>
    </xf>
    <xf numFmtId="2" fontId="8" fillId="0" borderId="37" xfId="0" applyNumberFormat="1" applyFont="1" applyBorder="1" applyAlignment="1"/>
    <xf numFmtId="4" fontId="7" fillId="2" borderId="39" xfId="0" applyNumberFormat="1" applyFont="1" applyFill="1" applyBorder="1" applyAlignment="1">
      <alignment horizontal="right" vertical="center"/>
    </xf>
    <xf numFmtId="165" fontId="11" fillId="0" borderId="30" xfId="0" applyNumberFormat="1" applyFont="1" applyBorder="1" applyAlignment="1">
      <alignment vertical="top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5" fillId="0" borderId="46" xfId="0" applyFont="1" applyBorder="1" applyAlignment="1">
      <alignment vertical="top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7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L16" sqref="L16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10.5" customHeight="1">
      <c r="A1" s="81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58" t="s">
        <v>1</v>
      </c>
      <c r="B2" s="59"/>
      <c r="C2" s="61" t="s">
        <v>105</v>
      </c>
      <c r="D2" s="62"/>
      <c r="E2" s="66" t="s">
        <v>2</v>
      </c>
      <c r="F2" s="67" t="s">
        <v>3</v>
      </c>
      <c r="G2" s="59"/>
      <c r="H2" s="66" t="s">
        <v>4</v>
      </c>
      <c r="I2" s="82" t="s">
        <v>104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60"/>
      <c r="B3" s="56"/>
      <c r="C3" s="63"/>
      <c r="D3" s="64"/>
      <c r="E3" s="56"/>
      <c r="F3" s="56"/>
      <c r="G3" s="56"/>
      <c r="H3" s="56"/>
      <c r="I3" s="8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80" t="s">
        <v>5</v>
      </c>
      <c r="B4" s="56"/>
      <c r="C4" s="65" t="s">
        <v>7</v>
      </c>
      <c r="D4" s="56"/>
      <c r="E4" s="68" t="s">
        <v>8</v>
      </c>
      <c r="F4" s="68"/>
      <c r="G4" s="56"/>
      <c r="H4" s="68" t="s">
        <v>4</v>
      </c>
      <c r="I4" s="86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60"/>
      <c r="B5" s="56"/>
      <c r="C5" s="56"/>
      <c r="D5" s="56"/>
      <c r="E5" s="56"/>
      <c r="F5" s="56"/>
      <c r="G5" s="56"/>
      <c r="H5" s="56"/>
      <c r="I5" s="8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80" t="s">
        <v>14</v>
      </c>
      <c r="B6" s="56"/>
      <c r="C6" s="88" t="s">
        <v>103</v>
      </c>
      <c r="D6" s="89"/>
      <c r="E6" s="68" t="s">
        <v>19</v>
      </c>
      <c r="F6" s="90"/>
      <c r="G6" s="89"/>
      <c r="H6" s="68" t="s">
        <v>4</v>
      </c>
      <c r="I6" s="86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60"/>
      <c r="B7" s="56"/>
      <c r="C7" s="63"/>
      <c r="D7" s="64"/>
      <c r="E7" s="56"/>
      <c r="F7" s="63"/>
      <c r="G7" s="64"/>
      <c r="H7" s="56"/>
      <c r="I7" s="87"/>
      <c r="J7" s="1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80" t="s">
        <v>23</v>
      </c>
      <c r="B8" s="56"/>
      <c r="C8" s="68"/>
      <c r="D8" s="56"/>
      <c r="E8" s="68" t="s">
        <v>24</v>
      </c>
      <c r="F8" s="68"/>
      <c r="G8" s="56"/>
      <c r="H8" s="68" t="s">
        <v>25</v>
      </c>
      <c r="I8" s="17"/>
      <c r="J8" s="1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60"/>
      <c r="B9" s="56"/>
      <c r="C9" s="56"/>
      <c r="D9" s="56"/>
      <c r="E9" s="56"/>
      <c r="F9" s="56"/>
      <c r="G9" s="56"/>
      <c r="H9" s="56"/>
      <c r="I9" s="19"/>
      <c r="J9" s="1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80" t="s">
        <v>26</v>
      </c>
      <c r="B10" s="56"/>
      <c r="C10" s="68" t="s">
        <v>9</v>
      </c>
      <c r="D10" s="56"/>
      <c r="E10" s="68" t="s">
        <v>27</v>
      </c>
      <c r="F10" s="68"/>
      <c r="G10" s="56"/>
      <c r="H10" s="68" t="s">
        <v>28</v>
      </c>
      <c r="I10" s="78">
        <v>42858</v>
      </c>
      <c r="J10" s="1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4"/>
      <c r="B11" s="77"/>
      <c r="C11" s="77"/>
      <c r="D11" s="77"/>
      <c r="E11" s="77"/>
      <c r="F11" s="77"/>
      <c r="G11" s="77"/>
      <c r="H11" s="77"/>
      <c r="I11" s="79"/>
      <c r="J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75" t="s">
        <v>29</v>
      </c>
      <c r="B12" s="56"/>
      <c r="C12" s="56"/>
      <c r="D12" s="56"/>
      <c r="E12" s="56"/>
      <c r="F12" s="56"/>
      <c r="G12" s="56"/>
      <c r="H12" s="56"/>
      <c r="I12" s="56"/>
      <c r="J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22" t="s">
        <v>30</v>
      </c>
      <c r="B13" s="85" t="s">
        <v>32</v>
      </c>
      <c r="C13" s="70"/>
      <c r="D13" s="22" t="s">
        <v>35</v>
      </c>
      <c r="E13" s="85" t="s">
        <v>36</v>
      </c>
      <c r="F13" s="70"/>
      <c r="G13" s="22" t="s">
        <v>37</v>
      </c>
      <c r="H13" s="85" t="s">
        <v>38</v>
      </c>
      <c r="I13" s="70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9.25" customHeight="1">
      <c r="A14" s="30" t="s">
        <v>39</v>
      </c>
      <c r="B14" s="31" t="s">
        <v>43</v>
      </c>
      <c r="C14" s="32">
        <f>rozpočet!G23</f>
        <v>0</v>
      </c>
      <c r="D14" s="76" t="s">
        <v>49</v>
      </c>
      <c r="E14" s="70"/>
      <c r="F14" s="32">
        <v>0</v>
      </c>
      <c r="G14" s="76" t="s">
        <v>53</v>
      </c>
      <c r="H14" s="70"/>
      <c r="I14" s="32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9.25" customHeight="1">
      <c r="A15" s="33" t="s">
        <v>9</v>
      </c>
      <c r="B15" s="31" t="s">
        <v>57</v>
      </c>
      <c r="C15" s="32">
        <v>0</v>
      </c>
      <c r="D15" s="76" t="s">
        <v>60</v>
      </c>
      <c r="E15" s="70"/>
      <c r="F15" s="32">
        <v>0</v>
      </c>
      <c r="G15" s="76" t="s">
        <v>61</v>
      </c>
      <c r="H15" s="70"/>
      <c r="I15" s="32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8" customHeight="1">
      <c r="A16" s="30" t="s">
        <v>64</v>
      </c>
      <c r="B16" s="31" t="s">
        <v>43</v>
      </c>
      <c r="C16" s="32">
        <v>0</v>
      </c>
      <c r="D16" s="76" t="s">
        <v>65</v>
      </c>
      <c r="E16" s="70"/>
      <c r="F16" s="32">
        <v>0</v>
      </c>
      <c r="G16" s="76" t="s">
        <v>66</v>
      </c>
      <c r="H16" s="70"/>
      <c r="I16" s="32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6.5" customHeight="1">
      <c r="A17" s="33" t="s">
        <v>9</v>
      </c>
      <c r="B17" s="31" t="s">
        <v>57</v>
      </c>
      <c r="C17" s="32">
        <v>0</v>
      </c>
      <c r="D17" s="76" t="s">
        <v>9</v>
      </c>
      <c r="E17" s="70"/>
      <c r="F17" s="34" t="s">
        <v>9</v>
      </c>
      <c r="G17" s="76" t="s">
        <v>72</v>
      </c>
      <c r="H17" s="70"/>
      <c r="I17" s="32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6.5" customHeight="1">
      <c r="A18" s="30" t="s">
        <v>75</v>
      </c>
      <c r="B18" s="31" t="s">
        <v>43</v>
      </c>
      <c r="C18" s="32">
        <v>0</v>
      </c>
      <c r="D18" s="76" t="s">
        <v>9</v>
      </c>
      <c r="E18" s="70"/>
      <c r="F18" s="34" t="s">
        <v>9</v>
      </c>
      <c r="G18" s="76" t="s">
        <v>76</v>
      </c>
      <c r="H18" s="70"/>
      <c r="I18" s="32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6.5" customHeight="1">
      <c r="A19" s="33" t="s">
        <v>9</v>
      </c>
      <c r="B19" s="31" t="s">
        <v>57</v>
      </c>
      <c r="C19" s="32">
        <v>0</v>
      </c>
      <c r="D19" s="76" t="s">
        <v>9</v>
      </c>
      <c r="E19" s="70"/>
      <c r="F19" s="34" t="s">
        <v>9</v>
      </c>
      <c r="G19" s="76" t="s">
        <v>80</v>
      </c>
      <c r="H19" s="70"/>
      <c r="I19" s="3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3.5" customHeight="1">
      <c r="A20" s="69" t="s">
        <v>83</v>
      </c>
      <c r="B20" s="70"/>
      <c r="C20" s="32">
        <v>0</v>
      </c>
      <c r="D20" s="76" t="s">
        <v>9</v>
      </c>
      <c r="E20" s="70"/>
      <c r="F20" s="34" t="s">
        <v>9</v>
      </c>
      <c r="G20" s="76" t="s">
        <v>9</v>
      </c>
      <c r="H20" s="70"/>
      <c r="I20" s="34" t="s">
        <v>9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3.5" customHeight="1">
      <c r="A21" s="73" t="s">
        <v>84</v>
      </c>
      <c r="B21" s="74"/>
      <c r="C21" s="42">
        <v>0</v>
      </c>
      <c r="D21" s="91" t="s">
        <v>9</v>
      </c>
      <c r="E21" s="74"/>
      <c r="F21" s="43" t="s">
        <v>9</v>
      </c>
      <c r="G21" s="91" t="s">
        <v>9</v>
      </c>
      <c r="H21" s="74"/>
      <c r="I21" s="43" t="s">
        <v>9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20.25" customHeight="1">
      <c r="A22" s="69" t="s">
        <v>86</v>
      </c>
      <c r="B22" s="70"/>
      <c r="C22" s="32">
        <f>SUM(C14:C21)</f>
        <v>0</v>
      </c>
      <c r="D22" s="69" t="s">
        <v>88</v>
      </c>
      <c r="E22" s="70"/>
      <c r="F22" s="32">
        <v>0</v>
      </c>
      <c r="G22" s="69" t="s">
        <v>89</v>
      </c>
      <c r="H22" s="70"/>
      <c r="I22" s="45">
        <f>SUM(I14:I19)</f>
        <v>0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" customHeight="1">
      <c r="A24" s="71" t="s">
        <v>90</v>
      </c>
      <c r="B24" s="72"/>
      <c r="C24" s="46">
        <v>0</v>
      </c>
      <c r="D24" s="71" t="s">
        <v>92</v>
      </c>
      <c r="E24" s="72"/>
      <c r="F24" s="46">
        <v>0</v>
      </c>
      <c r="G24" s="71" t="s">
        <v>93</v>
      </c>
      <c r="H24" s="72"/>
      <c r="I24" s="46">
        <f>C24</f>
        <v>0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3.5" customHeight="1">
      <c r="A25" s="71" t="s">
        <v>94</v>
      </c>
      <c r="B25" s="72"/>
      <c r="C25" s="46">
        <f>C22+I22</f>
        <v>0</v>
      </c>
      <c r="D25" s="71" t="s">
        <v>87</v>
      </c>
      <c r="E25" s="72"/>
      <c r="F25" s="46">
        <f>(C25*0.21)</f>
        <v>0</v>
      </c>
      <c r="G25" s="71" t="s">
        <v>95</v>
      </c>
      <c r="H25" s="72"/>
      <c r="I25" s="46">
        <f>SUM(C25:F25)</f>
        <v>0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3.5" customHeight="1">
      <c r="A26" s="51" t="s">
        <v>96</v>
      </c>
      <c r="B26" s="52"/>
      <c r="C26" s="53"/>
      <c r="D26" s="54" t="s">
        <v>97</v>
      </c>
      <c r="E26" s="52"/>
      <c r="F26" s="53"/>
      <c r="G26" s="51" t="s">
        <v>98</v>
      </c>
      <c r="H26" s="52"/>
      <c r="I26" s="53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3.5" customHeight="1">
      <c r="A27" s="55"/>
      <c r="B27" s="56"/>
      <c r="C27" s="57"/>
      <c r="D27" s="55"/>
      <c r="E27" s="56"/>
      <c r="F27" s="57"/>
      <c r="G27" s="55"/>
      <c r="H27" s="56"/>
      <c r="I27" s="57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" customHeight="1">
      <c r="A28" s="55"/>
      <c r="B28" s="56"/>
      <c r="C28" s="57"/>
      <c r="D28" s="55"/>
      <c r="E28" s="56"/>
      <c r="F28" s="57"/>
      <c r="G28" s="55"/>
      <c r="H28" s="56"/>
      <c r="I28" s="57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>
      <c r="A29" s="48" t="s">
        <v>99</v>
      </c>
      <c r="B29" s="49"/>
      <c r="C29" s="50"/>
      <c r="D29" s="48" t="s">
        <v>100</v>
      </c>
      <c r="E29" s="49"/>
      <c r="F29" s="50"/>
      <c r="G29" s="48" t="s">
        <v>100</v>
      </c>
      <c r="H29" s="49"/>
      <c r="I29" s="50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9"/>
      <c r="B35" s="29"/>
      <c r="C35" s="29"/>
      <c r="D35" s="29"/>
      <c r="E35" s="29"/>
      <c r="F35" s="29"/>
      <c r="G35" s="29"/>
      <c r="H35" s="29"/>
      <c r="I35" s="2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25" customHeight="1">
      <c r="A36" s="29"/>
      <c r="B36" s="29"/>
      <c r="C36" s="29"/>
      <c r="D36" s="29"/>
      <c r="E36" s="29"/>
      <c r="F36" s="29"/>
      <c r="G36" s="29"/>
      <c r="H36" s="29"/>
      <c r="I36" s="2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9"/>
      <c r="B37" s="29"/>
      <c r="C37" s="29"/>
      <c r="D37" s="29"/>
      <c r="E37" s="29"/>
      <c r="F37" s="29"/>
      <c r="G37" s="29"/>
      <c r="H37" s="29"/>
      <c r="I37" s="2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0.5" customHeight="1">
      <c r="A38" s="29"/>
      <c r="B38" s="29"/>
      <c r="C38" s="29"/>
      <c r="D38" s="29"/>
      <c r="E38" s="29"/>
      <c r="F38" s="29"/>
      <c r="G38" s="29"/>
      <c r="H38" s="29"/>
      <c r="I38" s="2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29"/>
      <c r="B39" s="29"/>
      <c r="C39" s="29"/>
      <c r="D39" s="29"/>
      <c r="E39" s="29"/>
      <c r="F39" s="29"/>
      <c r="G39" s="29"/>
      <c r="H39" s="29"/>
      <c r="I39" s="2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29"/>
      <c r="B40" s="29"/>
      <c r="C40" s="29"/>
      <c r="D40" s="29"/>
      <c r="E40" s="29"/>
      <c r="F40" s="29"/>
      <c r="G40" s="29"/>
      <c r="H40" s="29"/>
      <c r="I40" s="2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29"/>
      <c r="B41" s="29"/>
      <c r="C41" s="29"/>
      <c r="D41" s="29"/>
      <c r="E41" s="29"/>
      <c r="F41" s="29"/>
      <c r="G41" s="29"/>
      <c r="H41" s="29"/>
      <c r="I41" s="2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29"/>
      <c r="B42" s="29"/>
      <c r="C42" s="29"/>
      <c r="D42" s="29"/>
      <c r="E42" s="29"/>
      <c r="F42" s="29"/>
      <c r="G42" s="29"/>
      <c r="H42" s="29"/>
      <c r="I42" s="2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29"/>
      <c r="B43" s="29"/>
      <c r="C43" s="29"/>
      <c r="D43" s="29"/>
      <c r="E43" s="29"/>
      <c r="F43" s="29"/>
      <c r="G43" s="29"/>
      <c r="H43" s="29"/>
      <c r="I43" s="2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29"/>
      <c r="B44" s="29"/>
      <c r="C44" s="29"/>
      <c r="D44" s="29"/>
      <c r="E44" s="29"/>
      <c r="F44" s="29"/>
      <c r="G44" s="29"/>
      <c r="H44" s="29"/>
      <c r="I44" s="2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29"/>
      <c r="B45" s="29"/>
      <c r="C45" s="29"/>
      <c r="D45" s="29"/>
      <c r="E45" s="29"/>
      <c r="F45" s="29"/>
      <c r="G45" s="29"/>
      <c r="H45" s="29"/>
      <c r="I45" s="2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29"/>
      <c r="B46" s="29"/>
      <c r="C46" s="29"/>
      <c r="D46" s="29"/>
      <c r="E46" s="29"/>
      <c r="F46" s="29"/>
      <c r="G46" s="29"/>
      <c r="H46" s="29"/>
      <c r="I46" s="2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29"/>
      <c r="B47" s="29"/>
      <c r="C47" s="29"/>
      <c r="D47" s="29"/>
      <c r="E47" s="29"/>
      <c r="F47" s="29"/>
      <c r="G47" s="29"/>
      <c r="H47" s="29"/>
      <c r="I47" s="2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29"/>
      <c r="B48" s="29"/>
      <c r="C48" s="29"/>
      <c r="D48" s="29"/>
      <c r="E48" s="29"/>
      <c r="F48" s="29"/>
      <c r="G48" s="29"/>
      <c r="H48" s="29"/>
      <c r="I48" s="2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29"/>
      <c r="B49" s="29"/>
      <c r="C49" s="29"/>
      <c r="D49" s="29"/>
      <c r="E49" s="29"/>
      <c r="F49" s="29"/>
      <c r="G49" s="29"/>
      <c r="H49" s="29"/>
      <c r="I49" s="2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29"/>
      <c r="B50" s="29"/>
      <c r="C50" s="29"/>
      <c r="D50" s="29"/>
      <c r="E50" s="29"/>
      <c r="F50" s="29"/>
      <c r="G50" s="29"/>
      <c r="H50" s="29"/>
      <c r="I50" s="2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29"/>
      <c r="B51" s="29"/>
      <c r="C51" s="29"/>
      <c r="D51" s="29"/>
      <c r="E51" s="29"/>
      <c r="F51" s="29"/>
      <c r="G51" s="29"/>
      <c r="H51" s="29"/>
      <c r="I51" s="2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29"/>
      <c r="B52" s="29"/>
      <c r="C52" s="29"/>
      <c r="D52" s="29"/>
      <c r="E52" s="29"/>
      <c r="F52" s="29"/>
      <c r="G52" s="29"/>
      <c r="H52" s="29"/>
      <c r="I52" s="2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29"/>
      <c r="B53" s="29"/>
      <c r="C53" s="29"/>
      <c r="D53" s="29"/>
      <c r="E53" s="29"/>
      <c r="F53" s="29"/>
      <c r="G53" s="29"/>
      <c r="H53" s="29"/>
      <c r="I53" s="2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29"/>
      <c r="B54" s="29"/>
      <c r="C54" s="29"/>
      <c r="D54" s="29"/>
      <c r="E54" s="29"/>
      <c r="F54" s="29"/>
      <c r="G54" s="29"/>
      <c r="H54" s="29"/>
      <c r="I54" s="2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29"/>
      <c r="B55" s="29"/>
      <c r="C55" s="29"/>
      <c r="D55" s="29"/>
      <c r="E55" s="29"/>
      <c r="F55" s="29"/>
      <c r="G55" s="29"/>
      <c r="H55" s="29"/>
      <c r="I55" s="2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29"/>
      <c r="B56" s="29"/>
      <c r="C56" s="29"/>
      <c r="D56" s="29"/>
      <c r="E56" s="29"/>
      <c r="F56" s="29"/>
      <c r="G56" s="29"/>
      <c r="H56" s="29"/>
      <c r="I56" s="2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29"/>
      <c r="B57" s="29"/>
      <c r="C57" s="29"/>
      <c r="D57" s="29"/>
      <c r="E57" s="29"/>
      <c r="F57" s="29"/>
      <c r="G57" s="29"/>
      <c r="H57" s="29"/>
      <c r="I57" s="2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29"/>
      <c r="B58" s="29"/>
      <c r="C58" s="29"/>
      <c r="D58" s="29"/>
      <c r="E58" s="29"/>
      <c r="F58" s="29"/>
      <c r="G58" s="29"/>
      <c r="H58" s="29"/>
      <c r="I58" s="2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29"/>
      <c r="B59" s="29"/>
      <c r="C59" s="29"/>
      <c r="D59" s="29"/>
      <c r="E59" s="29"/>
      <c r="F59" s="29"/>
      <c r="G59" s="29"/>
      <c r="H59" s="29"/>
      <c r="I59" s="2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29"/>
      <c r="B60" s="29"/>
      <c r="C60" s="29"/>
      <c r="D60" s="29"/>
      <c r="E60" s="29"/>
      <c r="F60" s="29"/>
      <c r="G60" s="29"/>
      <c r="H60" s="29"/>
      <c r="I60" s="2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29"/>
      <c r="B61" s="29"/>
      <c r="C61" s="29"/>
      <c r="D61" s="29"/>
      <c r="E61" s="29"/>
      <c r="F61" s="29"/>
      <c r="G61" s="29"/>
      <c r="H61" s="29"/>
      <c r="I61" s="2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29"/>
      <c r="B62" s="29"/>
      <c r="C62" s="29"/>
      <c r="D62" s="29"/>
      <c r="E62" s="29"/>
      <c r="F62" s="29"/>
      <c r="G62" s="29"/>
      <c r="H62" s="29"/>
      <c r="I62" s="2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29"/>
      <c r="B63" s="29"/>
      <c r="C63" s="29"/>
      <c r="D63" s="29"/>
      <c r="E63" s="29"/>
      <c r="F63" s="29"/>
      <c r="G63" s="29"/>
      <c r="H63" s="29"/>
      <c r="I63" s="2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29"/>
      <c r="B64" s="29"/>
      <c r="C64" s="29"/>
      <c r="D64" s="29"/>
      <c r="E64" s="29"/>
      <c r="F64" s="29"/>
      <c r="G64" s="29"/>
      <c r="H64" s="29"/>
      <c r="I64" s="2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29"/>
      <c r="B65" s="29"/>
      <c r="C65" s="29"/>
      <c r="D65" s="29"/>
      <c r="E65" s="29"/>
      <c r="F65" s="29"/>
      <c r="G65" s="29"/>
      <c r="H65" s="29"/>
      <c r="I65" s="2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29"/>
      <c r="B66" s="29"/>
      <c r="C66" s="29"/>
      <c r="D66" s="29"/>
      <c r="E66" s="29"/>
      <c r="F66" s="29"/>
      <c r="G66" s="29"/>
      <c r="H66" s="29"/>
      <c r="I66" s="2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29"/>
      <c r="B67" s="29"/>
      <c r="C67" s="29"/>
      <c r="D67" s="29"/>
      <c r="E67" s="29"/>
      <c r="F67" s="29"/>
      <c r="G67" s="29"/>
      <c r="H67" s="29"/>
      <c r="I67" s="2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29"/>
      <c r="B68" s="29"/>
      <c r="C68" s="29"/>
      <c r="D68" s="29"/>
      <c r="E68" s="29"/>
      <c r="F68" s="29"/>
      <c r="G68" s="29"/>
      <c r="H68" s="29"/>
      <c r="I68" s="2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29"/>
      <c r="B69" s="29"/>
      <c r="C69" s="29"/>
      <c r="D69" s="29"/>
      <c r="E69" s="29"/>
      <c r="F69" s="29"/>
      <c r="G69" s="29"/>
      <c r="H69" s="29"/>
      <c r="I69" s="2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29"/>
      <c r="B70" s="29"/>
      <c r="C70" s="29"/>
      <c r="D70" s="29"/>
      <c r="E70" s="29"/>
      <c r="F70" s="29"/>
      <c r="G70" s="29"/>
      <c r="H70" s="29"/>
      <c r="I70" s="2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29:C29"/>
    <mergeCell ref="D29:F29"/>
    <mergeCell ref="G29:I29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H15" sqref="H15"/>
    </sheetView>
  </sheetViews>
  <sheetFormatPr defaultColWidth="16.83203125" defaultRowHeight="15" customHeight="1"/>
  <cols>
    <col min="1" max="1" width="14.33203125" customWidth="1"/>
    <col min="2" max="2" width="22" customWidth="1"/>
    <col min="3" max="3" width="89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>
      <c r="A1" s="92" t="s">
        <v>6</v>
      </c>
      <c r="B1" s="56"/>
      <c r="C1" s="56"/>
      <c r="D1" s="56"/>
      <c r="E1" s="56"/>
      <c r="F1" s="56"/>
      <c r="G1" s="5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>
      <c r="A3" s="93" t="s">
        <v>101</v>
      </c>
      <c r="B3" s="56"/>
      <c r="C3" s="56"/>
      <c r="D3" s="56"/>
      <c r="E3" s="56"/>
      <c r="F3" s="56"/>
      <c r="G3" s="5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102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10">
        <v>1</v>
      </c>
      <c r="B9" s="11" t="s">
        <v>20</v>
      </c>
      <c r="C9" s="12" t="s">
        <v>21</v>
      </c>
      <c r="D9" s="13" t="s">
        <v>22</v>
      </c>
      <c r="E9" s="14">
        <v>1559.04</v>
      </c>
      <c r="F9" s="16">
        <v>0</v>
      </c>
      <c r="G9" s="20">
        <f t="shared" ref="G9:G22" si="0"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21">
        <v>2</v>
      </c>
      <c r="B10" s="23" t="s">
        <v>31</v>
      </c>
      <c r="C10" s="24" t="s">
        <v>33</v>
      </c>
      <c r="D10" s="25" t="s">
        <v>34</v>
      </c>
      <c r="E10" s="26">
        <v>1</v>
      </c>
      <c r="F10" s="27">
        <v>0</v>
      </c>
      <c r="G10" s="28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21">
        <v>3</v>
      </c>
      <c r="B11" s="23" t="s">
        <v>40</v>
      </c>
      <c r="C11" s="24" t="s">
        <v>41</v>
      </c>
      <c r="D11" s="25" t="s">
        <v>42</v>
      </c>
      <c r="E11" s="26">
        <v>10</v>
      </c>
      <c r="F11" s="27">
        <v>0</v>
      </c>
      <c r="G11" s="28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21">
        <v>4</v>
      </c>
      <c r="B12" s="23" t="s">
        <v>44</v>
      </c>
      <c r="C12" s="24" t="s">
        <v>45</v>
      </c>
      <c r="D12" s="25" t="s">
        <v>34</v>
      </c>
      <c r="E12" s="26">
        <v>1</v>
      </c>
      <c r="F12" s="27">
        <v>0</v>
      </c>
      <c r="G12" s="28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21">
        <v>5</v>
      </c>
      <c r="B13" s="23" t="s">
        <v>46</v>
      </c>
      <c r="C13" s="24" t="s">
        <v>47</v>
      </c>
      <c r="D13" s="25" t="s">
        <v>48</v>
      </c>
      <c r="E13" s="26">
        <v>649.6</v>
      </c>
      <c r="F13" s="27">
        <v>0</v>
      </c>
      <c r="G13" s="2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21">
        <v>6</v>
      </c>
      <c r="B14" s="23" t="s">
        <v>50</v>
      </c>
      <c r="C14" s="24" t="s">
        <v>51</v>
      </c>
      <c r="D14" s="25" t="s">
        <v>52</v>
      </c>
      <c r="E14" s="26">
        <v>1176</v>
      </c>
      <c r="F14" s="27">
        <v>0</v>
      </c>
      <c r="G14" s="2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21">
        <v>7</v>
      </c>
      <c r="B15" s="23" t="s">
        <v>54</v>
      </c>
      <c r="C15" s="24" t="s">
        <v>55</v>
      </c>
      <c r="D15" s="25" t="s">
        <v>56</v>
      </c>
      <c r="E15" s="26">
        <v>16240</v>
      </c>
      <c r="F15" s="27">
        <v>0</v>
      </c>
      <c r="G15" s="28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21">
        <v>8</v>
      </c>
      <c r="B16" s="23" t="s">
        <v>58</v>
      </c>
      <c r="C16" s="24" t="s">
        <v>59</v>
      </c>
      <c r="D16" s="25" t="s">
        <v>56</v>
      </c>
      <c r="E16" s="26">
        <v>8120</v>
      </c>
      <c r="F16" s="27">
        <v>0</v>
      </c>
      <c r="G16" s="28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>
      <c r="A17" s="21">
        <v>9</v>
      </c>
      <c r="B17" s="23" t="s">
        <v>62</v>
      </c>
      <c r="C17" s="24" t="s">
        <v>63</v>
      </c>
      <c r="D17" s="25" t="s">
        <v>56</v>
      </c>
      <c r="E17" s="26">
        <v>8120</v>
      </c>
      <c r="F17" s="27">
        <v>0</v>
      </c>
      <c r="G17" s="28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21">
        <v>10</v>
      </c>
      <c r="B18" s="23" t="s">
        <v>67</v>
      </c>
      <c r="C18" s="24" t="s">
        <v>68</v>
      </c>
      <c r="D18" s="25" t="s">
        <v>69</v>
      </c>
      <c r="E18" s="26">
        <v>29</v>
      </c>
      <c r="F18" s="27">
        <v>0</v>
      </c>
      <c r="G18" s="2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21">
        <v>11</v>
      </c>
      <c r="B19" s="23" t="s">
        <v>70</v>
      </c>
      <c r="C19" s="24" t="s">
        <v>71</v>
      </c>
      <c r="D19" s="25" t="s">
        <v>69</v>
      </c>
      <c r="E19" s="26">
        <v>26</v>
      </c>
      <c r="F19" s="27">
        <v>0</v>
      </c>
      <c r="G19" s="28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21">
        <v>12</v>
      </c>
      <c r="B20" s="23" t="s">
        <v>73</v>
      </c>
      <c r="C20" s="24" t="s">
        <v>74</v>
      </c>
      <c r="D20" s="25" t="s">
        <v>69</v>
      </c>
      <c r="E20" s="26">
        <v>75</v>
      </c>
      <c r="F20" s="27">
        <v>0</v>
      </c>
      <c r="G20" s="2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21">
        <v>13</v>
      </c>
      <c r="B21" s="23" t="s">
        <v>77</v>
      </c>
      <c r="C21" s="24" t="s">
        <v>78</v>
      </c>
      <c r="D21" s="25" t="s">
        <v>79</v>
      </c>
      <c r="E21" s="26">
        <v>2</v>
      </c>
      <c r="F21" s="27">
        <v>0</v>
      </c>
      <c r="G21" s="2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35">
        <v>14</v>
      </c>
      <c r="B22" s="36" t="s">
        <v>81</v>
      </c>
      <c r="C22" s="37" t="s">
        <v>82</v>
      </c>
      <c r="D22" s="38" t="s">
        <v>52</v>
      </c>
      <c r="E22" s="39">
        <v>1176</v>
      </c>
      <c r="F22" s="40">
        <v>0</v>
      </c>
      <c r="G22" s="41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94" t="s">
        <v>85</v>
      </c>
      <c r="D23" s="77"/>
      <c r="E23" s="77"/>
      <c r="F23" s="95"/>
      <c r="G23" s="44">
        <f>SUM(G9:G22)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96" t="s">
        <v>87</v>
      </c>
      <c r="D24" s="97"/>
      <c r="E24" s="97"/>
      <c r="F24" s="70"/>
      <c r="G24" s="28">
        <f>G23*0.21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98" t="s">
        <v>91</v>
      </c>
      <c r="D25" s="99"/>
      <c r="E25" s="99"/>
      <c r="F25" s="74"/>
      <c r="G25" s="47">
        <f>G23+G24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G1"/>
    <mergeCell ref="A3:G3"/>
    <mergeCell ref="C23:F23"/>
    <mergeCell ref="C24:F24"/>
    <mergeCell ref="C25:F25"/>
  </mergeCells>
  <pageMargins left="0.70866141732283472" right="0.70866141732283472" top="0.78740157480314965" bottom="0.78740157480314965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karel.motal</cp:lastModifiedBy>
  <cp:lastPrinted>2019-06-03T13:17:26Z</cp:lastPrinted>
  <dcterms:created xsi:type="dcterms:W3CDTF">2019-06-03T13:28:04Z</dcterms:created>
  <dcterms:modified xsi:type="dcterms:W3CDTF">2019-06-04T14:56:16Z</dcterms:modified>
</cp:coreProperties>
</file>