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pravy, investice\Podlahy ŠJ 2019\VZMR PODLAHY ŠJ\"/>
    </mc:Choice>
  </mc:AlternateContent>
  <bookViews>
    <workbookView xWindow="0" yWindow="0" windowWidth="21600" windowHeight="860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8" i="1"/>
  <c r="H6" i="1"/>
  <c r="E11" i="1"/>
  <c r="I27" i="1" l="1"/>
  <c r="D6" i="1"/>
  <c r="C6" i="1"/>
  <c r="E18" i="1"/>
  <c r="E12" i="1"/>
  <c r="E17" i="1"/>
  <c r="E16" i="1"/>
  <c r="E15" i="1"/>
  <c r="E14" i="1"/>
  <c r="E13" i="1"/>
  <c r="E4" i="1"/>
  <c r="E3" i="1"/>
  <c r="E2" i="1"/>
  <c r="E22" i="1" l="1"/>
  <c r="H22" i="1" s="1"/>
  <c r="E19" i="1"/>
  <c r="H19" i="1" s="1"/>
  <c r="E21" i="1"/>
  <c r="H21" i="1" s="1"/>
  <c r="E5" i="1"/>
  <c r="H5" i="1" s="1"/>
  <c r="H10" i="1" s="1"/>
  <c r="H25" i="1" l="1"/>
  <c r="H27" i="1" s="1"/>
</calcChain>
</file>

<file path=xl/sharedStrings.xml><?xml version="1.0" encoding="utf-8"?>
<sst xmlns="http://schemas.openxmlformats.org/spreadsheetml/2006/main" count="51" uniqueCount="42">
  <si>
    <t xml:space="preserve">jídelna  </t>
  </si>
  <si>
    <t>lino</t>
  </si>
  <si>
    <t>dlažba</t>
  </si>
  <si>
    <t>kuchyně 1</t>
  </si>
  <si>
    <t>kuchyně 2</t>
  </si>
  <si>
    <t>kuchyně 3</t>
  </si>
  <si>
    <t>odpojení a zapojení spotřebičů v kuchyni</t>
  </si>
  <si>
    <t>stěhovací práce, přesun nábytku, vybavení</t>
  </si>
  <si>
    <t>likvidace starých krytin -lino</t>
  </si>
  <si>
    <t>Kuchyně - podlahové rošty výměna 2 ks viz foto</t>
  </si>
  <si>
    <t>kancelář  Ir.</t>
  </si>
  <si>
    <t>vyrovnání povrchů pod linem</t>
  </si>
  <si>
    <t>vstup</t>
  </si>
  <si>
    <t>lino celkem m2</t>
  </si>
  <si>
    <t>olemování okolo zdí v m</t>
  </si>
  <si>
    <t>práce za m2, m</t>
  </si>
  <si>
    <t>kuchyně chodba (nyní lino)</t>
  </si>
  <si>
    <t>kuchyně vstup (nyní lino)</t>
  </si>
  <si>
    <t>kuchyně šatna vedle J (nyní lino)</t>
  </si>
  <si>
    <t>kuchyně sklad (nyní lino)</t>
  </si>
  <si>
    <t>kuchyně šátna ž. (nyní lino)</t>
  </si>
  <si>
    <t>doprava</t>
  </si>
  <si>
    <t>cena celkem v Kč bez DPH</t>
  </si>
  <si>
    <t>cena celkem v Kč s DPH</t>
  </si>
  <si>
    <t xml:space="preserve">cena celkem za dílo </t>
  </si>
  <si>
    <t>délka v m</t>
  </si>
  <si>
    <t>šířka v m</t>
  </si>
  <si>
    <t>materiál cena m2, m</t>
  </si>
  <si>
    <t>dlažba výměra celkem</t>
  </si>
  <si>
    <t>likvidace starých krytin - dlažba+ lino</t>
  </si>
  <si>
    <t>likvidace starých krytin - lino</t>
  </si>
  <si>
    <t>přesuny nábytku (skříní)</t>
  </si>
  <si>
    <t>Vyplňte žlutě vyznačené buňky</t>
  </si>
  <si>
    <t>celkem v m2, m</t>
  </si>
  <si>
    <t>* barva lina - navrhněte 5 barevných  vzorů</t>
  </si>
  <si>
    <t>*lino celkem</t>
  </si>
  <si>
    <t>* celkem dlažby</t>
  </si>
  <si>
    <t>V……………………………….</t>
  </si>
  <si>
    <t>dne:………………………………</t>
  </si>
  <si>
    <t>jméno, příjmení a podpis………………………………………………………………</t>
  </si>
  <si>
    <t>Oprava podlahy kuchyně a jídelna SOUp Jílové u Prahy - rozpočet</t>
  </si>
  <si>
    <t>* dlažba protiskluzová sv. šedá -kuchyň, sklad, šatny  a chodba dle současné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</si>
</sst>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workbookViewId="0">
      <selection activeCell="K20" sqref="K20"/>
    </sheetView>
  </sheetViews>
  <sheetFormatPr defaultRowHeight="15.75" x14ac:dyDescent="0.35"/>
  <cols>
    <col min="1" max="1" width="32.81640625" customWidth="1"/>
    <col min="2" max="2" width="8.7265625" customWidth="1"/>
    <col min="3" max="3" width="6.36328125" customWidth="1"/>
    <col min="4" max="4" width="7.08984375" customWidth="1"/>
    <col min="5" max="5" width="8.6328125" customWidth="1"/>
    <col min="6" max="6" width="8.7265625" customWidth="1"/>
    <col min="7" max="7" width="9.7265625" customWidth="1"/>
    <col min="8" max="8" width="12.90625" customWidth="1"/>
    <col min="9" max="9" width="12.81640625" customWidth="1"/>
  </cols>
  <sheetData>
    <row r="1" spans="1:9" ht="32.1" customHeight="1" x14ac:dyDescent="0.35">
      <c r="A1" s="2" t="s">
        <v>40</v>
      </c>
      <c r="B1" s="3"/>
      <c r="C1" s="4" t="s">
        <v>25</v>
      </c>
      <c r="D1" s="4" t="s">
        <v>26</v>
      </c>
      <c r="E1" s="4" t="s">
        <v>33</v>
      </c>
      <c r="F1" s="5" t="s">
        <v>15</v>
      </c>
      <c r="G1" s="6" t="s">
        <v>27</v>
      </c>
      <c r="H1" s="6" t="s">
        <v>22</v>
      </c>
      <c r="I1" s="6" t="s">
        <v>23</v>
      </c>
    </row>
    <row r="2" spans="1:9" x14ac:dyDescent="0.35">
      <c r="A2" s="3" t="s">
        <v>0</v>
      </c>
      <c r="B2" s="3" t="s">
        <v>1</v>
      </c>
      <c r="C2" s="3">
        <v>11.9</v>
      </c>
      <c r="D2" s="3">
        <v>7.65</v>
      </c>
      <c r="E2" s="3">
        <f>PRODUCT(C2,D2)</f>
        <v>91.035000000000011</v>
      </c>
      <c r="F2" s="7"/>
      <c r="G2" s="7"/>
      <c r="H2" s="7"/>
      <c r="I2" s="3"/>
    </row>
    <row r="3" spans="1:9" x14ac:dyDescent="0.35">
      <c r="A3" s="3" t="s">
        <v>12</v>
      </c>
      <c r="B3" s="3" t="s">
        <v>1</v>
      </c>
      <c r="C3" s="3">
        <v>4.9000000000000004</v>
      </c>
      <c r="D3" s="3">
        <v>2.5</v>
      </c>
      <c r="E3" s="3">
        <f t="shared" ref="E3:E18" si="0">PRODUCT(C3,D3)</f>
        <v>12.25</v>
      </c>
      <c r="F3" s="7"/>
      <c r="G3" s="7"/>
      <c r="H3" s="7"/>
      <c r="I3" s="3"/>
    </row>
    <row r="4" spans="1:9" x14ac:dyDescent="0.35">
      <c r="A4" s="3" t="s">
        <v>10</v>
      </c>
      <c r="B4" s="3" t="s">
        <v>1</v>
      </c>
      <c r="C4" s="3">
        <v>2.6</v>
      </c>
      <c r="D4" s="3">
        <v>2.2999999999999998</v>
      </c>
      <c r="E4" s="3">
        <f t="shared" si="0"/>
        <v>5.9799999999999995</v>
      </c>
      <c r="F4" s="7"/>
      <c r="G4" s="7"/>
      <c r="H4" s="7"/>
      <c r="I4" s="3"/>
    </row>
    <row r="5" spans="1:9" x14ac:dyDescent="0.35">
      <c r="A5" s="3" t="s">
        <v>13</v>
      </c>
      <c r="B5" s="3"/>
      <c r="C5" s="3"/>
      <c r="D5" s="3"/>
      <c r="E5" s="3">
        <f>SUM(E2:E4)</f>
        <v>109.26500000000001</v>
      </c>
      <c r="F5" s="8">
        <v>0</v>
      </c>
      <c r="G5" s="8">
        <v>0</v>
      </c>
      <c r="H5" s="8">
        <f>SUM(F5:G5)*E5</f>
        <v>0</v>
      </c>
      <c r="I5" s="7"/>
    </row>
    <row r="6" spans="1:9" s="1" customFormat="1" x14ac:dyDescent="0.35">
      <c r="A6" s="3" t="s">
        <v>14</v>
      </c>
      <c r="B6" s="3"/>
      <c r="C6" s="3">
        <f>SUM(C2:C5)</f>
        <v>19.400000000000002</v>
      </c>
      <c r="D6" s="3">
        <f>SUM(D2:D5)</f>
        <v>12.45</v>
      </c>
      <c r="E6" s="3">
        <v>31.85</v>
      </c>
      <c r="F6" s="8">
        <v>0</v>
      </c>
      <c r="G6" s="8">
        <v>0</v>
      </c>
      <c r="H6" s="8">
        <f t="shared" ref="H6:H8" si="1">SUM(F6:G6)*E6</f>
        <v>0</v>
      </c>
      <c r="I6" s="7"/>
    </row>
    <row r="7" spans="1:9" x14ac:dyDescent="0.35">
      <c r="A7" s="7" t="s">
        <v>8</v>
      </c>
      <c r="B7" s="3"/>
      <c r="C7" s="3"/>
      <c r="D7" s="3"/>
      <c r="E7" s="3">
        <v>109.265</v>
      </c>
      <c r="F7" s="7"/>
      <c r="G7" s="7"/>
      <c r="H7" s="8">
        <v>0</v>
      </c>
      <c r="I7" s="7"/>
    </row>
    <row r="8" spans="1:9" s="1" customFormat="1" x14ac:dyDescent="0.35">
      <c r="A8" s="7" t="s">
        <v>11</v>
      </c>
      <c r="B8" s="3"/>
      <c r="C8" s="3"/>
      <c r="D8" s="3"/>
      <c r="E8" s="3">
        <v>103.285</v>
      </c>
      <c r="F8" s="8">
        <v>0</v>
      </c>
      <c r="G8" s="8">
        <v>0</v>
      </c>
      <c r="H8" s="8">
        <f t="shared" si="1"/>
        <v>0</v>
      </c>
      <c r="I8" s="7"/>
    </row>
    <row r="9" spans="1:9" s="1" customFormat="1" x14ac:dyDescent="0.35">
      <c r="A9" s="7" t="s">
        <v>31</v>
      </c>
      <c r="B9" s="3"/>
      <c r="C9" s="3"/>
      <c r="D9" s="3"/>
      <c r="E9" s="3"/>
      <c r="F9" s="7"/>
      <c r="G9" s="7"/>
      <c r="H9" s="8">
        <v>0</v>
      </c>
      <c r="I9" s="7"/>
    </row>
    <row r="10" spans="1:9" s="1" customFormat="1" x14ac:dyDescent="0.35">
      <c r="A10" s="9" t="s">
        <v>35</v>
      </c>
      <c r="B10" s="3"/>
      <c r="C10" s="3"/>
      <c r="D10" s="3"/>
      <c r="E10" s="3"/>
      <c r="F10" s="3"/>
      <c r="G10" s="3"/>
      <c r="H10" s="8">
        <f>SUM(H9+H8+H7+H6+H5)</f>
        <v>0</v>
      </c>
      <c r="I10" s="8"/>
    </row>
    <row r="11" spans="1:9" x14ac:dyDescent="0.35">
      <c r="A11" s="3" t="s">
        <v>16</v>
      </c>
      <c r="B11" s="3" t="s">
        <v>2</v>
      </c>
      <c r="C11" s="3">
        <v>10</v>
      </c>
      <c r="D11" s="3">
        <v>1.25</v>
      </c>
      <c r="E11" s="3">
        <f t="shared" si="0"/>
        <v>12.5</v>
      </c>
      <c r="F11" s="3"/>
      <c r="G11" s="3"/>
      <c r="H11" s="3"/>
      <c r="I11" s="3"/>
    </row>
    <row r="12" spans="1:9" x14ac:dyDescent="0.35">
      <c r="A12" s="3" t="s">
        <v>17</v>
      </c>
      <c r="B12" s="3" t="s">
        <v>2</v>
      </c>
      <c r="C12" s="3">
        <v>4.0999999999999996</v>
      </c>
      <c r="D12" s="3">
        <v>2.6</v>
      </c>
      <c r="E12" s="3">
        <f t="shared" si="0"/>
        <v>10.66</v>
      </c>
      <c r="F12" s="3"/>
      <c r="G12" s="3"/>
      <c r="H12" s="3"/>
      <c r="I12" s="3"/>
    </row>
    <row r="13" spans="1:9" x14ac:dyDescent="0.35">
      <c r="A13" s="3" t="s">
        <v>18</v>
      </c>
      <c r="B13" s="3" t="s">
        <v>2</v>
      </c>
      <c r="C13" s="3">
        <v>2.5</v>
      </c>
      <c r="D13" s="3">
        <v>2.2999999999999998</v>
      </c>
      <c r="E13" s="3">
        <f t="shared" si="0"/>
        <v>5.75</v>
      </c>
      <c r="F13" s="3"/>
      <c r="G13" s="3"/>
      <c r="H13" s="3"/>
      <c r="I13" s="3"/>
    </row>
    <row r="14" spans="1:9" x14ac:dyDescent="0.35">
      <c r="A14" s="3" t="s">
        <v>19</v>
      </c>
      <c r="B14" s="3" t="s">
        <v>2</v>
      </c>
      <c r="C14" s="3">
        <v>3.9</v>
      </c>
      <c r="D14" s="3">
        <v>1.95</v>
      </c>
      <c r="E14" s="3">
        <f t="shared" si="0"/>
        <v>7.6049999999999995</v>
      </c>
      <c r="F14" s="3"/>
      <c r="G14" s="3"/>
      <c r="H14" s="3"/>
      <c r="I14" s="3"/>
    </row>
    <row r="15" spans="1:9" x14ac:dyDescent="0.35">
      <c r="A15" s="3" t="s">
        <v>20</v>
      </c>
      <c r="B15" s="3" t="s">
        <v>2</v>
      </c>
      <c r="C15" s="3">
        <v>3.9</v>
      </c>
      <c r="D15" s="3">
        <v>1.65</v>
      </c>
      <c r="E15" s="3">
        <f t="shared" si="0"/>
        <v>6.4349999999999996</v>
      </c>
      <c r="F15" s="3"/>
      <c r="G15" s="3"/>
      <c r="H15" s="3"/>
      <c r="I15" s="3"/>
    </row>
    <row r="16" spans="1:9" x14ac:dyDescent="0.35">
      <c r="A16" s="3" t="s">
        <v>3</v>
      </c>
      <c r="B16" s="3" t="s">
        <v>2</v>
      </c>
      <c r="C16" s="3">
        <v>8.25</v>
      </c>
      <c r="D16" s="3">
        <v>3.5</v>
      </c>
      <c r="E16" s="3">
        <f t="shared" si="0"/>
        <v>28.875</v>
      </c>
      <c r="F16" s="3"/>
      <c r="G16" s="3"/>
      <c r="H16" s="3"/>
      <c r="I16" s="3"/>
    </row>
    <row r="17" spans="1:9" x14ac:dyDescent="0.35">
      <c r="A17" s="3" t="s">
        <v>4</v>
      </c>
      <c r="B17" s="3" t="s">
        <v>2</v>
      </c>
      <c r="C17" s="3">
        <v>4.0999999999999996</v>
      </c>
      <c r="D17" s="3">
        <v>2.6</v>
      </c>
      <c r="E17" s="3">
        <f t="shared" si="0"/>
        <v>10.66</v>
      </c>
      <c r="F17" s="3"/>
      <c r="G17" s="3"/>
      <c r="H17" s="3"/>
      <c r="I17" s="3"/>
    </row>
    <row r="18" spans="1:9" x14ac:dyDescent="0.35">
      <c r="A18" s="3" t="s">
        <v>5</v>
      </c>
      <c r="B18" s="3" t="s">
        <v>2</v>
      </c>
      <c r="C18" s="3">
        <v>2.7</v>
      </c>
      <c r="D18" s="3">
        <v>1.6</v>
      </c>
      <c r="E18" s="3">
        <f t="shared" si="0"/>
        <v>4.32</v>
      </c>
      <c r="F18" s="3"/>
      <c r="G18" s="3"/>
      <c r="H18" s="3"/>
      <c r="I18" s="3"/>
    </row>
    <row r="19" spans="1:9" x14ac:dyDescent="0.35">
      <c r="A19" s="7" t="s">
        <v>28</v>
      </c>
      <c r="B19" s="3"/>
      <c r="C19" s="3"/>
      <c r="D19" s="3"/>
      <c r="E19" s="7">
        <f>SUM(E11:E18)</f>
        <v>86.805000000000007</v>
      </c>
      <c r="F19" s="8">
        <v>0</v>
      </c>
      <c r="G19" s="8">
        <v>0</v>
      </c>
      <c r="H19" s="8">
        <f t="shared" ref="H19" si="2">SUM(F19:G19)*E19</f>
        <v>0</v>
      </c>
      <c r="I19" s="7"/>
    </row>
    <row r="20" spans="1:9" ht="29.85" x14ac:dyDescent="0.35">
      <c r="A20" s="6" t="s">
        <v>9</v>
      </c>
      <c r="B20" s="3"/>
      <c r="C20" s="3"/>
      <c r="D20" s="3"/>
      <c r="E20" s="3"/>
      <c r="F20" s="3"/>
      <c r="G20" s="3"/>
      <c r="H20" s="8">
        <v>0</v>
      </c>
      <c r="I20" s="7"/>
    </row>
    <row r="21" spans="1:9" x14ac:dyDescent="0.35">
      <c r="A21" s="7" t="s">
        <v>29</v>
      </c>
      <c r="B21" s="3"/>
      <c r="C21" s="3"/>
      <c r="D21" s="3"/>
      <c r="E21" s="3">
        <f>SUM(E16:E18)</f>
        <v>43.854999999999997</v>
      </c>
      <c r="F21" s="8">
        <v>0</v>
      </c>
      <c r="G21" s="3">
        <v>0</v>
      </c>
      <c r="H21" s="8">
        <f t="shared" ref="H21:H22" si="3">SUM(F21:G21)*E21</f>
        <v>0</v>
      </c>
      <c r="I21" s="7"/>
    </row>
    <row r="22" spans="1:9" x14ac:dyDescent="0.35">
      <c r="A22" s="7" t="s">
        <v>30</v>
      </c>
      <c r="B22" s="3"/>
      <c r="C22" s="3"/>
      <c r="D22" s="3"/>
      <c r="E22" s="3">
        <f>SUM(E11:E15)</f>
        <v>42.95</v>
      </c>
      <c r="F22" s="8">
        <v>0</v>
      </c>
      <c r="G22" s="3">
        <v>0</v>
      </c>
      <c r="H22" s="8">
        <f t="shared" si="3"/>
        <v>0</v>
      </c>
      <c r="I22" s="7"/>
    </row>
    <row r="23" spans="1:9" x14ac:dyDescent="0.35">
      <c r="A23" s="7" t="s">
        <v>7</v>
      </c>
      <c r="B23" s="3"/>
      <c r="C23" s="3"/>
      <c r="D23" s="3"/>
      <c r="E23" s="3"/>
      <c r="F23" s="3"/>
      <c r="G23" s="3"/>
      <c r="H23" s="8">
        <v>0</v>
      </c>
      <c r="I23" s="7"/>
    </row>
    <row r="24" spans="1:9" x14ac:dyDescent="0.35">
      <c r="A24" s="7" t="s">
        <v>6</v>
      </c>
      <c r="B24" s="3"/>
      <c r="C24" s="3"/>
      <c r="D24" s="3"/>
      <c r="E24" s="3"/>
      <c r="F24" s="3"/>
      <c r="G24" s="3"/>
      <c r="H24" s="8">
        <v>0</v>
      </c>
      <c r="I24" s="7"/>
    </row>
    <row r="25" spans="1:9" x14ac:dyDescent="0.35">
      <c r="A25" s="9" t="s">
        <v>36</v>
      </c>
      <c r="B25" s="3"/>
      <c r="C25" s="3"/>
      <c r="D25" s="3"/>
      <c r="E25" s="3"/>
      <c r="F25" s="3"/>
      <c r="G25" s="3"/>
      <c r="H25" s="8">
        <f>SUM(H24+H23+H22+H21+H20+H19)</f>
        <v>0</v>
      </c>
      <c r="I25" s="8">
        <f>SUM(I24+I23+I21+I20+I19)</f>
        <v>0</v>
      </c>
    </row>
    <row r="26" spans="1:9" x14ac:dyDescent="0.35">
      <c r="A26" s="9" t="s">
        <v>21</v>
      </c>
      <c r="B26" s="3"/>
      <c r="C26" s="3"/>
      <c r="D26" s="3"/>
      <c r="E26" s="3"/>
      <c r="F26" s="3"/>
      <c r="G26" s="3"/>
      <c r="H26" s="8">
        <v>0</v>
      </c>
      <c r="I26" s="8">
        <v>0</v>
      </c>
    </row>
    <row r="27" spans="1:9" x14ac:dyDescent="0.35">
      <c r="A27" s="9" t="s">
        <v>24</v>
      </c>
      <c r="B27" s="3"/>
      <c r="C27" s="3"/>
      <c r="D27" s="3"/>
      <c r="E27" s="3"/>
      <c r="F27" s="3"/>
      <c r="G27" s="3"/>
      <c r="H27" s="8">
        <f>SUM(H26+H25+H10)</f>
        <v>0</v>
      </c>
      <c r="I27" s="8">
        <f>SUM(I26+I25+I10)</f>
        <v>0</v>
      </c>
    </row>
    <row r="28" spans="1:9" ht="44.45" x14ac:dyDescent="0.35">
      <c r="A28" s="11" t="s">
        <v>41</v>
      </c>
      <c r="B28" s="10" t="s">
        <v>34</v>
      </c>
      <c r="C28" s="10"/>
      <c r="D28" s="10"/>
      <c r="E28" s="10"/>
      <c r="F28" s="10"/>
      <c r="G28" s="10" t="s">
        <v>32</v>
      </c>
      <c r="H28" s="10"/>
      <c r="I28" s="10"/>
    </row>
    <row r="29" spans="1:9" x14ac:dyDescent="0.35">
      <c r="B29" s="10"/>
      <c r="C29" s="10"/>
      <c r="D29" s="10"/>
      <c r="E29" s="10"/>
      <c r="F29" s="10"/>
      <c r="G29" s="10"/>
      <c r="H29" s="10"/>
      <c r="I29" s="10"/>
    </row>
    <row r="30" spans="1:9" x14ac:dyDescent="0.35">
      <c r="B30" s="10"/>
      <c r="C30" s="10"/>
      <c r="D30" s="10"/>
      <c r="E30" s="10"/>
      <c r="F30" s="10"/>
      <c r="G30" s="10"/>
      <c r="H30" s="10"/>
      <c r="I30" s="10"/>
    </row>
    <row r="31" spans="1:9" x14ac:dyDescent="0.35">
      <c r="A31" s="10" t="s">
        <v>37</v>
      </c>
      <c r="B31" s="10" t="s">
        <v>38</v>
      </c>
      <c r="D31" s="10"/>
      <c r="E31" s="10" t="s">
        <v>39</v>
      </c>
      <c r="F31" s="10"/>
      <c r="G31" s="10"/>
      <c r="H31" s="10"/>
      <c r="I31" s="10"/>
    </row>
    <row r="32" spans="1:9" x14ac:dyDescent="0.35">
      <c r="B32" s="10"/>
      <c r="C32" s="10"/>
      <c r="D32" s="10"/>
      <c r="E32" s="10"/>
      <c r="F32" s="10"/>
      <c r="G32" s="10"/>
      <c r="H32" s="10"/>
      <c r="I32" s="10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2019-06-21T09:06:11Z</cp:lastPrinted>
  <dcterms:created xsi:type="dcterms:W3CDTF">2019-06-13T12:16:34Z</dcterms:created>
  <dcterms:modified xsi:type="dcterms:W3CDTF">2019-06-21T09:32:12Z</dcterms:modified>
</cp:coreProperties>
</file>