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PR část C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<sst xmlns="http://schemas.openxmlformats.org/spreadsheetml/2006/main" count="490" uniqueCount="123">
  <si>
    <t>DPH</t>
  </si>
  <si>
    <t>Celkem</t>
  </si>
  <si>
    <t>název položky:</t>
  </si>
  <si>
    <t>m.j.</t>
  </si>
  <si>
    <t>množství</t>
  </si>
  <si>
    <t>jedn.cena</t>
  </si>
  <si>
    <t>celkem bez DPH</t>
  </si>
  <si>
    <t>ks</t>
  </si>
  <si>
    <t>bm</t>
  </si>
  <si>
    <t>Dodání a montáž osvětlovacích těles</t>
  </si>
  <si>
    <t>demontáž původních vypínačů</t>
  </si>
  <si>
    <t>demontáž stávajících kabelů</t>
  </si>
  <si>
    <t>montáž kabelů do lišt</t>
  </si>
  <si>
    <t>montáž a zapojení nových osvětlovacích těles na závěsy</t>
  </si>
  <si>
    <t>demontáž stávajících osvětlovacích těles z lanových závěsů</t>
  </si>
  <si>
    <t>montáž kabelů na stávající lanové závěsy</t>
  </si>
  <si>
    <t>dílna č. 7</t>
  </si>
  <si>
    <t>chemická laboratoř</t>
  </si>
  <si>
    <t xml:space="preserve">demontáž stávajících osvětlovacích těles </t>
  </si>
  <si>
    <t>učebna VT2</t>
  </si>
  <si>
    <t>K</t>
  </si>
  <si>
    <t>délka</t>
  </si>
  <si>
    <t>krytí IP</t>
  </si>
  <si>
    <t>W</t>
  </si>
  <si>
    <t>dvouzářivkové LED osvětlovací těleso č. 1</t>
  </si>
  <si>
    <t>dvouzářivkové LED osvětlovací těleso č. 2</t>
  </si>
  <si>
    <t>dvouzářivkové LED osvětlovací těleso č. 3</t>
  </si>
  <si>
    <t>dvouzářivkové LED osvětlovací těleso č. 4</t>
  </si>
  <si>
    <t>dvouzářivkové LED osvětlovací těleso č. 5</t>
  </si>
  <si>
    <t xml:space="preserve">průměr </t>
  </si>
  <si>
    <t>35-40 cm</t>
  </si>
  <si>
    <t>Parametry jednotlivých druhů svítidel</t>
  </si>
  <si>
    <t>1000-1800</t>
  </si>
  <si>
    <t>20-30</t>
  </si>
  <si>
    <t>montáž a zapojení nových vypínačů</t>
  </si>
  <si>
    <t>montáž a zapojení nových osvětlovacích těles č. 1</t>
  </si>
  <si>
    <t>LED kruhové přisazené svítidlo č. 6</t>
  </si>
  <si>
    <t xml:space="preserve">demontáž stávajících kruhových osvětlovacích těles </t>
  </si>
  <si>
    <t>montáž a zapojení nových osvětlovacích těles č. 6</t>
  </si>
  <si>
    <t>dodávka osvětlovacích těles vypínačů</t>
  </si>
  <si>
    <t>třírámeček</t>
  </si>
  <si>
    <t>montáž a zapojení stávajících vypínačů</t>
  </si>
  <si>
    <t>dodávka kabelu CYKY 3x1,5</t>
  </si>
  <si>
    <t>montáž a zapojení stávajících osvět. těles otočených o 90 stupňů</t>
  </si>
  <si>
    <t xml:space="preserve">montáž lišt pro 4-8 kabelů </t>
  </si>
  <si>
    <t>dvourámeček</t>
  </si>
  <si>
    <t>LM</t>
  </si>
  <si>
    <t xml:space="preserve">jednoduchý vypínač </t>
  </si>
  <si>
    <t>revize nových elektro rozvodů a zákres skutečného stavu nových rozvodů</t>
  </si>
  <si>
    <t>Cena celkem za všechny části</t>
  </si>
  <si>
    <t>cena celkem</t>
  </si>
  <si>
    <t>Rozvody v laboratoři ELM</t>
  </si>
  <si>
    <r>
      <t>Kabel CYKY 3 x 2,5 mm</t>
    </r>
    <r>
      <rPr>
        <vertAlign val="superscript"/>
        <sz val="12"/>
        <color theme="1"/>
        <rFont val="Times New Roman"/>
        <family val="1"/>
      </rPr>
      <t>2</t>
    </r>
  </si>
  <si>
    <t>Montáž  CYKY do lišty a kabel. kanálu</t>
  </si>
  <si>
    <t>Lišta 20 x 40 mm  na zeď</t>
  </si>
  <si>
    <t>Montáž lišt</t>
  </si>
  <si>
    <t>Krabice lištová</t>
  </si>
  <si>
    <t>Montáž krabice s zásuvkou.</t>
  </si>
  <si>
    <t>Dvojzásuvka lištová 230V/16A</t>
  </si>
  <si>
    <t>Podružný rozvaděč, dva okuhy  1F C16A, sam vypínač.</t>
  </si>
  <si>
    <t>kpl.</t>
  </si>
  <si>
    <t>Montáž rozvaděče</t>
  </si>
  <si>
    <t>Revize nových elektro rozvodů a zákres skutečného stavu nových rozvodů</t>
  </si>
  <si>
    <t>Drobný materiál</t>
  </si>
  <si>
    <t>Datové rozvody v učebnách VT</t>
  </si>
  <si>
    <t>učebna VT1</t>
  </si>
  <si>
    <t xml:space="preserve">UTP CAT5-6 </t>
  </si>
  <si>
    <t>montáž UTP do lišt</t>
  </si>
  <si>
    <t>lišty dle specifikace C3</t>
  </si>
  <si>
    <t>montáž lišt</t>
  </si>
  <si>
    <t>jednoduchá zásuvka RJ45</t>
  </si>
  <si>
    <t>instalace zásuvek RJ45</t>
  </si>
  <si>
    <t>instalace konektoru RJ45</t>
  </si>
  <si>
    <t>zakončení kabelů UTP do PATH panelu</t>
  </si>
  <si>
    <t>učebna IT</t>
  </si>
  <si>
    <t>Cena celkem za obě části</t>
  </si>
  <si>
    <t>Datové rozvody v budově DM2 přízemí a 1. patře</t>
  </si>
  <si>
    <t>Datová síť DM2 - přízemí</t>
  </si>
  <si>
    <t>lišty dle specifikace C4</t>
  </si>
  <si>
    <t>průrazy do zdí 15 cm</t>
  </si>
  <si>
    <t>zásuvka RJ45</t>
  </si>
  <si>
    <t>Datová síť DM2 - 1. patro</t>
  </si>
  <si>
    <t xml:space="preserve">instalace 19" RACK jednodílný 6U </t>
  </si>
  <si>
    <t>Datové rozvody v ubytovně a jídelně</t>
  </si>
  <si>
    <t>lišty dle specifikace C5</t>
  </si>
  <si>
    <t>dodávka a instalace zásuvek RJ45</t>
  </si>
  <si>
    <t>Instalace 19" RACK jednodílný 6U</t>
  </si>
  <si>
    <t>Datové rozvody v dílnách</t>
  </si>
  <si>
    <t>lišty dle specifikace C6</t>
  </si>
  <si>
    <t>Datové rozvody v hlavní budově</t>
  </si>
  <si>
    <t>Vedení školy</t>
  </si>
  <si>
    <t>lišty dle specifikace C7</t>
  </si>
  <si>
    <t>instalace 19" RACK jednodílný 6U</t>
  </si>
  <si>
    <t>1. patro</t>
  </si>
  <si>
    <t>2. patro</t>
  </si>
  <si>
    <t>Přívod nn ke vstupní bráně do areálu školy</t>
  </si>
  <si>
    <t>Podvrt neřízený do 150 mm</t>
  </si>
  <si>
    <t>m</t>
  </si>
  <si>
    <t>Pokládka PE nebo vrapované chráničky</t>
  </si>
  <si>
    <t>Průraz zdivem cihlovým tl. od 300 do 600 mm</t>
  </si>
  <si>
    <t>Rýha v chodníku betonové desky 35/50-70</t>
  </si>
  <si>
    <t>Rýha v trávě 35/70-100</t>
  </si>
  <si>
    <t>Vytyčení trasy v zastavěném terénu</t>
  </si>
  <si>
    <t>Instal.metal. kab. do stávajících trubek</t>
  </si>
  <si>
    <t>Kabel CYKY 3x2,5 mm</t>
  </si>
  <si>
    <t>Kabel CYKY 5x1,5 mm</t>
  </si>
  <si>
    <t>Montáž kabelu CYKY do trubky</t>
  </si>
  <si>
    <t>Montáž trubky pro kab.vedení v budovách</t>
  </si>
  <si>
    <t>Deska krycí plast. 300x1000 mm</t>
  </si>
  <si>
    <t>Fólie výstražná 330mm PE oranžová</t>
  </si>
  <si>
    <t>Kabel plastový TCEPKPFLE 3x4x0,6</t>
  </si>
  <si>
    <t>Trubka PE 125/7,1/6000mm</t>
  </si>
  <si>
    <t>Trubka vrapovaná 110/94 s lankem</t>
  </si>
  <si>
    <t>Rozvody nn v učebnách VT</t>
  </si>
  <si>
    <t>Jistič jednofázový cca 15-16 A</t>
  </si>
  <si>
    <t>instalace a zapojení jističů</t>
  </si>
  <si>
    <t>kabel CYKY 3x2,5</t>
  </si>
  <si>
    <t>montáž kabelu do lišt</t>
  </si>
  <si>
    <t>dvou zásuvka s krabičkou</t>
  </si>
  <si>
    <t>instalace a zapojení zásuvek</t>
  </si>
  <si>
    <t>jednoduché zásuvka s krabičkou</t>
  </si>
  <si>
    <t>Celkem část C</t>
  </si>
  <si>
    <t>Cena celkem za tři části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</si>
</sst>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Arial"/>
      <family val="2"/>
    </font>
    <font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" fillId="0" borderId="0" xfId="20" applyAlignment="1" applyProtection="1">
      <alignment horizontal="left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horizontal="center"/>
      <protection hidden="1"/>
    </xf>
    <xf numFmtId="0" fontId="1" fillId="0" borderId="0" xfId="2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1" fillId="0" borderId="1" xfId="20" applyFont="1" applyBorder="1" applyProtection="1">
      <alignment/>
      <protection hidden="1"/>
    </xf>
    <xf numFmtId="0" fontId="1" fillId="0" borderId="1" xfId="20" applyBorder="1" applyProtection="1">
      <alignment/>
      <protection hidden="1"/>
    </xf>
    <xf numFmtId="3" fontId="1" fillId="0" borderId="1" xfId="20" applyNumberFormat="1" applyBorder="1" applyProtection="1">
      <alignment/>
      <protection hidden="1"/>
    </xf>
    <xf numFmtId="3" fontId="0" fillId="0" borderId="1" xfId="0" applyNumberFormat="1" applyBorder="1" applyProtection="1"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1" fillId="0" borderId="2" xfId="20" applyFont="1" applyBorder="1" applyProtection="1">
      <alignment/>
      <protection hidden="1"/>
    </xf>
    <xf numFmtId="0" fontId="1" fillId="0" borderId="2" xfId="20" applyBorder="1" applyProtection="1">
      <alignment/>
      <protection hidden="1"/>
    </xf>
    <xf numFmtId="3" fontId="1" fillId="0" borderId="2" xfId="20" applyNumberFormat="1" applyBorder="1" applyProtection="1">
      <alignment/>
      <protection hidden="1"/>
    </xf>
    <xf numFmtId="3" fontId="0" fillId="0" borderId="2" xfId="0" applyNumberFormat="1" applyBorder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1" fillId="0" borderId="3" xfId="20" applyFont="1" applyBorder="1" applyProtection="1">
      <alignment/>
      <protection hidden="1"/>
    </xf>
    <xf numFmtId="0" fontId="1" fillId="0" borderId="3" xfId="20" applyBorder="1" applyProtection="1">
      <alignment/>
      <protection hidden="1"/>
    </xf>
    <xf numFmtId="3" fontId="1" fillId="0" borderId="3" xfId="20" applyNumberFormat="1" applyBorder="1" applyProtection="1">
      <alignment/>
      <protection hidden="1"/>
    </xf>
    <xf numFmtId="3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right"/>
      <protection hidden="1"/>
    </xf>
    <xf numFmtId="0" fontId="1" fillId="2" borderId="1" xfId="20" applyFill="1" applyBorder="1" applyProtection="1">
      <alignment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7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1" fillId="0" borderId="0" xfId="20" applyBorder="1" applyAlignment="1" applyProtection="1">
      <alignment horizontal="left"/>
      <protection hidden="1"/>
    </xf>
    <xf numFmtId="0" fontId="1" fillId="0" borderId="0" xfId="20" applyBorder="1" applyProtection="1">
      <alignment/>
      <protection hidden="1"/>
    </xf>
    <xf numFmtId="0" fontId="1" fillId="0" borderId="0" xfId="20" applyBorder="1" applyAlignment="1" applyProtection="1">
      <alignment horizontal="center"/>
      <protection hidden="1"/>
    </xf>
    <xf numFmtId="0" fontId="1" fillId="0" borderId="0" xfId="20" applyFont="1" applyBorder="1" applyAlignment="1" applyProtection="1">
      <alignment horizontal="center"/>
      <protection hidden="1"/>
    </xf>
    <xf numFmtId="0" fontId="1" fillId="0" borderId="0" xfId="20" applyFill="1" applyBorder="1" applyAlignment="1" applyProtection="1">
      <alignment horizontal="center"/>
      <protection hidden="1"/>
    </xf>
    <xf numFmtId="0" fontId="1" fillId="0" borderId="0" xfId="20" applyFont="1" applyFill="1" applyBorder="1" applyAlignment="1" applyProtection="1">
      <alignment horizontal="center"/>
      <protection hidden="1"/>
    </xf>
    <xf numFmtId="0" fontId="1" fillId="0" borderId="1" xfId="20" applyFont="1" applyFill="1" applyBorder="1" applyProtection="1">
      <alignment/>
      <protection hidden="1"/>
    </xf>
    <xf numFmtId="0" fontId="1" fillId="0" borderId="1" xfId="20" applyFill="1" applyBorder="1" applyProtection="1">
      <alignment/>
      <protection hidden="1"/>
    </xf>
    <xf numFmtId="3" fontId="1" fillId="0" borderId="1" xfId="20" applyNumberFormat="1" applyFill="1" applyBorder="1" applyProtection="1">
      <alignment/>
      <protection hidden="1"/>
    </xf>
    <xf numFmtId="3" fontId="0" fillId="0" borderId="1" xfId="0" applyNumberFormat="1" applyFill="1" applyBorder="1" applyProtection="1">
      <protection hidden="1"/>
    </xf>
    <xf numFmtId="0" fontId="1" fillId="0" borderId="3" xfId="20" applyFont="1" applyFill="1" applyBorder="1" applyProtection="1">
      <alignment/>
      <protection hidden="1"/>
    </xf>
    <xf numFmtId="0" fontId="1" fillId="0" borderId="3" xfId="20" applyFill="1" applyBorder="1" applyProtection="1">
      <alignment/>
      <protection hidden="1"/>
    </xf>
    <xf numFmtId="3" fontId="1" fillId="0" borderId="3" xfId="20" applyNumberFormat="1" applyFill="1" applyBorder="1" applyProtection="1">
      <alignment/>
      <protection hidden="1"/>
    </xf>
    <xf numFmtId="3" fontId="0" fillId="0" borderId="3" xfId="0" applyNumberForma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164" fontId="4" fillId="0" borderId="5" xfId="0" applyNumberFormat="1" applyFont="1" applyBorder="1" applyProtection="1">
      <protection hidden="1"/>
    </xf>
    <xf numFmtId="164" fontId="4" fillId="0" borderId="6" xfId="0" applyNumberFormat="1" applyFont="1" applyBorder="1" applyProtection="1">
      <protection hidden="1"/>
    </xf>
    <xf numFmtId="164" fontId="4" fillId="0" borderId="7" xfId="0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1" fillId="0" borderId="2" xfId="20" applyFont="1" applyFill="1" applyBorder="1" applyProtection="1">
      <alignment/>
      <protection hidden="1"/>
    </xf>
    <xf numFmtId="0" fontId="1" fillId="0" borderId="2" xfId="20" applyFill="1" applyBorder="1" applyProtection="1">
      <alignment/>
      <protection hidden="1"/>
    </xf>
    <xf numFmtId="3" fontId="1" fillId="0" borderId="2" xfId="20" applyNumberFormat="1" applyFill="1" applyBorder="1" applyProtection="1">
      <alignment/>
      <protection hidden="1"/>
    </xf>
    <xf numFmtId="3" fontId="0" fillId="0" borderId="2" xfId="0" applyNumberFormat="1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" fillId="2" borderId="2" xfId="20" applyFill="1" applyBorder="1" applyProtection="1">
      <alignment/>
      <protection locked="0"/>
    </xf>
    <xf numFmtId="164" fontId="9" fillId="0" borderId="5" xfId="0" applyNumberFormat="1" applyFont="1" applyBorder="1" applyProtection="1">
      <protection hidden="1"/>
    </xf>
    <xf numFmtId="164" fontId="4" fillId="0" borderId="4" xfId="0" applyNumberFormat="1" applyFont="1" applyBorder="1" applyProtection="1">
      <protection hidden="1"/>
    </xf>
    <xf numFmtId="164" fontId="4" fillId="0" borderId="8" xfId="0" applyNumberFormat="1" applyFont="1" applyBorder="1" applyProtection="1">
      <protection hidden="1"/>
    </xf>
    <xf numFmtId="164" fontId="9" fillId="0" borderId="8" xfId="0" applyNumberFormat="1" applyFont="1" applyBorder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abSelected="1" workbookViewId="0" topLeftCell="A1">
      <selection activeCell="A3" sqref="A3"/>
    </sheetView>
  </sheetViews>
  <sheetFormatPr defaultColWidth="9.140625" defaultRowHeight="15"/>
  <cols>
    <col min="1" max="1" width="64.00390625" style="2" customWidth="1"/>
    <col min="2" max="2" width="13.8515625" style="2" customWidth="1"/>
    <col min="3" max="3" width="9.8515625" style="2" customWidth="1"/>
    <col min="4" max="4" width="11.140625" style="2" customWidth="1"/>
    <col min="5" max="7" width="22.7109375" style="2" customWidth="1"/>
    <col min="8" max="16384" width="9.140625" style="2" customWidth="1"/>
  </cols>
  <sheetData>
    <row r="1" ht="15.75">
      <c r="A1" s="1"/>
    </row>
    <row r="2" ht="26.25">
      <c r="A2" s="3" t="s">
        <v>9</v>
      </c>
    </row>
    <row r="3" ht="26.25">
      <c r="A3" s="3"/>
    </row>
    <row r="4" ht="15">
      <c r="A4" s="4" t="s">
        <v>16</v>
      </c>
    </row>
    <row r="5" spans="1:7" ht="15">
      <c r="A5" s="5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7" t="s">
        <v>0</v>
      </c>
      <c r="G5" s="7" t="s">
        <v>50</v>
      </c>
    </row>
    <row r="6" spans="1:7" ht="15.75">
      <c r="A6" s="9" t="s">
        <v>41</v>
      </c>
      <c r="B6" s="10" t="s">
        <v>7</v>
      </c>
      <c r="C6" s="11">
        <v>12</v>
      </c>
      <c r="D6" s="31"/>
      <c r="E6" s="12">
        <f>C6*D6</f>
        <v>0</v>
      </c>
      <c r="F6" s="13">
        <f>E6*0.21</f>
        <v>0</v>
      </c>
      <c r="G6" s="13">
        <f>SUM(E6:F6)</f>
        <v>0</v>
      </c>
    </row>
    <row r="7" spans="1:7" ht="15.75">
      <c r="A7" s="9" t="s">
        <v>11</v>
      </c>
      <c r="B7" s="10" t="s">
        <v>8</v>
      </c>
      <c r="C7" s="11">
        <v>125</v>
      </c>
      <c r="D7" s="31"/>
      <c r="E7" s="12">
        <f aca="true" t="shared" si="0" ref="E7:E14">C7*D7</f>
        <v>0</v>
      </c>
      <c r="F7" s="13">
        <f aca="true" t="shared" si="1" ref="F7:F14">E7*0.21</f>
        <v>0</v>
      </c>
      <c r="G7" s="13">
        <f aca="true" t="shared" si="2" ref="G7:G14">SUM(E7:F7)</f>
        <v>0</v>
      </c>
    </row>
    <row r="8" spans="1:7" ht="15.75">
      <c r="A8" s="9" t="s">
        <v>42</v>
      </c>
      <c r="B8" s="10" t="s">
        <v>8</v>
      </c>
      <c r="C8" s="11">
        <v>320</v>
      </c>
      <c r="D8" s="31"/>
      <c r="E8" s="12">
        <f aca="true" t="shared" si="3" ref="E8">C8*D8</f>
        <v>0</v>
      </c>
      <c r="F8" s="13">
        <f aca="true" t="shared" si="4" ref="F8">E8*0.21</f>
        <v>0</v>
      </c>
      <c r="G8" s="13">
        <f aca="true" t="shared" si="5" ref="G8">SUM(E8:F8)</f>
        <v>0</v>
      </c>
    </row>
    <row r="9" spans="1:7" ht="15.75">
      <c r="A9" s="9" t="s">
        <v>44</v>
      </c>
      <c r="B9" s="10" t="s">
        <v>8</v>
      </c>
      <c r="C9" s="11">
        <v>15</v>
      </c>
      <c r="D9" s="31"/>
      <c r="E9" s="12">
        <f t="shared" si="0"/>
        <v>0</v>
      </c>
      <c r="F9" s="13">
        <f t="shared" si="1"/>
        <v>0</v>
      </c>
      <c r="G9" s="13">
        <f t="shared" si="2"/>
        <v>0</v>
      </c>
    </row>
    <row r="10" spans="1:7" ht="15.75">
      <c r="A10" s="9" t="s">
        <v>12</v>
      </c>
      <c r="B10" s="10" t="s">
        <v>8</v>
      </c>
      <c r="C10" s="11">
        <v>15</v>
      </c>
      <c r="D10" s="31"/>
      <c r="E10" s="12">
        <f t="shared" si="0"/>
        <v>0</v>
      </c>
      <c r="F10" s="13">
        <f t="shared" si="1"/>
        <v>0</v>
      </c>
      <c r="G10" s="13">
        <f t="shared" si="2"/>
        <v>0</v>
      </c>
    </row>
    <row r="11" spans="1:7" ht="15.75">
      <c r="A11" s="9" t="s">
        <v>15</v>
      </c>
      <c r="B11" s="10" t="s">
        <v>8</v>
      </c>
      <c r="C11" s="11">
        <v>275</v>
      </c>
      <c r="D11" s="31"/>
      <c r="E11" s="12">
        <f t="shared" si="0"/>
        <v>0</v>
      </c>
      <c r="F11" s="13">
        <f t="shared" si="1"/>
        <v>0</v>
      </c>
      <c r="G11" s="13">
        <f t="shared" si="2"/>
        <v>0</v>
      </c>
    </row>
    <row r="12" spans="1:7" ht="15.75">
      <c r="A12" s="9" t="s">
        <v>14</v>
      </c>
      <c r="B12" s="10" t="s">
        <v>7</v>
      </c>
      <c r="C12" s="11">
        <v>48</v>
      </c>
      <c r="D12" s="32"/>
      <c r="E12" s="12">
        <f t="shared" si="0"/>
        <v>0</v>
      </c>
      <c r="F12" s="13">
        <f t="shared" si="1"/>
        <v>0</v>
      </c>
      <c r="G12" s="13">
        <f t="shared" si="2"/>
        <v>0</v>
      </c>
    </row>
    <row r="13" spans="1:7" ht="15.75">
      <c r="A13" s="14" t="s">
        <v>48</v>
      </c>
      <c r="B13" s="15" t="s">
        <v>7</v>
      </c>
      <c r="C13" s="16">
        <v>1</v>
      </c>
      <c r="D13" s="33"/>
      <c r="E13" s="17">
        <f t="shared" si="0"/>
        <v>0</v>
      </c>
      <c r="F13" s="18">
        <f t="shared" si="1"/>
        <v>0</v>
      </c>
      <c r="G13" s="18">
        <f t="shared" si="2"/>
        <v>0</v>
      </c>
    </row>
    <row r="14" spans="1:7" ht="16.5" thickBot="1">
      <c r="A14" s="19" t="s">
        <v>13</v>
      </c>
      <c r="B14" s="20" t="s">
        <v>7</v>
      </c>
      <c r="C14" s="21">
        <v>48</v>
      </c>
      <c r="D14" s="34"/>
      <c r="E14" s="22">
        <f t="shared" si="0"/>
        <v>0</v>
      </c>
      <c r="F14" s="23">
        <f t="shared" si="1"/>
        <v>0</v>
      </c>
      <c r="G14" s="23">
        <f t="shared" si="2"/>
        <v>0</v>
      </c>
    </row>
    <row r="15" spans="1:7" ht="15.75">
      <c r="A15" s="1" t="s">
        <v>1</v>
      </c>
      <c r="E15" s="24">
        <f>SUM(E6:E14)</f>
        <v>0</v>
      </c>
      <c r="F15" s="24">
        <f>SUM(F6:F14)</f>
        <v>0</v>
      </c>
      <c r="G15" s="24">
        <f>SUM(G6:G14)</f>
        <v>0</v>
      </c>
    </row>
    <row r="18" ht="15">
      <c r="A18" s="4" t="s">
        <v>17</v>
      </c>
    </row>
    <row r="19" spans="1:7" ht="15">
      <c r="A19" s="5" t="s">
        <v>2</v>
      </c>
      <c r="B19" s="6" t="s">
        <v>3</v>
      </c>
      <c r="C19" s="7" t="s">
        <v>4</v>
      </c>
      <c r="D19" s="7" t="s">
        <v>5</v>
      </c>
      <c r="E19" s="8" t="s">
        <v>6</v>
      </c>
      <c r="F19" s="7" t="s">
        <v>0</v>
      </c>
      <c r="G19" s="7" t="s">
        <v>50</v>
      </c>
    </row>
    <row r="20" spans="1:7" ht="15.75">
      <c r="A20" s="9" t="s">
        <v>10</v>
      </c>
      <c r="B20" s="10" t="s">
        <v>7</v>
      </c>
      <c r="C20" s="11">
        <v>11</v>
      </c>
      <c r="D20" s="31"/>
      <c r="E20" s="12">
        <f>C20*D20</f>
        <v>0</v>
      </c>
      <c r="F20" s="13">
        <f>E20*0.21</f>
        <v>0</v>
      </c>
      <c r="G20" s="13">
        <f>SUM(E20:F20)</f>
        <v>0</v>
      </c>
    </row>
    <row r="21" spans="1:7" ht="15.75">
      <c r="A21" s="9" t="s">
        <v>34</v>
      </c>
      <c r="B21" s="10" t="s">
        <v>7</v>
      </c>
      <c r="C21" s="11">
        <v>11</v>
      </c>
      <c r="D21" s="31"/>
      <c r="E21" s="12">
        <f aca="true" t="shared" si="6" ref="E21:E26">C21*D21</f>
        <v>0</v>
      </c>
      <c r="F21" s="13">
        <f aca="true" t="shared" si="7" ref="F21:F26">E21*0.21</f>
        <v>0</v>
      </c>
      <c r="G21" s="13">
        <f aca="true" t="shared" si="8" ref="G21:G26">SUM(E21:F21)</f>
        <v>0</v>
      </c>
    </row>
    <row r="22" spans="1:7" ht="15.75">
      <c r="A22" s="9" t="s">
        <v>18</v>
      </c>
      <c r="B22" s="10" t="s">
        <v>7</v>
      </c>
      <c r="C22" s="11">
        <v>12</v>
      </c>
      <c r="D22" s="32"/>
      <c r="E22" s="12">
        <f t="shared" si="6"/>
        <v>0</v>
      </c>
      <c r="F22" s="13">
        <f t="shared" si="7"/>
        <v>0</v>
      </c>
      <c r="G22" s="13">
        <f t="shared" si="8"/>
        <v>0</v>
      </c>
    </row>
    <row r="23" spans="1:7" ht="15.75">
      <c r="A23" s="9" t="s">
        <v>37</v>
      </c>
      <c r="B23" s="15" t="s">
        <v>7</v>
      </c>
      <c r="C23" s="16">
        <v>4</v>
      </c>
      <c r="D23" s="33"/>
      <c r="E23" s="12">
        <f aca="true" t="shared" si="9" ref="E23:E25">C23*D23</f>
        <v>0</v>
      </c>
      <c r="F23" s="13">
        <f aca="true" t="shared" si="10" ref="F23:F25">E23*0.21</f>
        <v>0</v>
      </c>
      <c r="G23" s="13">
        <f aca="true" t="shared" si="11" ref="G23:G25">SUM(E23:F23)</f>
        <v>0</v>
      </c>
    </row>
    <row r="24" spans="1:7" ht="15.75">
      <c r="A24" s="14" t="s">
        <v>35</v>
      </c>
      <c r="B24" s="15" t="s">
        <v>7</v>
      </c>
      <c r="C24" s="16">
        <v>12</v>
      </c>
      <c r="D24" s="33"/>
      <c r="E24" s="12">
        <f t="shared" si="9"/>
        <v>0</v>
      </c>
      <c r="F24" s="13">
        <f t="shared" si="10"/>
        <v>0</v>
      </c>
      <c r="G24" s="13">
        <f t="shared" si="11"/>
        <v>0</v>
      </c>
    </row>
    <row r="25" spans="1:7" ht="15.75">
      <c r="A25" s="14" t="s">
        <v>38</v>
      </c>
      <c r="B25" s="15" t="s">
        <v>7</v>
      </c>
      <c r="C25" s="16">
        <v>4</v>
      </c>
      <c r="D25" s="33"/>
      <c r="E25" s="12">
        <f t="shared" si="9"/>
        <v>0</v>
      </c>
      <c r="F25" s="13">
        <f t="shared" si="10"/>
        <v>0</v>
      </c>
      <c r="G25" s="13">
        <f t="shared" si="11"/>
        <v>0</v>
      </c>
    </row>
    <row r="26" spans="1:7" ht="16.5" thickBot="1">
      <c r="A26" s="19" t="s">
        <v>34</v>
      </c>
      <c r="B26" s="20" t="s">
        <v>7</v>
      </c>
      <c r="C26" s="21">
        <v>11</v>
      </c>
      <c r="D26" s="34"/>
      <c r="E26" s="22">
        <f t="shared" si="6"/>
        <v>0</v>
      </c>
      <c r="F26" s="23">
        <f t="shared" si="7"/>
        <v>0</v>
      </c>
      <c r="G26" s="23">
        <f t="shared" si="8"/>
        <v>0</v>
      </c>
    </row>
    <row r="27" spans="1:7" ht="15.75">
      <c r="A27" s="1" t="s">
        <v>1</v>
      </c>
      <c r="E27" s="24">
        <f>SUM(E20:E26)</f>
        <v>0</v>
      </c>
      <c r="F27" s="24">
        <f>SUM(F20:F26)</f>
        <v>0</v>
      </c>
      <c r="G27" s="24">
        <f>SUM(G20:G26)</f>
        <v>0</v>
      </c>
    </row>
    <row r="30" ht="15">
      <c r="A30" s="4" t="s">
        <v>19</v>
      </c>
    </row>
    <row r="31" spans="1:7" ht="15">
      <c r="A31" s="5" t="s">
        <v>2</v>
      </c>
      <c r="B31" s="6" t="s">
        <v>3</v>
      </c>
      <c r="C31" s="7" t="s">
        <v>4</v>
      </c>
      <c r="D31" s="7" t="s">
        <v>5</v>
      </c>
      <c r="E31" s="8" t="s">
        <v>6</v>
      </c>
      <c r="F31" s="7" t="s">
        <v>0</v>
      </c>
      <c r="G31" s="7" t="s">
        <v>50</v>
      </c>
    </row>
    <row r="32" spans="1:7" ht="15.75">
      <c r="A32" s="9" t="s">
        <v>18</v>
      </c>
      <c r="B32" s="10" t="s">
        <v>7</v>
      </c>
      <c r="C32" s="11">
        <v>10</v>
      </c>
      <c r="D32" s="32"/>
      <c r="E32" s="12">
        <f aca="true" t="shared" si="12" ref="E32:E33">C32*D32</f>
        <v>0</v>
      </c>
      <c r="F32" s="13">
        <f aca="true" t="shared" si="13" ref="F32:F33">E32*0.21</f>
        <v>0</v>
      </c>
      <c r="G32" s="13">
        <f aca="true" t="shared" si="14" ref="G32:G33">SUM(E32:F32)</f>
        <v>0</v>
      </c>
    </row>
    <row r="33" spans="1:7" ht="16.5" thickBot="1">
      <c r="A33" s="19" t="s">
        <v>43</v>
      </c>
      <c r="B33" s="20" t="s">
        <v>7</v>
      </c>
      <c r="C33" s="21">
        <v>10</v>
      </c>
      <c r="D33" s="34"/>
      <c r="E33" s="22">
        <f t="shared" si="12"/>
        <v>0</v>
      </c>
      <c r="F33" s="23">
        <f t="shared" si="13"/>
        <v>0</v>
      </c>
      <c r="G33" s="23">
        <f t="shared" si="14"/>
        <v>0</v>
      </c>
    </row>
    <row r="34" spans="1:7" ht="15.75">
      <c r="A34" s="1" t="s">
        <v>1</v>
      </c>
      <c r="E34" s="24">
        <f>SUM(E32:E33)</f>
        <v>0</v>
      </c>
      <c r="F34" s="24">
        <f>SUM(F32:F33)</f>
        <v>0</v>
      </c>
      <c r="G34" s="24">
        <f>SUM(G32:G33)</f>
        <v>0</v>
      </c>
    </row>
    <row r="35" spans="1:7" ht="15.75">
      <c r="A35" s="1"/>
      <c r="E35" s="25"/>
      <c r="F35" s="25"/>
      <c r="G35" s="25"/>
    </row>
    <row r="37" ht="15">
      <c r="A37" s="4" t="s">
        <v>39</v>
      </c>
    </row>
    <row r="38" spans="1:7" ht="15">
      <c r="A38" s="5" t="s">
        <v>2</v>
      </c>
      <c r="B38" s="6" t="s">
        <v>3</v>
      </c>
      <c r="C38" s="7" t="s">
        <v>4</v>
      </c>
      <c r="D38" s="7" t="s">
        <v>5</v>
      </c>
      <c r="E38" s="8" t="s">
        <v>6</v>
      </c>
      <c r="F38" s="7" t="s">
        <v>0</v>
      </c>
      <c r="G38" s="7" t="s">
        <v>50</v>
      </c>
    </row>
    <row r="39" spans="1:7" ht="15.75">
      <c r="A39" s="9" t="s">
        <v>24</v>
      </c>
      <c r="B39" s="10" t="s">
        <v>7</v>
      </c>
      <c r="C39" s="11">
        <v>148</v>
      </c>
      <c r="D39" s="31"/>
      <c r="E39" s="12">
        <f aca="true" t="shared" si="15" ref="E39:E44">C39*D39</f>
        <v>0</v>
      </c>
      <c r="F39" s="13">
        <f aca="true" t="shared" si="16" ref="F39:F44">E39*0.21</f>
        <v>0</v>
      </c>
      <c r="G39" s="13">
        <f aca="true" t="shared" si="17" ref="G39:G44">SUM(E39:F39)</f>
        <v>0</v>
      </c>
    </row>
    <row r="40" spans="1:7" ht="15.75">
      <c r="A40" s="9" t="s">
        <v>25</v>
      </c>
      <c r="B40" s="10" t="s">
        <v>7</v>
      </c>
      <c r="C40" s="11">
        <v>95</v>
      </c>
      <c r="D40" s="31"/>
      <c r="E40" s="12">
        <f t="shared" si="15"/>
        <v>0</v>
      </c>
      <c r="F40" s="13">
        <f t="shared" si="16"/>
        <v>0</v>
      </c>
      <c r="G40" s="13">
        <f t="shared" si="17"/>
        <v>0</v>
      </c>
    </row>
    <row r="41" spans="1:7" ht="15.75">
      <c r="A41" s="9" t="s">
        <v>26</v>
      </c>
      <c r="B41" s="10" t="s">
        <v>7</v>
      </c>
      <c r="C41" s="11">
        <v>9</v>
      </c>
      <c r="D41" s="31"/>
      <c r="E41" s="12">
        <f t="shared" si="15"/>
        <v>0</v>
      </c>
      <c r="F41" s="13">
        <f t="shared" si="16"/>
        <v>0</v>
      </c>
      <c r="G41" s="13">
        <f t="shared" si="17"/>
        <v>0</v>
      </c>
    </row>
    <row r="42" spans="1:7" ht="15.75">
      <c r="A42" s="9" t="s">
        <v>27</v>
      </c>
      <c r="B42" s="10" t="s">
        <v>7</v>
      </c>
      <c r="C42" s="11">
        <v>22</v>
      </c>
      <c r="D42" s="31"/>
      <c r="E42" s="12">
        <f t="shared" si="15"/>
        <v>0</v>
      </c>
      <c r="F42" s="13">
        <f t="shared" si="16"/>
        <v>0</v>
      </c>
      <c r="G42" s="13">
        <f t="shared" si="17"/>
        <v>0</v>
      </c>
    </row>
    <row r="43" spans="1:7" ht="15.75">
      <c r="A43" s="9" t="s">
        <v>28</v>
      </c>
      <c r="B43" s="10" t="s">
        <v>7</v>
      </c>
      <c r="C43" s="11">
        <v>12</v>
      </c>
      <c r="D43" s="32"/>
      <c r="E43" s="12">
        <f t="shared" si="15"/>
        <v>0</v>
      </c>
      <c r="F43" s="13">
        <f t="shared" si="16"/>
        <v>0</v>
      </c>
      <c r="G43" s="13">
        <f t="shared" si="17"/>
        <v>0</v>
      </c>
    </row>
    <row r="44" spans="1:7" ht="15.75">
      <c r="A44" s="9" t="s">
        <v>36</v>
      </c>
      <c r="B44" s="10" t="s">
        <v>7</v>
      </c>
      <c r="C44" s="11">
        <v>4</v>
      </c>
      <c r="D44" s="32"/>
      <c r="E44" s="12">
        <f t="shared" si="15"/>
        <v>0</v>
      </c>
      <c r="F44" s="13">
        <f t="shared" si="16"/>
        <v>0</v>
      </c>
      <c r="G44" s="13">
        <f t="shared" si="17"/>
        <v>0</v>
      </c>
    </row>
    <row r="45" spans="1:7" ht="15.75">
      <c r="A45" s="9" t="s">
        <v>47</v>
      </c>
      <c r="B45" s="10" t="s">
        <v>7</v>
      </c>
      <c r="C45" s="11">
        <v>11</v>
      </c>
      <c r="D45" s="32"/>
      <c r="E45" s="12">
        <f aca="true" t="shared" si="18" ref="E45:E47">C45*D45</f>
        <v>0</v>
      </c>
      <c r="F45" s="13">
        <f aca="true" t="shared" si="19" ref="F45:F47">E45*0.21</f>
        <v>0</v>
      </c>
      <c r="G45" s="13">
        <f aca="true" t="shared" si="20" ref="G45:G47">SUM(E45:F45)</f>
        <v>0</v>
      </c>
    </row>
    <row r="46" spans="1:7" ht="15.75">
      <c r="A46" s="9" t="s">
        <v>45</v>
      </c>
      <c r="B46" s="10" t="s">
        <v>7</v>
      </c>
      <c r="C46" s="11">
        <v>1</v>
      </c>
      <c r="D46" s="32"/>
      <c r="E46" s="12">
        <f t="shared" si="18"/>
        <v>0</v>
      </c>
      <c r="F46" s="13">
        <f t="shared" si="19"/>
        <v>0</v>
      </c>
      <c r="G46" s="13">
        <f t="shared" si="20"/>
        <v>0</v>
      </c>
    </row>
    <row r="47" spans="1:7" ht="16.5" thickBot="1">
      <c r="A47" s="19" t="s">
        <v>40</v>
      </c>
      <c r="B47" s="20" t="s">
        <v>7</v>
      </c>
      <c r="C47" s="21">
        <v>3</v>
      </c>
      <c r="D47" s="34"/>
      <c r="E47" s="22">
        <f t="shared" si="18"/>
        <v>0</v>
      </c>
      <c r="F47" s="23">
        <f t="shared" si="19"/>
        <v>0</v>
      </c>
      <c r="G47" s="23">
        <f t="shared" si="20"/>
        <v>0</v>
      </c>
    </row>
    <row r="48" spans="1:7" ht="15.75">
      <c r="A48" s="1" t="s">
        <v>1</v>
      </c>
      <c r="E48" s="24">
        <f>SUM(E39:E47)</f>
        <v>0</v>
      </c>
      <c r="F48" s="24">
        <f aca="true" t="shared" si="21" ref="F48:G48">SUM(F39:F47)</f>
        <v>0</v>
      </c>
      <c r="G48" s="24">
        <f t="shared" si="21"/>
        <v>0</v>
      </c>
    </row>
    <row r="51" spans="1:7" ht="15">
      <c r="A51" s="4" t="s">
        <v>31</v>
      </c>
      <c r="B51" s="26" t="s">
        <v>46</v>
      </c>
      <c r="C51" s="26" t="s">
        <v>20</v>
      </c>
      <c r="D51" s="26" t="s">
        <v>23</v>
      </c>
      <c r="E51" s="26" t="s">
        <v>21</v>
      </c>
      <c r="F51" s="27" t="s">
        <v>22</v>
      </c>
      <c r="G51" s="26" t="s">
        <v>29</v>
      </c>
    </row>
    <row r="52" spans="1:7" ht="15.75">
      <c r="A52" s="9" t="s">
        <v>24</v>
      </c>
      <c r="B52" s="28">
        <v>3300</v>
      </c>
      <c r="C52" s="28">
        <v>4000</v>
      </c>
      <c r="D52" s="28">
        <v>26</v>
      </c>
      <c r="E52" s="28">
        <v>120</v>
      </c>
      <c r="F52" s="29"/>
      <c r="G52" s="29"/>
    </row>
    <row r="53" spans="1:7" ht="15.75">
      <c r="A53" s="9" t="s">
        <v>25</v>
      </c>
      <c r="B53" s="28">
        <v>4400</v>
      </c>
      <c r="C53" s="28">
        <v>4000</v>
      </c>
      <c r="D53" s="28">
        <v>38</v>
      </c>
      <c r="E53" s="28">
        <v>120</v>
      </c>
      <c r="F53" s="29"/>
      <c r="G53" s="29"/>
    </row>
    <row r="54" spans="1:7" ht="15.75">
      <c r="A54" s="9" t="s">
        <v>26</v>
      </c>
      <c r="B54" s="28">
        <v>3900</v>
      </c>
      <c r="C54" s="28">
        <v>4000</v>
      </c>
      <c r="D54" s="28">
        <v>39</v>
      </c>
      <c r="E54" s="28">
        <v>120</v>
      </c>
      <c r="F54" s="29"/>
      <c r="G54" s="29"/>
    </row>
    <row r="55" spans="1:7" ht="15.75">
      <c r="A55" s="9" t="s">
        <v>27</v>
      </c>
      <c r="B55" s="29">
        <v>7200</v>
      </c>
      <c r="C55" s="29">
        <v>4000</v>
      </c>
      <c r="D55" s="29">
        <v>58</v>
      </c>
      <c r="E55" s="29">
        <v>150</v>
      </c>
      <c r="F55" s="29"/>
      <c r="G55" s="29"/>
    </row>
    <row r="56" spans="1:7" ht="15.75">
      <c r="A56" s="9" t="s">
        <v>28</v>
      </c>
      <c r="B56" s="28">
        <v>5500</v>
      </c>
      <c r="C56" s="28">
        <v>5500</v>
      </c>
      <c r="D56" s="28">
        <v>40</v>
      </c>
      <c r="E56" s="28">
        <v>120</v>
      </c>
      <c r="F56" s="28">
        <v>65</v>
      </c>
      <c r="G56" s="30"/>
    </row>
    <row r="57" spans="1:7" ht="15.75">
      <c r="A57" s="9" t="s">
        <v>36</v>
      </c>
      <c r="B57" s="30" t="s">
        <v>32</v>
      </c>
      <c r="C57" s="29">
        <v>3000</v>
      </c>
      <c r="D57" s="30" t="s">
        <v>33</v>
      </c>
      <c r="E57" s="29"/>
      <c r="F57" s="29"/>
      <c r="G57" s="30" t="s">
        <v>30</v>
      </c>
    </row>
    <row r="60" spans="5:7" ht="15.75" thickBot="1">
      <c r="E60" s="8" t="s">
        <v>6</v>
      </c>
      <c r="F60" s="7" t="s">
        <v>0</v>
      </c>
      <c r="G60" s="7" t="s">
        <v>50</v>
      </c>
    </row>
    <row r="61" spans="1:7" ht="15.75" thickBot="1">
      <c r="A61" s="4" t="s">
        <v>49</v>
      </c>
      <c r="E61" s="53">
        <f>E48+E34+E27+E15</f>
        <v>0</v>
      </c>
      <c r="F61" s="54">
        <f aca="true" t="shared" si="22" ref="F61:G61">F48+F34+F27+F15</f>
        <v>0</v>
      </c>
      <c r="G61" s="55">
        <f t="shared" si="22"/>
        <v>0</v>
      </c>
    </row>
    <row r="64" ht="26.25">
      <c r="A64" s="3" t="s">
        <v>51</v>
      </c>
    </row>
    <row r="65" ht="26.25">
      <c r="A65" s="3"/>
    </row>
    <row r="67" spans="1:7" ht="15">
      <c r="A67" s="7" t="s">
        <v>2</v>
      </c>
      <c r="B67" s="7" t="s">
        <v>3</v>
      </c>
      <c r="C67" s="7" t="s">
        <v>4</v>
      </c>
      <c r="D67" s="7" t="s">
        <v>5</v>
      </c>
      <c r="E67" s="8" t="s">
        <v>6</v>
      </c>
      <c r="F67" s="7" t="s">
        <v>0</v>
      </c>
      <c r="G67" s="7" t="s">
        <v>50</v>
      </c>
    </row>
    <row r="68" spans="1:7" ht="18.75">
      <c r="A68" s="9" t="s">
        <v>52</v>
      </c>
      <c r="B68" s="10" t="s">
        <v>8</v>
      </c>
      <c r="C68" s="11">
        <v>28</v>
      </c>
      <c r="D68" s="31"/>
      <c r="E68" s="12">
        <f>C68*D68</f>
        <v>0</v>
      </c>
      <c r="F68" s="13">
        <f>E68*0.21</f>
        <v>0</v>
      </c>
      <c r="G68" s="13">
        <f>SUM(E68:F68)</f>
        <v>0</v>
      </c>
    </row>
    <row r="69" spans="1:7" ht="15.75">
      <c r="A69" s="9" t="s">
        <v>53</v>
      </c>
      <c r="B69" s="10" t="s">
        <v>8</v>
      </c>
      <c r="C69" s="11">
        <v>28</v>
      </c>
      <c r="D69" s="31"/>
      <c r="E69" s="12">
        <f aca="true" t="shared" si="23" ref="E69:E78">C69*D69</f>
        <v>0</v>
      </c>
      <c r="F69" s="13">
        <f aca="true" t="shared" si="24" ref="F69:F78">E69*0.21</f>
        <v>0</v>
      </c>
      <c r="G69" s="13">
        <f aca="true" t="shared" si="25" ref="G69:G78">SUM(E69:F69)</f>
        <v>0</v>
      </c>
    </row>
    <row r="70" spans="1:7" ht="15.75">
      <c r="A70" s="9" t="s">
        <v>54</v>
      </c>
      <c r="B70" s="10" t="s">
        <v>8</v>
      </c>
      <c r="C70" s="11">
        <v>16</v>
      </c>
      <c r="D70" s="31"/>
      <c r="E70" s="12">
        <f t="shared" si="23"/>
        <v>0</v>
      </c>
      <c r="F70" s="13">
        <f t="shared" si="24"/>
        <v>0</v>
      </c>
      <c r="G70" s="13">
        <f t="shared" si="25"/>
        <v>0</v>
      </c>
    </row>
    <row r="71" spans="1:7" ht="15.75">
      <c r="A71" s="9" t="s">
        <v>55</v>
      </c>
      <c r="B71" s="10" t="s">
        <v>8</v>
      </c>
      <c r="C71" s="11">
        <v>16</v>
      </c>
      <c r="D71" s="31"/>
      <c r="E71" s="12">
        <f t="shared" si="23"/>
        <v>0</v>
      </c>
      <c r="F71" s="13">
        <f t="shared" si="24"/>
        <v>0</v>
      </c>
      <c r="G71" s="13">
        <f t="shared" si="25"/>
        <v>0</v>
      </c>
    </row>
    <row r="72" spans="1:7" ht="15.75">
      <c r="A72" s="9" t="s">
        <v>56</v>
      </c>
      <c r="B72" s="10" t="s">
        <v>7</v>
      </c>
      <c r="C72" s="11">
        <v>5</v>
      </c>
      <c r="D72" s="31"/>
      <c r="E72" s="12">
        <f t="shared" si="23"/>
        <v>0</v>
      </c>
      <c r="F72" s="13">
        <f t="shared" si="24"/>
        <v>0</v>
      </c>
      <c r="G72" s="13">
        <f t="shared" si="25"/>
        <v>0</v>
      </c>
    </row>
    <row r="73" spans="1:7" ht="15.75">
      <c r="A73" s="9" t="s">
        <v>57</v>
      </c>
      <c r="B73" s="10" t="s">
        <v>7</v>
      </c>
      <c r="C73" s="11">
        <v>5</v>
      </c>
      <c r="D73" s="32"/>
      <c r="E73" s="12">
        <f t="shared" si="23"/>
        <v>0</v>
      </c>
      <c r="F73" s="13">
        <f t="shared" si="24"/>
        <v>0</v>
      </c>
      <c r="G73" s="13">
        <f t="shared" si="25"/>
        <v>0</v>
      </c>
    </row>
    <row r="74" spans="1:7" ht="15">
      <c r="A74" s="35" t="s">
        <v>58</v>
      </c>
      <c r="B74" s="10" t="s">
        <v>7</v>
      </c>
      <c r="C74" s="11">
        <v>5</v>
      </c>
      <c r="D74" s="32"/>
      <c r="E74" s="12">
        <f t="shared" si="23"/>
        <v>0</v>
      </c>
      <c r="F74" s="13">
        <f t="shared" si="24"/>
        <v>0</v>
      </c>
      <c r="G74" s="13">
        <f t="shared" si="25"/>
        <v>0</v>
      </c>
    </row>
    <row r="75" spans="1:7" ht="15.75">
      <c r="A75" s="36" t="s">
        <v>59</v>
      </c>
      <c r="B75" s="10" t="s">
        <v>60</v>
      </c>
      <c r="C75" s="11">
        <v>1</v>
      </c>
      <c r="D75" s="32"/>
      <c r="E75" s="12">
        <f t="shared" si="23"/>
        <v>0</v>
      </c>
      <c r="F75" s="13">
        <f t="shared" si="24"/>
        <v>0</v>
      </c>
      <c r="G75" s="13">
        <f t="shared" si="25"/>
        <v>0</v>
      </c>
    </row>
    <row r="76" spans="1:7" ht="15.75">
      <c r="A76" s="9" t="s">
        <v>61</v>
      </c>
      <c r="B76" s="10" t="s">
        <v>7</v>
      </c>
      <c r="C76" s="11">
        <v>1</v>
      </c>
      <c r="D76" s="32"/>
      <c r="E76" s="12">
        <f t="shared" si="23"/>
        <v>0</v>
      </c>
      <c r="F76" s="13">
        <f t="shared" si="24"/>
        <v>0</v>
      </c>
      <c r="G76" s="13">
        <f t="shared" si="25"/>
        <v>0</v>
      </c>
    </row>
    <row r="77" spans="1:7" ht="15.75">
      <c r="A77" s="14" t="s">
        <v>62</v>
      </c>
      <c r="B77" s="15" t="s">
        <v>7</v>
      </c>
      <c r="C77" s="16">
        <v>1</v>
      </c>
      <c r="D77" s="33"/>
      <c r="E77" s="17">
        <f t="shared" si="23"/>
        <v>0</v>
      </c>
      <c r="F77" s="18">
        <f t="shared" si="24"/>
        <v>0</v>
      </c>
      <c r="G77" s="18">
        <f t="shared" si="25"/>
        <v>0</v>
      </c>
    </row>
    <row r="78" spans="1:7" ht="16.5" thickBot="1">
      <c r="A78" s="19" t="s">
        <v>63</v>
      </c>
      <c r="B78" s="20" t="s">
        <v>7</v>
      </c>
      <c r="C78" s="21">
        <v>1</v>
      </c>
      <c r="D78" s="34"/>
      <c r="E78" s="22">
        <f t="shared" si="23"/>
        <v>0</v>
      </c>
      <c r="F78" s="23">
        <f t="shared" si="24"/>
        <v>0</v>
      </c>
      <c r="G78" s="23">
        <f t="shared" si="25"/>
        <v>0</v>
      </c>
    </row>
    <row r="79" spans="1:7" ht="15.75">
      <c r="A79" s="1" t="s">
        <v>1</v>
      </c>
      <c r="E79" s="65">
        <f>SUM(E68:E78)</f>
        <v>0</v>
      </c>
      <c r="F79" s="65">
        <f>SUM(F68:F78)</f>
        <v>0</v>
      </c>
      <c r="G79" s="65">
        <f>SUM(G68:G78)</f>
        <v>0</v>
      </c>
    </row>
    <row r="82" ht="26.25">
      <c r="A82" s="3" t="s">
        <v>64</v>
      </c>
    </row>
    <row r="83" ht="26.25">
      <c r="A83" s="3"/>
    </row>
    <row r="84" ht="15">
      <c r="A84" s="4" t="s">
        <v>65</v>
      </c>
    </row>
    <row r="85" spans="1:7" ht="15">
      <c r="A85" s="37" t="s">
        <v>2</v>
      </c>
      <c r="B85" s="38" t="s">
        <v>3</v>
      </c>
      <c r="C85" s="39" t="s">
        <v>4</v>
      </c>
      <c r="D85" s="39" t="s">
        <v>5</v>
      </c>
      <c r="E85" s="40" t="s">
        <v>6</v>
      </c>
      <c r="F85" s="41" t="s">
        <v>0</v>
      </c>
      <c r="G85" s="42" t="s">
        <v>50</v>
      </c>
    </row>
    <row r="86" spans="1:7" ht="15.75">
      <c r="A86" s="9" t="s">
        <v>66</v>
      </c>
      <c r="B86" s="10" t="s">
        <v>8</v>
      </c>
      <c r="C86" s="11">
        <v>200</v>
      </c>
      <c r="D86" s="31"/>
      <c r="E86" s="12">
        <f>C86*D86</f>
        <v>0</v>
      </c>
      <c r="F86" s="13">
        <f>E86*0.21</f>
        <v>0</v>
      </c>
      <c r="G86" s="13">
        <f>SUM(E86:F86)</f>
        <v>0</v>
      </c>
    </row>
    <row r="87" spans="1:7" ht="15.75">
      <c r="A87" s="9" t="s">
        <v>67</v>
      </c>
      <c r="B87" s="10" t="s">
        <v>8</v>
      </c>
      <c r="C87" s="11">
        <v>200</v>
      </c>
      <c r="D87" s="31"/>
      <c r="E87" s="12">
        <f aca="true" t="shared" si="26" ref="E87:E93">C87*D87</f>
        <v>0</v>
      </c>
      <c r="F87" s="13">
        <f aca="true" t="shared" si="27" ref="F87:F93">E87*0.21</f>
        <v>0</v>
      </c>
      <c r="G87" s="13">
        <f aca="true" t="shared" si="28" ref="G87:G93">SUM(E87:F87)</f>
        <v>0</v>
      </c>
    </row>
    <row r="88" spans="1:7" ht="15.75">
      <c r="A88" s="9" t="s">
        <v>68</v>
      </c>
      <c r="B88" s="10" t="s">
        <v>8</v>
      </c>
      <c r="C88" s="11">
        <v>25</v>
      </c>
      <c r="D88" s="31"/>
      <c r="E88" s="12">
        <f t="shared" si="26"/>
        <v>0</v>
      </c>
      <c r="F88" s="13">
        <f t="shared" si="27"/>
        <v>0</v>
      </c>
      <c r="G88" s="13">
        <f t="shared" si="28"/>
        <v>0</v>
      </c>
    </row>
    <row r="89" spans="1:7" ht="15.75">
      <c r="A89" s="9" t="s">
        <v>69</v>
      </c>
      <c r="B89" s="10" t="s">
        <v>8</v>
      </c>
      <c r="C89" s="11">
        <v>25</v>
      </c>
      <c r="D89" s="31"/>
      <c r="E89" s="12">
        <f t="shared" si="26"/>
        <v>0</v>
      </c>
      <c r="F89" s="13">
        <f t="shared" si="27"/>
        <v>0</v>
      </c>
      <c r="G89" s="13">
        <f t="shared" si="28"/>
        <v>0</v>
      </c>
    </row>
    <row r="90" spans="1:7" ht="15.75">
      <c r="A90" s="9" t="s">
        <v>70</v>
      </c>
      <c r="B90" s="43" t="s">
        <v>7</v>
      </c>
      <c r="C90" s="11">
        <v>1</v>
      </c>
      <c r="D90" s="31"/>
      <c r="E90" s="12">
        <f t="shared" si="26"/>
        <v>0</v>
      </c>
      <c r="F90" s="13">
        <f t="shared" si="27"/>
        <v>0</v>
      </c>
      <c r="G90" s="13">
        <f t="shared" si="28"/>
        <v>0</v>
      </c>
    </row>
    <row r="91" spans="1:7" ht="15.75">
      <c r="A91" s="9" t="s">
        <v>71</v>
      </c>
      <c r="B91" s="43" t="s">
        <v>7</v>
      </c>
      <c r="C91" s="44">
        <v>34</v>
      </c>
      <c r="D91" s="32"/>
      <c r="E91" s="45">
        <f t="shared" si="26"/>
        <v>0</v>
      </c>
      <c r="F91" s="46">
        <f t="shared" si="27"/>
        <v>0</v>
      </c>
      <c r="G91" s="46">
        <f t="shared" si="28"/>
        <v>0</v>
      </c>
    </row>
    <row r="92" spans="1:7" ht="15.75">
      <c r="A92" s="9" t="s">
        <v>72</v>
      </c>
      <c r="B92" s="43" t="s">
        <v>7</v>
      </c>
      <c r="C92" s="44">
        <v>34</v>
      </c>
      <c r="D92" s="32"/>
      <c r="E92" s="45">
        <f t="shared" si="26"/>
        <v>0</v>
      </c>
      <c r="F92" s="46">
        <f t="shared" si="27"/>
        <v>0</v>
      </c>
      <c r="G92" s="46">
        <f t="shared" si="28"/>
        <v>0</v>
      </c>
    </row>
    <row r="93" spans="1:7" ht="16.5" thickBot="1">
      <c r="A93" s="19" t="s">
        <v>73</v>
      </c>
      <c r="B93" s="47" t="s">
        <v>7</v>
      </c>
      <c r="C93" s="48">
        <v>34</v>
      </c>
      <c r="D93" s="34"/>
      <c r="E93" s="49">
        <f t="shared" si="26"/>
        <v>0</v>
      </c>
      <c r="F93" s="50">
        <f t="shared" si="27"/>
        <v>0</v>
      </c>
      <c r="G93" s="50">
        <f t="shared" si="28"/>
        <v>0</v>
      </c>
    </row>
    <row r="94" spans="1:7" ht="15.75">
      <c r="A94" s="51" t="s">
        <v>1</v>
      </c>
      <c r="E94" s="24">
        <f>SUM(E86:E93)</f>
        <v>0</v>
      </c>
      <c r="F94" s="24">
        <f>SUM(F86:F93)</f>
        <v>0</v>
      </c>
      <c r="G94" s="24">
        <f>SUM(G86:G93)</f>
        <v>0</v>
      </c>
    </row>
    <row r="97" ht="15">
      <c r="A97" s="4" t="s">
        <v>74</v>
      </c>
    </row>
    <row r="98" spans="1:7" ht="15">
      <c r="A98" s="37" t="s">
        <v>2</v>
      </c>
      <c r="B98" s="38" t="s">
        <v>3</v>
      </c>
      <c r="C98" s="39" t="s">
        <v>4</v>
      </c>
      <c r="D98" s="39" t="s">
        <v>5</v>
      </c>
      <c r="E98" s="40" t="s">
        <v>6</v>
      </c>
      <c r="F98" s="41" t="s">
        <v>0</v>
      </c>
      <c r="G98" s="42" t="s">
        <v>50</v>
      </c>
    </row>
    <row r="99" spans="1:7" ht="15.75">
      <c r="A99" s="9" t="s">
        <v>66</v>
      </c>
      <c r="B99" s="10" t="s">
        <v>8</v>
      </c>
      <c r="C99" s="11">
        <v>200</v>
      </c>
      <c r="D99" s="31"/>
      <c r="E99" s="12">
        <f>C99*D99</f>
        <v>0</v>
      </c>
      <c r="F99" s="13">
        <f>E99*0.21</f>
        <v>0</v>
      </c>
      <c r="G99" s="13">
        <f>SUM(E99:F99)</f>
        <v>0</v>
      </c>
    </row>
    <row r="100" spans="1:7" ht="15.75">
      <c r="A100" s="9" t="s">
        <v>67</v>
      </c>
      <c r="B100" s="10" t="s">
        <v>8</v>
      </c>
      <c r="C100" s="11">
        <v>200</v>
      </c>
      <c r="D100" s="31"/>
      <c r="E100" s="12">
        <f aca="true" t="shared" si="29" ref="E100:E105">C100*D100</f>
        <v>0</v>
      </c>
      <c r="F100" s="13">
        <f aca="true" t="shared" si="30" ref="F100:F105">E100*0.21</f>
        <v>0</v>
      </c>
      <c r="G100" s="13">
        <f aca="true" t="shared" si="31" ref="G100:G105">SUM(E100:F100)</f>
        <v>0</v>
      </c>
    </row>
    <row r="101" spans="1:7" ht="15.75">
      <c r="A101" s="9" t="s">
        <v>68</v>
      </c>
      <c r="B101" s="10" t="s">
        <v>8</v>
      </c>
      <c r="C101" s="11">
        <v>25</v>
      </c>
      <c r="D101" s="31"/>
      <c r="E101" s="12">
        <f t="shared" si="29"/>
        <v>0</v>
      </c>
      <c r="F101" s="13">
        <f t="shared" si="30"/>
        <v>0</v>
      </c>
      <c r="G101" s="13">
        <f t="shared" si="31"/>
        <v>0</v>
      </c>
    </row>
    <row r="102" spans="1:7" ht="15.75">
      <c r="A102" s="9" t="s">
        <v>69</v>
      </c>
      <c r="B102" s="10" t="s">
        <v>8</v>
      </c>
      <c r="C102" s="11">
        <v>25</v>
      </c>
      <c r="D102" s="31"/>
      <c r="E102" s="12">
        <f t="shared" si="29"/>
        <v>0</v>
      </c>
      <c r="F102" s="13">
        <f t="shared" si="30"/>
        <v>0</v>
      </c>
      <c r="G102" s="13">
        <f t="shared" si="31"/>
        <v>0</v>
      </c>
    </row>
    <row r="103" spans="1:7" ht="15.75">
      <c r="A103" s="9" t="s">
        <v>70</v>
      </c>
      <c r="B103" s="10" t="s">
        <v>7</v>
      </c>
      <c r="C103" s="11">
        <v>1</v>
      </c>
      <c r="D103" s="31"/>
      <c r="E103" s="12">
        <f t="shared" si="29"/>
        <v>0</v>
      </c>
      <c r="F103" s="13">
        <f t="shared" si="30"/>
        <v>0</v>
      </c>
      <c r="G103" s="13">
        <f t="shared" si="31"/>
        <v>0</v>
      </c>
    </row>
    <row r="104" spans="1:7" ht="15.75">
      <c r="A104" s="9" t="s">
        <v>71</v>
      </c>
      <c r="B104" s="43" t="s">
        <v>7</v>
      </c>
      <c r="C104" s="44">
        <v>25</v>
      </c>
      <c r="D104" s="32"/>
      <c r="E104" s="45">
        <f t="shared" si="29"/>
        <v>0</v>
      </c>
      <c r="F104" s="46">
        <f t="shared" si="30"/>
        <v>0</v>
      </c>
      <c r="G104" s="46">
        <f t="shared" si="31"/>
        <v>0</v>
      </c>
    </row>
    <row r="105" spans="1:7" ht="16.5" thickBot="1">
      <c r="A105" s="19" t="s">
        <v>72</v>
      </c>
      <c r="B105" s="47" t="s">
        <v>7</v>
      </c>
      <c r="C105" s="48">
        <v>50</v>
      </c>
      <c r="D105" s="34"/>
      <c r="E105" s="49">
        <f t="shared" si="29"/>
        <v>0</v>
      </c>
      <c r="F105" s="50">
        <f t="shared" si="30"/>
        <v>0</v>
      </c>
      <c r="G105" s="50">
        <f t="shared" si="31"/>
        <v>0</v>
      </c>
    </row>
    <row r="106" spans="1:7" ht="15.75">
      <c r="A106" s="51" t="s">
        <v>1</v>
      </c>
      <c r="E106" s="24">
        <f>SUM(E99:E105)</f>
        <v>0</v>
      </c>
      <c r="F106" s="24">
        <f>SUM(F99:F105)</f>
        <v>0</v>
      </c>
      <c r="G106" s="24">
        <f>SUM(G99:G105)</f>
        <v>0</v>
      </c>
    </row>
    <row r="108" spans="5:7" ht="15.75" thickBot="1">
      <c r="E108" s="40" t="s">
        <v>6</v>
      </c>
      <c r="F108" s="41" t="s">
        <v>0</v>
      </c>
      <c r="G108" s="42" t="s">
        <v>50</v>
      </c>
    </row>
    <row r="109" spans="1:7" ht="16.5" thickBot="1">
      <c r="A109" s="52" t="s">
        <v>75</v>
      </c>
      <c r="E109" s="53">
        <f>E106+E94</f>
        <v>0</v>
      </c>
      <c r="F109" s="54">
        <f aca="true" t="shared" si="32" ref="F109:G109">F106+F94</f>
        <v>0</v>
      </c>
      <c r="G109" s="55">
        <f t="shared" si="32"/>
        <v>0</v>
      </c>
    </row>
    <row r="112" ht="26.25">
      <c r="A112" s="3" t="s">
        <v>76</v>
      </c>
    </row>
    <row r="113" ht="26.25">
      <c r="A113" s="3"/>
    </row>
    <row r="114" ht="15">
      <c r="A114" s="2" t="s">
        <v>77</v>
      </c>
    </row>
    <row r="115" spans="1:7" ht="15">
      <c r="A115" s="5" t="s">
        <v>2</v>
      </c>
      <c r="B115" s="6" t="s">
        <v>3</v>
      </c>
      <c r="C115" s="7" t="s">
        <v>4</v>
      </c>
      <c r="D115" s="7" t="s">
        <v>5</v>
      </c>
      <c r="E115" s="8" t="s">
        <v>6</v>
      </c>
      <c r="F115" s="7" t="s">
        <v>0</v>
      </c>
      <c r="G115" s="8" t="s">
        <v>50</v>
      </c>
    </row>
    <row r="116" spans="1:7" ht="15.75">
      <c r="A116" s="9" t="s">
        <v>66</v>
      </c>
      <c r="B116" s="10" t="s">
        <v>8</v>
      </c>
      <c r="C116" s="11">
        <v>140</v>
      </c>
      <c r="D116" s="31"/>
      <c r="E116" s="12">
        <f>C116*D116</f>
        <v>0</v>
      </c>
      <c r="F116" s="13">
        <f>E116*0.21</f>
        <v>0</v>
      </c>
      <c r="G116" s="13">
        <f>SUM(E116:F116)</f>
        <v>0</v>
      </c>
    </row>
    <row r="117" spans="1:7" ht="15.75">
      <c r="A117" s="9" t="s">
        <v>67</v>
      </c>
      <c r="B117" s="10" t="s">
        <v>8</v>
      </c>
      <c r="C117" s="11">
        <v>140</v>
      </c>
      <c r="D117" s="31"/>
      <c r="E117" s="12">
        <f aca="true" t="shared" si="33" ref="E117:E124">C117*D117</f>
        <v>0</v>
      </c>
      <c r="F117" s="13">
        <f aca="true" t="shared" si="34" ref="F117:F124">E117*0.21</f>
        <v>0</v>
      </c>
      <c r="G117" s="13">
        <f aca="true" t="shared" si="35" ref="G117:G124">SUM(E117:F117)</f>
        <v>0</v>
      </c>
    </row>
    <row r="118" spans="1:7" ht="15.75">
      <c r="A118" s="9" t="s">
        <v>78</v>
      </c>
      <c r="B118" s="10" t="s">
        <v>8</v>
      </c>
      <c r="C118" s="11">
        <v>55</v>
      </c>
      <c r="D118" s="31"/>
      <c r="E118" s="12">
        <f t="shared" si="33"/>
        <v>0</v>
      </c>
      <c r="F118" s="13">
        <f t="shared" si="34"/>
        <v>0</v>
      </c>
      <c r="G118" s="13">
        <f t="shared" si="35"/>
        <v>0</v>
      </c>
    </row>
    <row r="119" spans="1:7" ht="15.75">
      <c r="A119" s="9" t="s">
        <v>69</v>
      </c>
      <c r="B119" s="10" t="s">
        <v>8</v>
      </c>
      <c r="C119" s="11">
        <v>55</v>
      </c>
      <c r="D119" s="31"/>
      <c r="E119" s="12">
        <f t="shared" si="33"/>
        <v>0</v>
      </c>
      <c r="F119" s="13">
        <f t="shared" si="34"/>
        <v>0</v>
      </c>
      <c r="G119" s="13">
        <f t="shared" si="35"/>
        <v>0</v>
      </c>
    </row>
    <row r="120" spans="1:7" ht="15.75">
      <c r="A120" s="9" t="s">
        <v>79</v>
      </c>
      <c r="B120" s="10" t="s">
        <v>7</v>
      </c>
      <c r="C120" s="11">
        <v>6</v>
      </c>
      <c r="D120" s="31"/>
      <c r="E120" s="12">
        <f t="shared" si="33"/>
        <v>0</v>
      </c>
      <c r="F120" s="13">
        <f t="shared" si="34"/>
        <v>0</v>
      </c>
      <c r="G120" s="13">
        <f t="shared" si="35"/>
        <v>0</v>
      </c>
    </row>
    <row r="121" spans="1:7" ht="15.75">
      <c r="A121" s="9" t="s">
        <v>80</v>
      </c>
      <c r="B121" s="10" t="s">
        <v>7</v>
      </c>
      <c r="C121" s="11">
        <v>6</v>
      </c>
      <c r="D121" s="31"/>
      <c r="E121" s="12">
        <f t="shared" si="33"/>
        <v>0</v>
      </c>
      <c r="F121" s="13">
        <f t="shared" si="34"/>
        <v>0</v>
      </c>
      <c r="G121" s="13">
        <f t="shared" si="35"/>
        <v>0</v>
      </c>
    </row>
    <row r="122" spans="1:7" ht="15.75">
      <c r="A122" s="9" t="s">
        <v>71</v>
      </c>
      <c r="B122" s="10" t="s">
        <v>7</v>
      </c>
      <c r="C122" s="11">
        <v>6</v>
      </c>
      <c r="D122" s="32"/>
      <c r="E122" s="12">
        <f t="shared" si="33"/>
        <v>0</v>
      </c>
      <c r="F122" s="13">
        <f t="shared" si="34"/>
        <v>0</v>
      </c>
      <c r="G122" s="13">
        <f t="shared" si="35"/>
        <v>0</v>
      </c>
    </row>
    <row r="123" spans="1:7" ht="15.75">
      <c r="A123" s="9" t="s">
        <v>72</v>
      </c>
      <c r="B123" s="10" t="s">
        <v>7</v>
      </c>
      <c r="C123" s="11">
        <v>10</v>
      </c>
      <c r="D123" s="32"/>
      <c r="E123" s="12">
        <f t="shared" si="33"/>
        <v>0</v>
      </c>
      <c r="F123" s="13">
        <f t="shared" si="34"/>
        <v>0</v>
      </c>
      <c r="G123" s="13">
        <f t="shared" si="35"/>
        <v>0</v>
      </c>
    </row>
    <row r="124" spans="1:7" ht="16.5" thickBot="1">
      <c r="A124" s="19" t="s">
        <v>73</v>
      </c>
      <c r="B124" s="20" t="s">
        <v>7</v>
      </c>
      <c r="C124" s="21">
        <v>10</v>
      </c>
      <c r="D124" s="34"/>
      <c r="E124" s="22">
        <f t="shared" si="33"/>
        <v>0</v>
      </c>
      <c r="F124" s="23">
        <f t="shared" si="34"/>
        <v>0</v>
      </c>
      <c r="G124" s="23">
        <f t="shared" si="35"/>
        <v>0</v>
      </c>
    </row>
    <row r="125" spans="1:7" ht="15.75">
      <c r="A125" s="1" t="s">
        <v>1</v>
      </c>
      <c r="E125" s="24">
        <f>SUM(E116:E124)</f>
        <v>0</v>
      </c>
      <c r="F125" s="24">
        <f>SUM(F116:F124)</f>
        <v>0</v>
      </c>
      <c r="G125" s="24">
        <f>SUM(G116:G124)</f>
        <v>0</v>
      </c>
    </row>
    <row r="129" ht="15">
      <c r="A129" s="2" t="s">
        <v>81</v>
      </c>
    </row>
    <row r="130" spans="1:7" ht="15">
      <c r="A130" s="5" t="s">
        <v>2</v>
      </c>
      <c r="B130" s="6" t="s">
        <v>3</v>
      </c>
      <c r="C130" s="7" t="s">
        <v>4</v>
      </c>
      <c r="D130" s="7" t="s">
        <v>5</v>
      </c>
      <c r="E130" s="8" t="s">
        <v>6</v>
      </c>
      <c r="F130" s="7" t="s">
        <v>0</v>
      </c>
      <c r="G130" s="8" t="s">
        <v>50</v>
      </c>
    </row>
    <row r="131" spans="1:7" ht="15.75">
      <c r="A131" s="9" t="s">
        <v>66</v>
      </c>
      <c r="B131" s="10" t="s">
        <v>8</v>
      </c>
      <c r="C131" s="11">
        <v>230</v>
      </c>
      <c r="D131" s="31"/>
      <c r="E131" s="12">
        <f>C131*D131</f>
        <v>0</v>
      </c>
      <c r="F131" s="13">
        <f>E131*0.21</f>
        <v>0</v>
      </c>
      <c r="G131" s="13">
        <f>SUM(E131:F131)</f>
        <v>0</v>
      </c>
    </row>
    <row r="132" spans="1:7" ht="15.75">
      <c r="A132" s="9" t="s">
        <v>67</v>
      </c>
      <c r="B132" s="10" t="s">
        <v>8</v>
      </c>
      <c r="C132" s="11">
        <v>230</v>
      </c>
      <c r="D132" s="31"/>
      <c r="E132" s="12">
        <f aca="true" t="shared" si="36" ref="E132:E140">C132*D132</f>
        <v>0</v>
      </c>
      <c r="F132" s="13">
        <f aca="true" t="shared" si="37" ref="F132:F140">E132*0.21</f>
        <v>0</v>
      </c>
      <c r="G132" s="13">
        <f aca="true" t="shared" si="38" ref="G132:G140">SUM(E132:F132)</f>
        <v>0</v>
      </c>
    </row>
    <row r="133" spans="1:7" ht="15.75">
      <c r="A133" s="9" t="s">
        <v>78</v>
      </c>
      <c r="B133" s="10" t="s">
        <v>8</v>
      </c>
      <c r="C133" s="11">
        <v>65</v>
      </c>
      <c r="D133" s="31"/>
      <c r="E133" s="12">
        <f t="shared" si="36"/>
        <v>0</v>
      </c>
      <c r="F133" s="13">
        <f t="shared" si="37"/>
        <v>0</v>
      </c>
      <c r="G133" s="13">
        <f t="shared" si="38"/>
        <v>0</v>
      </c>
    </row>
    <row r="134" spans="1:7" ht="15.75">
      <c r="A134" s="9" t="s">
        <v>69</v>
      </c>
      <c r="B134" s="10" t="s">
        <v>8</v>
      </c>
      <c r="C134" s="11">
        <v>65</v>
      </c>
      <c r="D134" s="31"/>
      <c r="E134" s="12">
        <f t="shared" si="36"/>
        <v>0</v>
      </c>
      <c r="F134" s="13">
        <f t="shared" si="37"/>
        <v>0</v>
      </c>
      <c r="G134" s="13">
        <f t="shared" si="38"/>
        <v>0</v>
      </c>
    </row>
    <row r="135" spans="1:7" ht="15.75">
      <c r="A135" s="9" t="s">
        <v>79</v>
      </c>
      <c r="B135" s="10" t="s">
        <v>7</v>
      </c>
      <c r="C135" s="11">
        <v>6</v>
      </c>
      <c r="D135" s="31"/>
      <c r="E135" s="12">
        <f t="shared" si="36"/>
        <v>0</v>
      </c>
      <c r="F135" s="13">
        <f t="shared" si="37"/>
        <v>0</v>
      </c>
      <c r="G135" s="13">
        <f t="shared" si="38"/>
        <v>0</v>
      </c>
    </row>
    <row r="136" spans="1:7" ht="15.75">
      <c r="A136" s="9" t="s">
        <v>80</v>
      </c>
      <c r="B136" s="10" t="s">
        <v>7</v>
      </c>
      <c r="C136" s="11">
        <v>11</v>
      </c>
      <c r="D136" s="31"/>
      <c r="E136" s="12">
        <f t="shared" si="36"/>
        <v>0</v>
      </c>
      <c r="F136" s="13">
        <f t="shared" si="37"/>
        <v>0</v>
      </c>
      <c r="G136" s="13">
        <f t="shared" si="38"/>
        <v>0</v>
      </c>
    </row>
    <row r="137" spans="1:7" ht="15.75">
      <c r="A137" s="9" t="s">
        <v>71</v>
      </c>
      <c r="B137" s="10" t="s">
        <v>7</v>
      </c>
      <c r="C137" s="11">
        <v>11</v>
      </c>
      <c r="D137" s="32"/>
      <c r="E137" s="12">
        <f t="shared" si="36"/>
        <v>0</v>
      </c>
      <c r="F137" s="13">
        <f t="shared" si="37"/>
        <v>0</v>
      </c>
      <c r="G137" s="13">
        <f t="shared" si="38"/>
        <v>0</v>
      </c>
    </row>
    <row r="138" spans="1:7" ht="15.75">
      <c r="A138" s="9" t="s">
        <v>72</v>
      </c>
      <c r="B138" s="10" t="s">
        <v>7</v>
      </c>
      <c r="C138" s="11">
        <v>19</v>
      </c>
      <c r="D138" s="32"/>
      <c r="E138" s="12">
        <f t="shared" si="36"/>
        <v>0</v>
      </c>
      <c r="F138" s="13">
        <f t="shared" si="37"/>
        <v>0</v>
      </c>
      <c r="G138" s="13">
        <f t="shared" si="38"/>
        <v>0</v>
      </c>
    </row>
    <row r="139" spans="1:7" ht="15.75">
      <c r="A139" s="14" t="s">
        <v>82</v>
      </c>
      <c r="B139" s="15" t="s">
        <v>7</v>
      </c>
      <c r="C139" s="16">
        <v>2</v>
      </c>
      <c r="D139" s="33"/>
      <c r="E139" s="17">
        <f t="shared" si="36"/>
        <v>0</v>
      </c>
      <c r="F139" s="18">
        <f t="shared" si="37"/>
        <v>0</v>
      </c>
      <c r="G139" s="18">
        <f t="shared" si="38"/>
        <v>0</v>
      </c>
    </row>
    <row r="140" spans="1:7" ht="16.5" thickBot="1">
      <c r="A140" s="19" t="s">
        <v>73</v>
      </c>
      <c r="B140" s="20" t="s">
        <v>7</v>
      </c>
      <c r="C140" s="21">
        <v>19</v>
      </c>
      <c r="D140" s="34"/>
      <c r="E140" s="22">
        <f t="shared" si="36"/>
        <v>0</v>
      </c>
      <c r="F140" s="23">
        <f t="shared" si="37"/>
        <v>0</v>
      </c>
      <c r="G140" s="23">
        <f t="shared" si="38"/>
        <v>0</v>
      </c>
    </row>
    <row r="141" spans="1:7" ht="15.75">
      <c r="A141" s="1" t="s">
        <v>1</v>
      </c>
      <c r="E141" s="24">
        <f>SUM(E131:E140)</f>
        <v>0</v>
      </c>
      <c r="F141" s="24">
        <f>SUM(F131:F140)</f>
        <v>0</v>
      </c>
      <c r="G141" s="24">
        <f>SUM(G131:G140)</f>
        <v>0</v>
      </c>
    </row>
    <row r="143" spans="5:7" ht="15.75" thickBot="1">
      <c r="E143" s="8" t="s">
        <v>6</v>
      </c>
      <c r="F143" s="7" t="s">
        <v>0</v>
      </c>
      <c r="G143" s="8" t="s">
        <v>50</v>
      </c>
    </row>
    <row r="144" spans="1:7" ht="16.5" thickBot="1">
      <c r="A144" s="52" t="s">
        <v>75</v>
      </c>
      <c r="B144" s="4"/>
      <c r="C144" s="4"/>
      <c r="D144" s="4"/>
      <c r="E144" s="53">
        <f>E141+E125</f>
        <v>0</v>
      </c>
      <c r="F144" s="54">
        <f aca="true" t="shared" si="39" ref="F144:G144">F141+F125</f>
        <v>0</v>
      </c>
      <c r="G144" s="55">
        <f t="shared" si="39"/>
        <v>0</v>
      </c>
    </row>
    <row r="147" ht="26.25">
      <c r="A147" s="3" t="s">
        <v>83</v>
      </c>
    </row>
    <row r="148" ht="26.25">
      <c r="A148" s="3"/>
    </row>
    <row r="149" ht="15">
      <c r="A149" s="56"/>
    </row>
    <row r="150" spans="1:7" ht="15">
      <c r="A150" s="37" t="s">
        <v>2</v>
      </c>
      <c r="B150" s="38" t="s">
        <v>3</v>
      </c>
      <c r="C150" s="39" t="s">
        <v>4</v>
      </c>
      <c r="D150" s="39" t="s">
        <v>5</v>
      </c>
      <c r="E150" s="40" t="s">
        <v>6</v>
      </c>
      <c r="F150" s="41" t="s">
        <v>0</v>
      </c>
      <c r="G150" s="41" t="s">
        <v>50</v>
      </c>
    </row>
    <row r="151" spans="1:7" ht="15.75">
      <c r="A151" s="9" t="s">
        <v>66</v>
      </c>
      <c r="B151" s="10" t="s">
        <v>8</v>
      </c>
      <c r="C151" s="11">
        <v>310</v>
      </c>
      <c r="D151" s="31"/>
      <c r="E151" s="12">
        <f>C151*D151</f>
        <v>0</v>
      </c>
      <c r="F151" s="13">
        <f>E151*0.21</f>
        <v>0</v>
      </c>
      <c r="G151" s="13">
        <f>SUM(E151:F151)</f>
        <v>0</v>
      </c>
    </row>
    <row r="152" spans="1:7" ht="15.75">
      <c r="A152" s="9" t="s">
        <v>67</v>
      </c>
      <c r="B152" s="10" t="s">
        <v>8</v>
      </c>
      <c r="C152" s="11">
        <v>310</v>
      </c>
      <c r="D152" s="31"/>
      <c r="E152" s="12">
        <f aca="true" t="shared" si="40" ref="E152:E159">C152*D152</f>
        <v>0</v>
      </c>
      <c r="F152" s="13">
        <f aca="true" t="shared" si="41" ref="F152:F159">E152*0.21</f>
        <v>0</v>
      </c>
      <c r="G152" s="13">
        <f aca="true" t="shared" si="42" ref="G152:G159">SUM(E152:F152)</f>
        <v>0</v>
      </c>
    </row>
    <row r="153" spans="1:7" ht="15.75">
      <c r="A153" s="9" t="s">
        <v>84</v>
      </c>
      <c r="B153" s="10" t="s">
        <v>8</v>
      </c>
      <c r="C153" s="11">
        <v>86</v>
      </c>
      <c r="D153" s="31"/>
      <c r="E153" s="12">
        <f t="shared" si="40"/>
        <v>0</v>
      </c>
      <c r="F153" s="13">
        <f t="shared" si="41"/>
        <v>0</v>
      </c>
      <c r="G153" s="13">
        <f t="shared" si="42"/>
        <v>0</v>
      </c>
    </row>
    <row r="154" spans="1:7" ht="15.75">
      <c r="A154" s="9" t="s">
        <v>69</v>
      </c>
      <c r="B154" s="10" t="s">
        <v>8</v>
      </c>
      <c r="C154" s="11">
        <v>86</v>
      </c>
      <c r="D154" s="31"/>
      <c r="E154" s="12">
        <f t="shared" si="40"/>
        <v>0</v>
      </c>
      <c r="F154" s="13">
        <f t="shared" si="41"/>
        <v>0</v>
      </c>
      <c r="G154" s="13">
        <f t="shared" si="42"/>
        <v>0</v>
      </c>
    </row>
    <row r="155" spans="1:7" ht="15.75">
      <c r="A155" s="9" t="s">
        <v>79</v>
      </c>
      <c r="B155" s="43" t="s">
        <v>7</v>
      </c>
      <c r="C155" s="11">
        <v>11</v>
      </c>
      <c r="D155" s="31"/>
      <c r="E155" s="12">
        <f t="shared" si="40"/>
        <v>0</v>
      </c>
      <c r="F155" s="13">
        <f t="shared" si="41"/>
        <v>0</v>
      </c>
      <c r="G155" s="13">
        <f t="shared" si="42"/>
        <v>0</v>
      </c>
    </row>
    <row r="156" spans="1:7" ht="15.75">
      <c r="A156" s="9" t="s">
        <v>85</v>
      </c>
      <c r="B156" s="43" t="s">
        <v>7</v>
      </c>
      <c r="C156" s="44">
        <v>17</v>
      </c>
      <c r="D156" s="32"/>
      <c r="E156" s="45">
        <f t="shared" si="40"/>
        <v>0</v>
      </c>
      <c r="F156" s="46">
        <f t="shared" si="41"/>
        <v>0</v>
      </c>
      <c r="G156" s="46">
        <f t="shared" si="42"/>
        <v>0</v>
      </c>
    </row>
    <row r="157" spans="1:7" ht="15.75">
      <c r="A157" s="9" t="s">
        <v>72</v>
      </c>
      <c r="B157" s="43" t="s">
        <v>7</v>
      </c>
      <c r="C157" s="44">
        <v>17</v>
      </c>
      <c r="D157" s="32"/>
      <c r="E157" s="45">
        <f t="shared" si="40"/>
        <v>0</v>
      </c>
      <c r="F157" s="46">
        <f t="shared" si="41"/>
        <v>0</v>
      </c>
      <c r="G157" s="46">
        <f t="shared" si="42"/>
        <v>0</v>
      </c>
    </row>
    <row r="158" spans="1:7" ht="15.75">
      <c r="A158" s="14" t="s">
        <v>86</v>
      </c>
      <c r="B158" s="57" t="s">
        <v>7</v>
      </c>
      <c r="C158" s="58">
        <v>1</v>
      </c>
      <c r="D158" s="33"/>
      <c r="E158" s="59">
        <f t="shared" si="40"/>
        <v>0</v>
      </c>
      <c r="F158" s="60">
        <f t="shared" si="41"/>
        <v>0</v>
      </c>
      <c r="G158" s="60">
        <f t="shared" si="42"/>
        <v>0</v>
      </c>
    </row>
    <row r="159" spans="1:7" ht="16.5" thickBot="1">
      <c r="A159" s="19" t="s">
        <v>73</v>
      </c>
      <c r="B159" s="47" t="s">
        <v>7</v>
      </c>
      <c r="C159" s="48">
        <v>17</v>
      </c>
      <c r="D159" s="34"/>
      <c r="E159" s="49">
        <f t="shared" si="40"/>
        <v>0</v>
      </c>
      <c r="F159" s="50">
        <f t="shared" si="41"/>
        <v>0</v>
      </c>
      <c r="G159" s="50">
        <f t="shared" si="42"/>
        <v>0</v>
      </c>
    </row>
    <row r="160" spans="1:7" ht="15.75">
      <c r="A160" s="51" t="s">
        <v>1</v>
      </c>
      <c r="E160" s="65">
        <f>SUM(E151:E159)</f>
        <v>0</v>
      </c>
      <c r="F160" s="65">
        <f>SUM(F151:F159)</f>
        <v>0</v>
      </c>
      <c r="G160" s="65">
        <f>SUM(G151:G159)</f>
        <v>0</v>
      </c>
    </row>
    <row r="163" ht="26.25">
      <c r="A163" s="3" t="s">
        <v>87</v>
      </c>
    </row>
    <row r="164" ht="26.25">
      <c r="A164" s="3"/>
    </row>
    <row r="166" spans="1:7" ht="15">
      <c r="A166" s="5" t="s">
        <v>2</v>
      </c>
      <c r="B166" s="6" t="s">
        <v>3</v>
      </c>
      <c r="C166" s="7" t="s">
        <v>4</v>
      </c>
      <c r="D166" s="7" t="s">
        <v>5</v>
      </c>
      <c r="E166" s="8" t="s">
        <v>6</v>
      </c>
      <c r="F166" s="7" t="s">
        <v>0</v>
      </c>
      <c r="G166" s="7" t="s">
        <v>50</v>
      </c>
    </row>
    <row r="167" spans="1:7" ht="15.75">
      <c r="A167" s="9" t="s">
        <v>66</v>
      </c>
      <c r="B167" s="10" t="s">
        <v>8</v>
      </c>
      <c r="C167" s="11">
        <v>60</v>
      </c>
      <c r="D167" s="31"/>
      <c r="E167" s="12">
        <f>C167*D167</f>
        <v>0</v>
      </c>
      <c r="F167" s="13">
        <f>E167*0.21</f>
        <v>0</v>
      </c>
      <c r="G167" s="13">
        <f>SUM(E167:F167)</f>
        <v>0</v>
      </c>
    </row>
    <row r="168" spans="1:7" ht="15.75">
      <c r="A168" s="9" t="s">
        <v>67</v>
      </c>
      <c r="B168" s="10" t="s">
        <v>8</v>
      </c>
      <c r="C168" s="11">
        <v>60</v>
      </c>
      <c r="D168" s="31"/>
      <c r="E168" s="12">
        <f aca="true" t="shared" si="43" ref="E168:E173">C168*D168</f>
        <v>0</v>
      </c>
      <c r="F168" s="13">
        <f aca="true" t="shared" si="44" ref="F168:F173">E168*0.21</f>
        <v>0</v>
      </c>
      <c r="G168" s="13">
        <f aca="true" t="shared" si="45" ref="G168:G173">SUM(E168:F168)</f>
        <v>0</v>
      </c>
    </row>
    <row r="169" spans="1:7" ht="15.75">
      <c r="A169" s="9" t="s">
        <v>88</v>
      </c>
      <c r="B169" s="10" t="s">
        <v>8</v>
      </c>
      <c r="C169" s="11">
        <v>21</v>
      </c>
      <c r="D169" s="31"/>
      <c r="E169" s="12">
        <f t="shared" si="43"/>
        <v>0</v>
      </c>
      <c r="F169" s="13">
        <f t="shared" si="44"/>
        <v>0</v>
      </c>
      <c r="G169" s="13">
        <f t="shared" si="45"/>
        <v>0</v>
      </c>
    </row>
    <row r="170" spans="1:7" ht="15.75">
      <c r="A170" s="9" t="s">
        <v>69</v>
      </c>
      <c r="B170" s="10" t="s">
        <v>8</v>
      </c>
      <c r="C170" s="11">
        <v>21</v>
      </c>
      <c r="D170" s="31"/>
      <c r="E170" s="12">
        <f t="shared" si="43"/>
        <v>0</v>
      </c>
      <c r="F170" s="13">
        <f t="shared" si="44"/>
        <v>0</v>
      </c>
      <c r="G170" s="13">
        <f t="shared" si="45"/>
        <v>0</v>
      </c>
    </row>
    <row r="171" spans="1:7" ht="15.75">
      <c r="A171" s="9" t="s">
        <v>85</v>
      </c>
      <c r="B171" s="10" t="s">
        <v>7</v>
      </c>
      <c r="C171" s="11">
        <v>7</v>
      </c>
      <c r="D171" s="32"/>
      <c r="E171" s="12">
        <f t="shared" si="43"/>
        <v>0</v>
      </c>
      <c r="F171" s="13">
        <f t="shared" si="44"/>
        <v>0</v>
      </c>
      <c r="G171" s="13">
        <f t="shared" si="45"/>
        <v>0</v>
      </c>
    </row>
    <row r="172" spans="1:7" ht="15.75">
      <c r="A172" s="9" t="s">
        <v>72</v>
      </c>
      <c r="B172" s="10" t="s">
        <v>7</v>
      </c>
      <c r="C172" s="11">
        <v>7</v>
      </c>
      <c r="D172" s="32"/>
      <c r="E172" s="12">
        <f t="shared" si="43"/>
        <v>0</v>
      </c>
      <c r="F172" s="13">
        <f t="shared" si="44"/>
        <v>0</v>
      </c>
      <c r="G172" s="13">
        <f t="shared" si="45"/>
        <v>0</v>
      </c>
    </row>
    <row r="173" spans="1:7" ht="16.5" thickBot="1">
      <c r="A173" s="19" t="s">
        <v>73</v>
      </c>
      <c r="B173" s="20" t="s">
        <v>7</v>
      </c>
      <c r="C173" s="21">
        <v>7</v>
      </c>
      <c r="D173" s="34"/>
      <c r="E173" s="22">
        <f t="shared" si="43"/>
        <v>0</v>
      </c>
      <c r="F173" s="23">
        <f t="shared" si="44"/>
        <v>0</v>
      </c>
      <c r="G173" s="23">
        <f t="shared" si="45"/>
        <v>0</v>
      </c>
    </row>
    <row r="174" spans="1:7" ht="15.75">
      <c r="A174" s="1" t="s">
        <v>1</v>
      </c>
      <c r="E174" s="65">
        <f>SUM(E167:E173)</f>
        <v>0</v>
      </c>
      <c r="F174" s="65">
        <f>SUM(F167:F173)</f>
        <v>0</v>
      </c>
      <c r="G174" s="65">
        <f>SUM(G167:G173)</f>
        <v>0</v>
      </c>
    </row>
    <row r="177" ht="26.25">
      <c r="A177" s="3" t="s">
        <v>89</v>
      </c>
    </row>
    <row r="178" ht="26.25">
      <c r="A178" s="3"/>
    </row>
    <row r="179" ht="15">
      <c r="A179" s="4" t="s">
        <v>90</v>
      </c>
    </row>
    <row r="180" spans="1:7" ht="15">
      <c r="A180" s="5" t="s">
        <v>2</v>
      </c>
      <c r="B180" s="6" t="s">
        <v>3</v>
      </c>
      <c r="C180" s="7" t="s">
        <v>4</v>
      </c>
      <c r="D180" s="7" t="s">
        <v>5</v>
      </c>
      <c r="E180" s="8" t="s">
        <v>6</v>
      </c>
      <c r="F180" s="7" t="s">
        <v>0</v>
      </c>
      <c r="G180" s="7" t="s">
        <v>50</v>
      </c>
    </row>
    <row r="181" spans="1:7" ht="15.75">
      <c r="A181" s="9" t="s">
        <v>66</v>
      </c>
      <c r="B181" s="10" t="s">
        <v>8</v>
      </c>
      <c r="C181" s="11">
        <v>205</v>
      </c>
      <c r="D181" s="31"/>
      <c r="E181" s="12">
        <f>C181*D181</f>
        <v>0</v>
      </c>
      <c r="F181" s="13">
        <f>E181*0.21</f>
        <v>0</v>
      </c>
      <c r="G181" s="13">
        <f>SUM(E181:F181)</f>
        <v>0</v>
      </c>
    </row>
    <row r="182" spans="1:7" ht="15.75">
      <c r="A182" s="9" t="s">
        <v>67</v>
      </c>
      <c r="B182" s="10" t="s">
        <v>8</v>
      </c>
      <c r="C182" s="11">
        <v>205</v>
      </c>
      <c r="D182" s="31"/>
      <c r="E182" s="12">
        <f aca="true" t="shared" si="46" ref="E182:E189">C182*D182</f>
        <v>0</v>
      </c>
      <c r="F182" s="13">
        <f aca="true" t="shared" si="47" ref="F182:F189">E182*0.21</f>
        <v>0</v>
      </c>
      <c r="G182" s="13">
        <f aca="true" t="shared" si="48" ref="G182:G189">SUM(E182:F182)</f>
        <v>0</v>
      </c>
    </row>
    <row r="183" spans="1:7" ht="15.75">
      <c r="A183" s="9" t="s">
        <v>91</v>
      </c>
      <c r="B183" s="10" t="s">
        <v>8</v>
      </c>
      <c r="C183" s="11">
        <v>60</v>
      </c>
      <c r="D183" s="31"/>
      <c r="E183" s="12">
        <f t="shared" si="46"/>
        <v>0</v>
      </c>
      <c r="F183" s="13">
        <f t="shared" si="47"/>
        <v>0</v>
      </c>
      <c r="G183" s="13">
        <f t="shared" si="48"/>
        <v>0</v>
      </c>
    </row>
    <row r="184" spans="1:7" ht="15.75">
      <c r="A184" s="9" t="s">
        <v>69</v>
      </c>
      <c r="B184" s="10" t="s">
        <v>8</v>
      </c>
      <c r="C184" s="11">
        <v>60</v>
      </c>
      <c r="D184" s="31"/>
      <c r="E184" s="12">
        <f t="shared" si="46"/>
        <v>0</v>
      </c>
      <c r="F184" s="13">
        <f t="shared" si="47"/>
        <v>0</v>
      </c>
      <c r="G184" s="13">
        <f t="shared" si="48"/>
        <v>0</v>
      </c>
    </row>
    <row r="185" spans="1:7" ht="15.75">
      <c r="A185" s="9" t="s">
        <v>79</v>
      </c>
      <c r="B185" s="10" t="s">
        <v>7</v>
      </c>
      <c r="C185" s="11">
        <v>5</v>
      </c>
      <c r="D185" s="31"/>
      <c r="E185" s="12">
        <f t="shared" si="46"/>
        <v>0</v>
      </c>
      <c r="F185" s="13">
        <f t="shared" si="47"/>
        <v>0</v>
      </c>
      <c r="G185" s="13">
        <f t="shared" si="48"/>
        <v>0</v>
      </c>
    </row>
    <row r="186" spans="1:7" ht="15.75">
      <c r="A186" s="9" t="s">
        <v>85</v>
      </c>
      <c r="B186" s="10" t="s">
        <v>7</v>
      </c>
      <c r="C186" s="11">
        <v>7</v>
      </c>
      <c r="D186" s="32"/>
      <c r="E186" s="12">
        <f t="shared" si="46"/>
        <v>0</v>
      </c>
      <c r="F186" s="13">
        <f t="shared" si="47"/>
        <v>0</v>
      </c>
      <c r="G186" s="13">
        <f t="shared" si="48"/>
        <v>0</v>
      </c>
    </row>
    <row r="187" spans="1:7" ht="15.75">
      <c r="A187" s="9" t="s">
        <v>72</v>
      </c>
      <c r="B187" s="10" t="s">
        <v>7</v>
      </c>
      <c r="C187" s="11">
        <v>10</v>
      </c>
      <c r="D187" s="32"/>
      <c r="E187" s="12">
        <f t="shared" si="46"/>
        <v>0</v>
      </c>
      <c r="F187" s="13">
        <f t="shared" si="47"/>
        <v>0</v>
      </c>
      <c r="G187" s="13">
        <f t="shared" si="48"/>
        <v>0</v>
      </c>
    </row>
    <row r="188" spans="1:7" ht="15.75">
      <c r="A188" s="14" t="s">
        <v>92</v>
      </c>
      <c r="B188" s="15" t="s">
        <v>7</v>
      </c>
      <c r="C188" s="16">
        <v>1</v>
      </c>
      <c r="D188" s="33"/>
      <c r="E188" s="17">
        <f t="shared" si="46"/>
        <v>0</v>
      </c>
      <c r="F188" s="18">
        <f t="shared" si="47"/>
        <v>0</v>
      </c>
      <c r="G188" s="18">
        <f t="shared" si="48"/>
        <v>0</v>
      </c>
    </row>
    <row r="189" spans="1:7" ht="16.5" thickBot="1">
      <c r="A189" s="19" t="s">
        <v>73</v>
      </c>
      <c r="B189" s="20" t="s">
        <v>7</v>
      </c>
      <c r="C189" s="21">
        <v>10</v>
      </c>
      <c r="D189" s="34"/>
      <c r="E189" s="22">
        <f t="shared" si="46"/>
        <v>0</v>
      </c>
      <c r="F189" s="23">
        <f t="shared" si="47"/>
        <v>0</v>
      </c>
      <c r="G189" s="23">
        <f t="shared" si="48"/>
        <v>0</v>
      </c>
    </row>
    <row r="190" spans="1:7" ht="15.75">
      <c r="A190" s="1" t="s">
        <v>1</v>
      </c>
      <c r="E190" s="24">
        <f>SUM(E181:E189)</f>
        <v>0</v>
      </c>
      <c r="F190" s="24">
        <f>SUM(F181:F189)</f>
        <v>0</v>
      </c>
      <c r="G190" s="24">
        <f>SUM(G181:G189)</f>
        <v>0</v>
      </c>
    </row>
    <row r="193" ht="15">
      <c r="A193" s="4" t="s">
        <v>93</v>
      </c>
    </row>
    <row r="194" spans="1:7" ht="15">
      <c r="A194" s="5" t="s">
        <v>2</v>
      </c>
      <c r="B194" s="6" t="s">
        <v>3</v>
      </c>
      <c r="C194" s="7" t="s">
        <v>4</v>
      </c>
      <c r="D194" s="7" t="s">
        <v>5</v>
      </c>
      <c r="E194" s="8" t="s">
        <v>6</v>
      </c>
      <c r="F194" s="7" t="s">
        <v>0</v>
      </c>
      <c r="G194" s="7" t="s">
        <v>50</v>
      </c>
    </row>
    <row r="195" spans="1:7" ht="15.75">
      <c r="A195" s="9" t="s">
        <v>66</v>
      </c>
      <c r="B195" s="10" t="s">
        <v>8</v>
      </c>
      <c r="C195" s="11">
        <v>130</v>
      </c>
      <c r="D195" s="31"/>
      <c r="E195" s="12">
        <f>C195*D195</f>
        <v>0</v>
      </c>
      <c r="F195" s="13">
        <f>E195*0.21</f>
        <v>0</v>
      </c>
      <c r="G195" s="13">
        <f>SUM(E195:F195)</f>
        <v>0</v>
      </c>
    </row>
    <row r="196" spans="1:7" ht="15.75">
      <c r="A196" s="9" t="s">
        <v>67</v>
      </c>
      <c r="B196" s="10" t="s">
        <v>8</v>
      </c>
      <c r="C196" s="11">
        <v>130</v>
      </c>
      <c r="D196" s="31"/>
      <c r="E196" s="12">
        <f aca="true" t="shared" si="49" ref="E196:E202">C196*D196</f>
        <v>0</v>
      </c>
      <c r="F196" s="13">
        <f aca="true" t="shared" si="50" ref="F196:F202">E196*0.21</f>
        <v>0</v>
      </c>
      <c r="G196" s="13">
        <f aca="true" t="shared" si="51" ref="G196:G202">SUM(E196:F196)</f>
        <v>0</v>
      </c>
    </row>
    <row r="197" spans="1:7" ht="15.75">
      <c r="A197" s="9" t="s">
        <v>91</v>
      </c>
      <c r="B197" s="10" t="s">
        <v>8</v>
      </c>
      <c r="C197" s="11">
        <v>90</v>
      </c>
      <c r="D197" s="31"/>
      <c r="E197" s="12">
        <f t="shared" si="49"/>
        <v>0</v>
      </c>
      <c r="F197" s="13">
        <f t="shared" si="50"/>
        <v>0</v>
      </c>
      <c r="G197" s="13">
        <f t="shared" si="51"/>
        <v>0</v>
      </c>
    </row>
    <row r="198" spans="1:7" ht="15.75">
      <c r="A198" s="9" t="s">
        <v>69</v>
      </c>
      <c r="B198" s="10" t="s">
        <v>8</v>
      </c>
      <c r="C198" s="11">
        <v>90</v>
      </c>
      <c r="D198" s="31"/>
      <c r="E198" s="12">
        <f t="shared" si="49"/>
        <v>0</v>
      </c>
      <c r="F198" s="13">
        <f t="shared" si="50"/>
        <v>0</v>
      </c>
      <c r="G198" s="13">
        <f t="shared" si="51"/>
        <v>0</v>
      </c>
    </row>
    <row r="199" spans="1:7" ht="15.75">
      <c r="A199" s="9" t="s">
        <v>79</v>
      </c>
      <c r="B199" s="10" t="s">
        <v>7</v>
      </c>
      <c r="C199" s="11">
        <v>5</v>
      </c>
      <c r="D199" s="31"/>
      <c r="E199" s="12">
        <f t="shared" si="49"/>
        <v>0</v>
      </c>
      <c r="F199" s="13">
        <f t="shared" si="50"/>
        <v>0</v>
      </c>
      <c r="G199" s="13">
        <f t="shared" si="51"/>
        <v>0</v>
      </c>
    </row>
    <row r="200" spans="1:7" ht="15.75">
      <c r="A200" s="9" t="s">
        <v>85</v>
      </c>
      <c r="B200" s="10" t="s">
        <v>7</v>
      </c>
      <c r="C200" s="11">
        <v>9</v>
      </c>
      <c r="D200" s="32"/>
      <c r="E200" s="12">
        <f t="shared" si="49"/>
        <v>0</v>
      </c>
      <c r="F200" s="13">
        <f t="shared" si="50"/>
        <v>0</v>
      </c>
      <c r="G200" s="13">
        <f t="shared" si="51"/>
        <v>0</v>
      </c>
    </row>
    <row r="201" spans="1:7" ht="15.75">
      <c r="A201" s="9" t="s">
        <v>72</v>
      </c>
      <c r="B201" s="10" t="s">
        <v>7</v>
      </c>
      <c r="C201" s="11">
        <v>10</v>
      </c>
      <c r="D201" s="32"/>
      <c r="E201" s="12">
        <f t="shared" si="49"/>
        <v>0</v>
      </c>
      <c r="F201" s="13">
        <f t="shared" si="50"/>
        <v>0</v>
      </c>
      <c r="G201" s="13">
        <f t="shared" si="51"/>
        <v>0</v>
      </c>
    </row>
    <row r="202" spans="1:7" ht="16.5" thickBot="1">
      <c r="A202" s="19" t="s">
        <v>73</v>
      </c>
      <c r="B202" s="20" t="s">
        <v>7</v>
      </c>
      <c r="C202" s="21">
        <v>10</v>
      </c>
      <c r="D202" s="34"/>
      <c r="E202" s="22">
        <f t="shared" si="49"/>
        <v>0</v>
      </c>
      <c r="F202" s="23">
        <f t="shared" si="50"/>
        <v>0</v>
      </c>
      <c r="G202" s="23">
        <f t="shared" si="51"/>
        <v>0</v>
      </c>
    </row>
    <row r="203" spans="1:7" ht="15.75">
      <c r="A203" s="1" t="s">
        <v>1</v>
      </c>
      <c r="E203" s="24">
        <f>SUM(E195:E202)</f>
        <v>0</v>
      </c>
      <c r="F203" s="24">
        <f>SUM(F195:F202)</f>
        <v>0</v>
      </c>
      <c r="G203" s="24">
        <f>SUM(G195:G202)</f>
        <v>0</v>
      </c>
    </row>
    <row r="206" ht="15">
      <c r="A206" s="4" t="s">
        <v>94</v>
      </c>
    </row>
    <row r="207" spans="1:7" ht="15">
      <c r="A207" s="5" t="s">
        <v>2</v>
      </c>
      <c r="B207" s="6" t="s">
        <v>3</v>
      </c>
      <c r="C207" s="7" t="s">
        <v>4</v>
      </c>
      <c r="D207" s="7" t="s">
        <v>5</v>
      </c>
      <c r="E207" s="8" t="s">
        <v>6</v>
      </c>
      <c r="F207" s="7" t="s">
        <v>0</v>
      </c>
      <c r="G207" s="7" t="s">
        <v>50</v>
      </c>
    </row>
    <row r="208" spans="1:7" ht="15.75">
      <c r="A208" s="9" t="s">
        <v>66</v>
      </c>
      <c r="B208" s="10" t="s">
        <v>8</v>
      </c>
      <c r="C208" s="11">
        <v>190</v>
      </c>
      <c r="D208" s="31"/>
      <c r="E208" s="12">
        <f>C208*D208</f>
        <v>0</v>
      </c>
      <c r="F208" s="13">
        <f>E208*0.21</f>
        <v>0</v>
      </c>
      <c r="G208" s="13">
        <f>SUM(E208:F208)</f>
        <v>0</v>
      </c>
    </row>
    <row r="209" spans="1:7" ht="15.75">
      <c r="A209" s="9" t="s">
        <v>67</v>
      </c>
      <c r="B209" s="10" t="s">
        <v>8</v>
      </c>
      <c r="C209" s="11">
        <v>190</v>
      </c>
      <c r="D209" s="31"/>
      <c r="E209" s="12">
        <f aca="true" t="shared" si="52" ref="E209:E215">C209*D209</f>
        <v>0</v>
      </c>
      <c r="F209" s="13">
        <f aca="true" t="shared" si="53" ref="F209:F215">E209*0.21</f>
        <v>0</v>
      </c>
      <c r="G209" s="13">
        <f aca="true" t="shared" si="54" ref="G209:G215">SUM(E209:F209)</f>
        <v>0</v>
      </c>
    </row>
    <row r="210" spans="1:7" ht="15.75">
      <c r="A210" s="9" t="s">
        <v>91</v>
      </c>
      <c r="B210" s="10" t="s">
        <v>8</v>
      </c>
      <c r="C210" s="11">
        <v>55</v>
      </c>
      <c r="D210" s="31"/>
      <c r="E210" s="12">
        <f t="shared" si="52"/>
        <v>0</v>
      </c>
      <c r="F210" s="13">
        <f t="shared" si="53"/>
        <v>0</v>
      </c>
      <c r="G210" s="13">
        <f t="shared" si="54"/>
        <v>0</v>
      </c>
    </row>
    <row r="211" spans="1:7" ht="15.75">
      <c r="A211" s="9" t="s">
        <v>69</v>
      </c>
      <c r="B211" s="10" t="s">
        <v>8</v>
      </c>
      <c r="C211" s="11">
        <v>55</v>
      </c>
      <c r="D211" s="31"/>
      <c r="E211" s="12">
        <f t="shared" si="52"/>
        <v>0</v>
      </c>
      <c r="F211" s="13">
        <f t="shared" si="53"/>
        <v>0</v>
      </c>
      <c r="G211" s="13">
        <f t="shared" si="54"/>
        <v>0</v>
      </c>
    </row>
    <row r="212" spans="1:7" ht="15.75">
      <c r="A212" s="9" t="s">
        <v>79</v>
      </c>
      <c r="B212" s="10" t="s">
        <v>7</v>
      </c>
      <c r="C212" s="11">
        <v>5</v>
      </c>
      <c r="D212" s="31"/>
      <c r="E212" s="12">
        <f t="shared" si="52"/>
        <v>0</v>
      </c>
      <c r="F212" s="13">
        <f t="shared" si="53"/>
        <v>0</v>
      </c>
      <c r="G212" s="13">
        <f t="shared" si="54"/>
        <v>0</v>
      </c>
    </row>
    <row r="213" spans="1:7" ht="15.75">
      <c r="A213" s="9" t="s">
        <v>85</v>
      </c>
      <c r="B213" s="10" t="s">
        <v>7</v>
      </c>
      <c r="C213" s="11">
        <v>9</v>
      </c>
      <c r="D213" s="32"/>
      <c r="E213" s="12">
        <f t="shared" si="52"/>
        <v>0</v>
      </c>
      <c r="F213" s="13">
        <f t="shared" si="53"/>
        <v>0</v>
      </c>
      <c r="G213" s="13">
        <f t="shared" si="54"/>
        <v>0</v>
      </c>
    </row>
    <row r="214" spans="1:7" ht="15.75">
      <c r="A214" s="9" t="s">
        <v>72</v>
      </c>
      <c r="B214" s="10" t="s">
        <v>7</v>
      </c>
      <c r="C214" s="11">
        <v>9</v>
      </c>
      <c r="D214" s="32"/>
      <c r="E214" s="12">
        <f t="shared" si="52"/>
        <v>0</v>
      </c>
      <c r="F214" s="13">
        <f t="shared" si="53"/>
        <v>0</v>
      </c>
      <c r="G214" s="13">
        <f t="shared" si="54"/>
        <v>0</v>
      </c>
    </row>
    <row r="215" spans="1:7" ht="16.5" thickBot="1">
      <c r="A215" s="19" t="s">
        <v>73</v>
      </c>
      <c r="B215" s="20" t="s">
        <v>7</v>
      </c>
      <c r="C215" s="21">
        <v>10</v>
      </c>
      <c r="D215" s="34"/>
      <c r="E215" s="22">
        <f t="shared" si="52"/>
        <v>0</v>
      </c>
      <c r="F215" s="23">
        <f t="shared" si="53"/>
        <v>0</v>
      </c>
      <c r="G215" s="23">
        <f t="shared" si="54"/>
        <v>0</v>
      </c>
    </row>
    <row r="216" spans="1:7" ht="15.75">
      <c r="A216" s="1" t="s">
        <v>1</v>
      </c>
      <c r="E216" s="24">
        <f>SUM(E208:E215)</f>
        <v>0</v>
      </c>
      <c r="F216" s="24">
        <f>SUM(F208:F215)</f>
        <v>0</v>
      </c>
      <c r="G216" s="24">
        <f>SUM(G208:G215)</f>
        <v>0</v>
      </c>
    </row>
    <row r="218" spans="5:7" ht="15.75" thickBot="1">
      <c r="E218" s="8" t="s">
        <v>6</v>
      </c>
      <c r="F218" s="7" t="s">
        <v>0</v>
      </c>
      <c r="G218" s="7" t="s">
        <v>50</v>
      </c>
    </row>
    <row r="219" spans="1:7" ht="16.5" thickBot="1">
      <c r="A219" s="52" t="s">
        <v>122</v>
      </c>
      <c r="B219" s="4"/>
      <c r="C219" s="4"/>
      <c r="D219" s="4"/>
      <c r="E219" s="53">
        <f>E216+E203+E190</f>
        <v>0</v>
      </c>
      <c r="F219" s="53">
        <f aca="true" t="shared" si="55" ref="F219:G219">F216+F203+F190</f>
        <v>0</v>
      </c>
      <c r="G219" s="66">
        <f t="shared" si="55"/>
        <v>0</v>
      </c>
    </row>
    <row r="222" ht="26.25">
      <c r="A222" s="3" t="s">
        <v>95</v>
      </c>
    </row>
    <row r="223" ht="26.25">
      <c r="A223" s="3"/>
    </row>
    <row r="225" spans="1:7" ht="15">
      <c r="A225" s="5" t="s">
        <v>2</v>
      </c>
      <c r="B225" s="6" t="s">
        <v>3</v>
      </c>
      <c r="C225" s="7" t="s">
        <v>4</v>
      </c>
      <c r="D225" s="7" t="s">
        <v>5</v>
      </c>
      <c r="E225" s="8" t="s">
        <v>6</v>
      </c>
      <c r="F225" s="7" t="s">
        <v>0</v>
      </c>
      <c r="G225" s="7" t="s">
        <v>50</v>
      </c>
    </row>
    <row r="226" spans="1:7" ht="15">
      <c r="A226" s="29" t="s">
        <v>96</v>
      </c>
      <c r="B226" s="10" t="s">
        <v>97</v>
      </c>
      <c r="C226" s="11">
        <v>6</v>
      </c>
      <c r="D226" s="31"/>
      <c r="E226" s="12">
        <f aca="true" t="shared" si="56" ref="E226:E242">C226*D226</f>
        <v>0</v>
      </c>
      <c r="F226" s="13">
        <f>E226*0.21</f>
        <v>0</v>
      </c>
      <c r="G226" s="13">
        <f>SUM(E226:F226)</f>
        <v>0</v>
      </c>
    </row>
    <row r="227" spans="1:7" ht="15">
      <c r="A227" s="29" t="s">
        <v>98</v>
      </c>
      <c r="B227" s="10" t="s">
        <v>97</v>
      </c>
      <c r="C227" s="11">
        <v>30</v>
      </c>
      <c r="D227" s="31"/>
      <c r="E227" s="12">
        <f t="shared" si="56"/>
        <v>0</v>
      </c>
      <c r="F227" s="13">
        <f aca="true" t="shared" si="57" ref="F227:F242">E227*0.21</f>
        <v>0</v>
      </c>
      <c r="G227" s="13">
        <f aca="true" t="shared" si="58" ref="G227:G242">SUM(E227:F227)</f>
        <v>0</v>
      </c>
    </row>
    <row r="228" spans="1:7" ht="15">
      <c r="A228" s="29" t="s">
        <v>99</v>
      </c>
      <c r="B228" s="10" t="s">
        <v>7</v>
      </c>
      <c r="C228" s="11">
        <v>1</v>
      </c>
      <c r="D228" s="31"/>
      <c r="E228" s="12">
        <f t="shared" si="56"/>
        <v>0</v>
      </c>
      <c r="F228" s="13">
        <f t="shared" si="57"/>
        <v>0</v>
      </c>
      <c r="G228" s="13">
        <f t="shared" si="58"/>
        <v>0</v>
      </c>
    </row>
    <row r="229" spans="1:7" ht="15">
      <c r="A229" s="29" t="s">
        <v>100</v>
      </c>
      <c r="B229" s="10" t="s">
        <v>97</v>
      </c>
      <c r="C229" s="11">
        <v>6</v>
      </c>
      <c r="D229" s="31"/>
      <c r="E229" s="12">
        <f t="shared" si="56"/>
        <v>0</v>
      </c>
      <c r="F229" s="13">
        <f t="shared" si="57"/>
        <v>0</v>
      </c>
      <c r="G229" s="13">
        <f t="shared" si="58"/>
        <v>0</v>
      </c>
    </row>
    <row r="230" spans="1:7" ht="15">
      <c r="A230" s="29" t="s">
        <v>101</v>
      </c>
      <c r="B230" s="10" t="s">
        <v>97</v>
      </c>
      <c r="C230" s="11">
        <v>13</v>
      </c>
      <c r="D230" s="31"/>
      <c r="E230" s="12">
        <f t="shared" si="56"/>
        <v>0</v>
      </c>
      <c r="F230" s="13">
        <f t="shared" si="57"/>
        <v>0</v>
      </c>
      <c r="G230" s="13">
        <f t="shared" si="58"/>
        <v>0</v>
      </c>
    </row>
    <row r="231" spans="1:7" ht="15">
      <c r="A231" s="29" t="s">
        <v>102</v>
      </c>
      <c r="B231" s="10" t="s">
        <v>97</v>
      </c>
      <c r="C231" s="11">
        <v>35</v>
      </c>
      <c r="D231" s="31"/>
      <c r="E231" s="12">
        <f t="shared" si="56"/>
        <v>0</v>
      </c>
      <c r="F231" s="13">
        <f t="shared" si="57"/>
        <v>0</v>
      </c>
      <c r="G231" s="13">
        <f t="shared" si="58"/>
        <v>0</v>
      </c>
    </row>
    <row r="232" spans="1:7" ht="15">
      <c r="A232" s="29" t="s">
        <v>103</v>
      </c>
      <c r="B232" s="10" t="s">
        <v>97</v>
      </c>
      <c r="C232" s="11">
        <v>8</v>
      </c>
      <c r="D232" s="32"/>
      <c r="E232" s="12">
        <f t="shared" si="56"/>
        <v>0</v>
      </c>
      <c r="F232" s="13">
        <f t="shared" si="57"/>
        <v>0</v>
      </c>
      <c r="G232" s="13">
        <f t="shared" si="58"/>
        <v>0</v>
      </c>
    </row>
    <row r="233" spans="1:7" ht="15">
      <c r="A233" s="29" t="s">
        <v>104</v>
      </c>
      <c r="B233" s="10" t="s">
        <v>97</v>
      </c>
      <c r="C233" s="11">
        <v>44</v>
      </c>
      <c r="D233" s="32"/>
      <c r="E233" s="12">
        <f t="shared" si="56"/>
        <v>0</v>
      </c>
      <c r="F233" s="13">
        <f t="shared" si="57"/>
        <v>0</v>
      </c>
      <c r="G233" s="13">
        <f t="shared" si="58"/>
        <v>0</v>
      </c>
    </row>
    <row r="234" spans="1:7" ht="15">
      <c r="A234" s="29" t="s">
        <v>105</v>
      </c>
      <c r="B234" s="10" t="s">
        <v>97</v>
      </c>
      <c r="C234" s="11">
        <v>25</v>
      </c>
      <c r="D234" s="32"/>
      <c r="E234" s="12">
        <f t="shared" si="56"/>
        <v>0</v>
      </c>
      <c r="F234" s="13">
        <f t="shared" si="57"/>
        <v>0</v>
      </c>
      <c r="G234" s="13">
        <f t="shared" si="58"/>
        <v>0</v>
      </c>
    </row>
    <row r="235" spans="1:7" ht="15">
      <c r="A235" s="29" t="s">
        <v>106</v>
      </c>
      <c r="B235" s="10" t="s">
        <v>97</v>
      </c>
      <c r="C235" s="11">
        <v>8</v>
      </c>
      <c r="D235" s="32"/>
      <c r="E235" s="12">
        <f t="shared" si="56"/>
        <v>0</v>
      </c>
      <c r="F235" s="13">
        <f t="shared" si="57"/>
        <v>0</v>
      </c>
      <c r="G235" s="13">
        <f t="shared" si="58"/>
        <v>0</v>
      </c>
    </row>
    <row r="236" spans="1:7" ht="15">
      <c r="A236" s="29" t="s">
        <v>107</v>
      </c>
      <c r="B236" s="10" t="s">
        <v>97</v>
      </c>
      <c r="C236" s="11">
        <v>8</v>
      </c>
      <c r="D236" s="32"/>
      <c r="E236" s="12">
        <f t="shared" si="56"/>
        <v>0</v>
      </c>
      <c r="F236" s="13">
        <f t="shared" si="57"/>
        <v>0</v>
      </c>
      <c r="G236" s="13">
        <f t="shared" si="58"/>
        <v>0</v>
      </c>
    </row>
    <row r="237" spans="1:7" ht="15">
      <c r="A237" s="29" t="s">
        <v>108</v>
      </c>
      <c r="B237" s="10" t="s">
        <v>7</v>
      </c>
      <c r="C237" s="11">
        <v>30</v>
      </c>
      <c r="D237" s="32"/>
      <c r="E237" s="12">
        <f t="shared" si="56"/>
        <v>0</v>
      </c>
      <c r="F237" s="13">
        <f t="shared" si="57"/>
        <v>0</v>
      </c>
      <c r="G237" s="13">
        <f t="shared" si="58"/>
        <v>0</v>
      </c>
    </row>
    <row r="238" spans="1:7" ht="15">
      <c r="A238" s="29" t="s">
        <v>109</v>
      </c>
      <c r="B238" s="10" t="s">
        <v>97</v>
      </c>
      <c r="C238" s="11">
        <v>30</v>
      </c>
      <c r="D238" s="32"/>
      <c r="E238" s="12">
        <f t="shared" si="56"/>
        <v>0</v>
      </c>
      <c r="F238" s="13">
        <f t="shared" si="57"/>
        <v>0</v>
      </c>
      <c r="G238" s="13">
        <f t="shared" si="58"/>
        <v>0</v>
      </c>
    </row>
    <row r="239" spans="1:7" ht="15">
      <c r="A239" s="29" t="s">
        <v>110</v>
      </c>
      <c r="B239" s="10" t="s">
        <v>97</v>
      </c>
      <c r="C239" s="11">
        <v>25</v>
      </c>
      <c r="D239" s="32"/>
      <c r="E239" s="12">
        <f t="shared" si="56"/>
        <v>0</v>
      </c>
      <c r="F239" s="13">
        <f t="shared" si="57"/>
        <v>0</v>
      </c>
      <c r="G239" s="13">
        <f t="shared" si="58"/>
        <v>0</v>
      </c>
    </row>
    <row r="240" spans="1:7" ht="15">
      <c r="A240" s="29" t="s">
        <v>111</v>
      </c>
      <c r="B240" s="10" t="s">
        <v>7</v>
      </c>
      <c r="C240" s="11">
        <v>1</v>
      </c>
      <c r="D240" s="32"/>
      <c r="E240" s="12">
        <f t="shared" si="56"/>
        <v>0</v>
      </c>
      <c r="F240" s="13">
        <f t="shared" si="57"/>
        <v>0</v>
      </c>
      <c r="G240" s="13">
        <f t="shared" si="58"/>
        <v>0</v>
      </c>
    </row>
    <row r="241" spans="1:7" ht="15">
      <c r="A241" s="61" t="s">
        <v>62</v>
      </c>
      <c r="B241" s="15" t="s">
        <v>7</v>
      </c>
      <c r="C241" s="16">
        <v>1</v>
      </c>
      <c r="D241" s="33"/>
      <c r="E241" s="17">
        <f t="shared" si="56"/>
        <v>0</v>
      </c>
      <c r="F241" s="18">
        <f t="shared" si="57"/>
        <v>0</v>
      </c>
      <c r="G241" s="18">
        <f t="shared" si="58"/>
        <v>0</v>
      </c>
    </row>
    <row r="242" spans="1:7" ht="15.75" thickBot="1">
      <c r="A242" s="62" t="s">
        <v>112</v>
      </c>
      <c r="B242" s="20" t="s">
        <v>97</v>
      </c>
      <c r="C242" s="21">
        <v>40</v>
      </c>
      <c r="D242" s="34"/>
      <c r="E242" s="22">
        <f t="shared" si="56"/>
        <v>0</v>
      </c>
      <c r="F242" s="23">
        <f t="shared" si="57"/>
        <v>0</v>
      </c>
      <c r="G242" s="23">
        <f t="shared" si="58"/>
        <v>0</v>
      </c>
    </row>
    <row r="243" spans="1:7" ht="15.75">
      <c r="A243" s="1" t="s">
        <v>1</v>
      </c>
      <c r="E243" s="65">
        <f>SUM(E226:E242)</f>
        <v>0</v>
      </c>
      <c r="F243" s="65">
        <f>SUM(F226:F242)</f>
        <v>0</v>
      </c>
      <c r="G243" s="65">
        <f>SUM(G226:G242)</f>
        <v>0</v>
      </c>
    </row>
    <row r="246" ht="26.25">
      <c r="A246" s="3" t="s">
        <v>113</v>
      </c>
    </row>
    <row r="247" ht="26.25">
      <c r="A247" s="3"/>
    </row>
    <row r="248" ht="15">
      <c r="A248" s="4" t="s">
        <v>65</v>
      </c>
    </row>
    <row r="249" spans="1:7" ht="15">
      <c r="A249" s="5" t="s">
        <v>2</v>
      </c>
      <c r="B249" s="6" t="s">
        <v>3</v>
      </c>
      <c r="C249" s="7" t="s">
        <v>4</v>
      </c>
      <c r="D249" s="7" t="s">
        <v>5</v>
      </c>
      <c r="E249" s="8" t="s">
        <v>6</v>
      </c>
      <c r="F249" s="7" t="s">
        <v>0</v>
      </c>
      <c r="G249" s="7" t="s">
        <v>50</v>
      </c>
    </row>
    <row r="250" spans="1:7" ht="15.75">
      <c r="A250" s="9" t="s">
        <v>114</v>
      </c>
      <c r="B250" s="10" t="s">
        <v>7</v>
      </c>
      <c r="C250" s="11">
        <v>3</v>
      </c>
      <c r="D250" s="31"/>
      <c r="E250" s="12">
        <f>C250*D250</f>
        <v>0</v>
      </c>
      <c r="F250" s="13">
        <f>E250*0.21</f>
        <v>0</v>
      </c>
      <c r="G250" s="13">
        <f>SUM(E250:F250)</f>
        <v>0</v>
      </c>
    </row>
    <row r="251" spans="1:7" ht="15.75">
      <c r="A251" s="9" t="s">
        <v>115</v>
      </c>
      <c r="B251" s="10" t="s">
        <v>7</v>
      </c>
      <c r="C251" s="11">
        <v>3</v>
      </c>
      <c r="D251" s="31"/>
      <c r="E251" s="12">
        <f aca="true" t="shared" si="59" ref="E251:E257">C251*D251</f>
        <v>0</v>
      </c>
      <c r="F251" s="13">
        <f aca="true" t="shared" si="60" ref="F251:F257">E251*0.21</f>
        <v>0</v>
      </c>
      <c r="G251" s="13">
        <f aca="true" t="shared" si="61" ref="G251:G257">SUM(E251:F251)</f>
        <v>0</v>
      </c>
    </row>
    <row r="252" spans="1:7" ht="15.75">
      <c r="A252" s="9" t="s">
        <v>69</v>
      </c>
      <c r="B252" s="10" t="s">
        <v>8</v>
      </c>
      <c r="C252" s="11">
        <v>21</v>
      </c>
      <c r="D252" s="31"/>
      <c r="E252" s="12">
        <f t="shared" si="59"/>
        <v>0</v>
      </c>
      <c r="F252" s="13">
        <f t="shared" si="60"/>
        <v>0</v>
      </c>
      <c r="G252" s="13">
        <f t="shared" si="61"/>
        <v>0</v>
      </c>
    </row>
    <row r="253" spans="1:7" ht="15.75">
      <c r="A253" s="9" t="s">
        <v>116</v>
      </c>
      <c r="B253" s="10" t="s">
        <v>8</v>
      </c>
      <c r="C253" s="11">
        <v>40</v>
      </c>
      <c r="D253" s="31"/>
      <c r="E253" s="12">
        <f t="shared" si="59"/>
        <v>0</v>
      </c>
      <c r="F253" s="13">
        <f t="shared" si="60"/>
        <v>0</v>
      </c>
      <c r="G253" s="13">
        <f t="shared" si="61"/>
        <v>0</v>
      </c>
    </row>
    <row r="254" spans="1:7" ht="15.75">
      <c r="A254" s="9" t="s">
        <v>117</v>
      </c>
      <c r="B254" s="10" t="s">
        <v>8</v>
      </c>
      <c r="C254" s="11">
        <v>21</v>
      </c>
      <c r="D254" s="31"/>
      <c r="E254" s="12">
        <f t="shared" si="59"/>
        <v>0</v>
      </c>
      <c r="F254" s="13">
        <f t="shared" si="60"/>
        <v>0</v>
      </c>
      <c r="G254" s="13">
        <f t="shared" si="61"/>
        <v>0</v>
      </c>
    </row>
    <row r="255" spans="1:7" ht="15.75">
      <c r="A255" s="9" t="s">
        <v>118</v>
      </c>
      <c r="B255" s="10" t="s">
        <v>7</v>
      </c>
      <c r="C255" s="11">
        <v>34</v>
      </c>
      <c r="D255" s="31"/>
      <c r="E255" s="12">
        <f t="shared" si="59"/>
        <v>0</v>
      </c>
      <c r="F255" s="13">
        <f t="shared" si="60"/>
        <v>0</v>
      </c>
      <c r="G255" s="13">
        <f t="shared" si="61"/>
        <v>0</v>
      </c>
    </row>
    <row r="256" spans="1:7" ht="15.75">
      <c r="A256" s="14" t="s">
        <v>48</v>
      </c>
      <c r="B256" s="15" t="s">
        <v>7</v>
      </c>
      <c r="C256" s="16">
        <v>1</v>
      </c>
      <c r="D256" s="63"/>
      <c r="E256" s="17">
        <f t="shared" si="59"/>
        <v>0</v>
      </c>
      <c r="F256" s="18">
        <f t="shared" si="60"/>
        <v>0</v>
      </c>
      <c r="G256" s="18">
        <f t="shared" si="61"/>
        <v>0</v>
      </c>
    </row>
    <row r="257" spans="1:7" ht="16.5" thickBot="1">
      <c r="A257" s="19" t="s">
        <v>119</v>
      </c>
      <c r="B257" s="20" t="s">
        <v>7</v>
      </c>
      <c r="C257" s="21">
        <v>34</v>
      </c>
      <c r="D257" s="34"/>
      <c r="E257" s="22">
        <f t="shared" si="59"/>
        <v>0</v>
      </c>
      <c r="F257" s="23">
        <f t="shared" si="60"/>
        <v>0</v>
      </c>
      <c r="G257" s="23">
        <f t="shared" si="61"/>
        <v>0</v>
      </c>
    </row>
    <row r="258" spans="1:7" ht="15.75">
      <c r="A258" s="1" t="s">
        <v>1</v>
      </c>
      <c r="E258" s="24">
        <f>SUM(E250:E257)</f>
        <v>0</v>
      </c>
      <c r="F258" s="24">
        <f>SUM(F250:F257)</f>
        <v>0</v>
      </c>
      <c r="G258" s="24">
        <f>SUM(G250:G257)</f>
        <v>0</v>
      </c>
    </row>
    <row r="261" ht="15">
      <c r="A261" s="4" t="s">
        <v>74</v>
      </c>
    </row>
    <row r="262" spans="1:7" ht="15">
      <c r="A262" s="5" t="s">
        <v>2</v>
      </c>
      <c r="B262" s="6" t="s">
        <v>3</v>
      </c>
      <c r="C262" s="7" t="s">
        <v>4</v>
      </c>
      <c r="D262" s="7" t="s">
        <v>5</v>
      </c>
      <c r="E262" s="8" t="s">
        <v>6</v>
      </c>
      <c r="F262" s="7" t="s">
        <v>0</v>
      </c>
      <c r="G262" s="7" t="s">
        <v>50</v>
      </c>
    </row>
    <row r="263" spans="1:7" ht="15.75">
      <c r="A263" s="9" t="s">
        <v>114</v>
      </c>
      <c r="B263" s="10" t="s">
        <v>7</v>
      </c>
      <c r="C263" s="11">
        <v>2</v>
      </c>
      <c r="D263" s="31"/>
      <c r="E263" s="12">
        <f>C263*D263</f>
        <v>0</v>
      </c>
      <c r="F263" s="13">
        <f>E263*0.21</f>
        <v>0</v>
      </c>
      <c r="G263" s="13">
        <f>SUM(E263:F263)</f>
        <v>0</v>
      </c>
    </row>
    <row r="264" spans="1:7" ht="15.75">
      <c r="A264" s="9" t="s">
        <v>115</v>
      </c>
      <c r="B264" s="10" t="s">
        <v>7</v>
      </c>
      <c r="C264" s="11">
        <v>2</v>
      </c>
      <c r="D264" s="31"/>
      <c r="E264" s="12">
        <f aca="true" t="shared" si="62" ref="E264:E270">C264*D264</f>
        <v>0</v>
      </c>
      <c r="F264" s="13">
        <f aca="true" t="shared" si="63" ref="F264:F270">E264*0.21</f>
        <v>0</v>
      </c>
      <c r="G264" s="13">
        <f aca="true" t="shared" si="64" ref="G264:G270">SUM(E264:F264)</f>
        <v>0</v>
      </c>
    </row>
    <row r="265" spans="1:7" ht="15.75">
      <c r="A265" s="9" t="s">
        <v>69</v>
      </c>
      <c r="B265" s="10" t="s">
        <v>8</v>
      </c>
      <c r="C265" s="10">
        <v>55</v>
      </c>
      <c r="D265" s="31"/>
      <c r="E265" s="12">
        <f t="shared" si="62"/>
        <v>0</v>
      </c>
      <c r="F265" s="13">
        <f t="shared" si="63"/>
        <v>0</v>
      </c>
      <c r="G265" s="13">
        <f t="shared" si="64"/>
        <v>0</v>
      </c>
    </row>
    <row r="266" spans="1:7" ht="15.75">
      <c r="A266" s="9" t="s">
        <v>116</v>
      </c>
      <c r="B266" s="10" t="s">
        <v>8</v>
      </c>
      <c r="C266" s="10">
        <v>65</v>
      </c>
      <c r="D266" s="31"/>
      <c r="E266" s="12">
        <f t="shared" si="62"/>
        <v>0</v>
      </c>
      <c r="F266" s="13">
        <f t="shared" si="63"/>
        <v>0</v>
      </c>
      <c r="G266" s="13">
        <f t="shared" si="64"/>
        <v>0</v>
      </c>
    </row>
    <row r="267" spans="1:7" ht="15.75">
      <c r="A267" s="9" t="s">
        <v>117</v>
      </c>
      <c r="B267" s="10" t="s">
        <v>8</v>
      </c>
      <c r="C267" s="11">
        <v>55</v>
      </c>
      <c r="D267" s="31"/>
      <c r="E267" s="12">
        <f t="shared" si="62"/>
        <v>0</v>
      </c>
      <c r="F267" s="13">
        <f t="shared" si="63"/>
        <v>0</v>
      </c>
      <c r="G267" s="13">
        <f t="shared" si="64"/>
        <v>0</v>
      </c>
    </row>
    <row r="268" spans="1:7" ht="15.75">
      <c r="A268" s="9" t="s">
        <v>120</v>
      </c>
      <c r="B268" s="10" t="s">
        <v>7</v>
      </c>
      <c r="C268" s="11">
        <v>25</v>
      </c>
      <c r="D268" s="31"/>
      <c r="E268" s="12">
        <f t="shared" si="62"/>
        <v>0</v>
      </c>
      <c r="F268" s="13">
        <f t="shared" si="63"/>
        <v>0</v>
      </c>
      <c r="G268" s="13">
        <f t="shared" si="64"/>
        <v>0</v>
      </c>
    </row>
    <row r="269" spans="1:7" ht="15.75">
      <c r="A269" s="14" t="s">
        <v>48</v>
      </c>
      <c r="B269" s="15" t="s">
        <v>7</v>
      </c>
      <c r="C269" s="16">
        <v>1</v>
      </c>
      <c r="D269" s="63"/>
      <c r="E269" s="17">
        <f t="shared" si="62"/>
        <v>0</v>
      </c>
      <c r="F269" s="18">
        <f t="shared" si="63"/>
        <v>0</v>
      </c>
      <c r="G269" s="18">
        <f t="shared" si="64"/>
        <v>0</v>
      </c>
    </row>
    <row r="270" spans="1:7" ht="16.5" thickBot="1">
      <c r="A270" s="19" t="s">
        <v>119</v>
      </c>
      <c r="B270" s="20" t="s">
        <v>7</v>
      </c>
      <c r="C270" s="21">
        <v>25</v>
      </c>
      <c r="D270" s="34"/>
      <c r="E270" s="22">
        <f t="shared" si="62"/>
        <v>0</v>
      </c>
      <c r="F270" s="23">
        <f t="shared" si="63"/>
        <v>0</v>
      </c>
      <c r="G270" s="23">
        <f t="shared" si="64"/>
        <v>0</v>
      </c>
    </row>
    <row r="271" spans="1:7" ht="15.75">
      <c r="A271" s="1" t="s">
        <v>1</v>
      </c>
      <c r="E271" s="24">
        <f>SUM(E263:E270)</f>
        <v>0</v>
      </c>
      <c r="F271" s="24">
        <f>SUM(F263:F270)</f>
        <v>0</v>
      </c>
      <c r="G271" s="24">
        <f>SUM(G263:G270)</f>
        <v>0</v>
      </c>
    </row>
    <row r="273" spans="5:7" ht="15.75" thickBot="1">
      <c r="E273" s="8" t="s">
        <v>6</v>
      </c>
      <c r="F273" s="7" t="s">
        <v>0</v>
      </c>
      <c r="G273" s="7" t="s">
        <v>50</v>
      </c>
    </row>
    <row r="274" spans="1:7" ht="16.5" thickBot="1">
      <c r="A274" s="52" t="s">
        <v>75</v>
      </c>
      <c r="B274" s="4"/>
      <c r="C274" s="4"/>
      <c r="D274" s="4"/>
      <c r="E274" s="53">
        <f>E271+E258</f>
        <v>0</v>
      </c>
      <c r="F274" s="54">
        <f aca="true" t="shared" si="65" ref="F274:G274">F271+F258</f>
        <v>0</v>
      </c>
      <c r="G274" s="55">
        <f t="shared" si="65"/>
        <v>0</v>
      </c>
    </row>
    <row r="276" spans="5:7" ht="15.75" thickBot="1">
      <c r="E276" s="8" t="s">
        <v>6</v>
      </c>
      <c r="F276" s="7" t="s">
        <v>0</v>
      </c>
      <c r="G276" s="7" t="s">
        <v>50</v>
      </c>
    </row>
    <row r="277" spans="1:7" ht="27" thickBot="1">
      <c r="A277" s="3" t="s">
        <v>121</v>
      </c>
      <c r="E277" s="64">
        <f>SUM(E274,E243,E219,E174,E160,E144,E109,E79,E61)</f>
        <v>0</v>
      </c>
      <c r="F277" s="64">
        <f aca="true" t="shared" si="66" ref="F277:G277">SUM(F274,F243,F219,F174,F160,F144,F109,F79,F61)</f>
        <v>0</v>
      </c>
      <c r="G277" s="67">
        <f t="shared" si="66"/>
        <v>0</v>
      </c>
    </row>
  </sheetData>
  <sheetProtection algorithmName="SHA-512" hashValue="iPZWYPaQPRHCQKuClJ9PZk6MeDuPRAy1CY4yN2lb/0lF/9Isr91pzPK4a/gDBAO/e99iphLX8uuBfmQo6HJkxg==" saltValue="lincqP+0vFrSC6i3nNe3/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Zápotocký</dc:creator>
  <cp:keywords/>
  <dc:description/>
  <cp:lastModifiedBy>Miroslav Zápotocký</cp:lastModifiedBy>
  <dcterms:created xsi:type="dcterms:W3CDTF">2019-03-04T07:36:12Z</dcterms:created>
  <dcterms:modified xsi:type="dcterms:W3CDTF">2019-06-14T07:00:20Z</dcterms:modified>
  <cp:category/>
  <cp:version/>
  <cp:contentType/>
  <cp:contentStatus/>
</cp:coreProperties>
</file>