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r:id="rId12"/>
    <sheet name="SO 02 1 Pol Elektro" sheetId="27" r:id="rId13"/>
    <sheet name="SO 02 1 Pol Hrom" sheetId="28" r:id="rId14"/>
    <sheet name="SO 02 1 Pol VZT" sheetId="29" r:id="rId15"/>
    <sheet name="SO 02 2 VN 1 KL" sheetId="11" state="hidden" r:id="rId16"/>
    <sheet name="SO 02 2 VN 1 Rek" sheetId="12" state="hidden" r:id="rId17"/>
    <sheet name="SO 02 2 VN 1 Pol" sheetId="13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state="hidden" r:id="rId22"/>
    <sheet name="SO 03 1 Pol Elektro" sheetId="31" state="hidden" r:id="rId23"/>
    <sheet name="SO 03 2 VN 1 KL" sheetId="17" state="hidden" r:id="rId24"/>
    <sheet name="SO 03 2 VN 1 Rek" sheetId="18" state="hidden" r:id="rId25"/>
    <sheet name="SO 03 1 Pol Hrom" sheetId="30" state="hidden" r:id="rId26"/>
    <sheet name="SO 03 2 VN 1 Pol" sheetId="19" state="hidden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state="hidden" r:id="rId31"/>
    <sheet name="SO 04 1 POl UT" sheetId="32" state="hidden" r:id="rId32"/>
    <sheet name="SO 04 2 VN 1 KL" sheetId="23" state="hidden" r:id="rId33"/>
    <sheet name="SO 04 2 VN 1 Rek" sheetId="24" state="hidden" r:id="rId34"/>
    <sheet name="SO 04 1 Pol MaR" sheetId="33" state="hidden" r:id="rId35"/>
    <sheet name="SO 04 1 Pol Hrom" sheetId="34" state="hidden" r:id="rId36"/>
    <sheet name="SO 04 1a Rek" sheetId="35" state="hidden" r:id="rId37"/>
    <sheet name="SO 04 1a Stavební část" sheetId="36" state="hidden" r:id="rId38"/>
    <sheet name="SO 04 1a Rozvod páry" sheetId="37" state="hidden" r:id="rId39"/>
    <sheet name="SO 04 1a Rozvod vody" sheetId="38" state="hidden" r:id="rId40"/>
    <sheet name="SO 04 1a MaR a Elektro" sheetId="39" state="hidden" r:id="rId41"/>
    <sheet name="SO 04 2 VN 1 Pol" sheetId="25" state="hidden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'Stavba'!$F$95:$J$95</definedName>
    <definedName name="StavbaCelkem" localSheetId="0">'Stavba'!$H$32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<sst xmlns="http://schemas.openxmlformats.org/spreadsheetml/2006/main" count="16536" uniqueCount="3001">
  <si>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</si>
  <si>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</si>
  <si>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</si>
  <si>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</si>
  <si>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</si>
  <si>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</si>
  <si>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</si>
  <si>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</si>
  <si>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</si>
  <si>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</si>
  <si>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</si>
  <si>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</si>
  <si>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</si>
  <si>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</si>
  <si>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</si>
  <si>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</si>
  <si>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</si>
  <si>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</si>
  <si>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</si>
  <si>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</si>
  <si>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</si>
  <si>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</si>
  <si>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</si>
  <si>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</si>
  <si>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</si>
  <si>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</si>
  <si>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</si>
  <si>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</si>
  <si>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</si>
  <si>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</si>
  <si>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</si>
  <si>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</si>
  <si>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</si>
  <si>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</si>
  <si>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</si>
  <si>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</si>
  <si>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</si>
  <si>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</si>
  <si>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</si>
  <si>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</si>
  <si>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</si>
  <si>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</si>
  <si>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</si>
  <si>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</si>
  <si>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</si>
  <si>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</si>
  <si>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</si>
  <si>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</si>
  <si>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</si>
  <si>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</si>
  <si>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</si>
  <si>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</si>
  <si>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</si>
  <si>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</si>
  <si>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</si>
  <si>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</si>
  <si>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</si>
  <si>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</si>
  <si>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</si>
  <si>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</si>
  <si>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</si>
  <si>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</si>
  <si>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</si>
  <si>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</si>
  <si>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</si>
  <si>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</si>
  <si>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</si>
  <si>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</si>
  <si>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</si>
  <si>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</si>
  <si>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</si>
  <si>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</si>
  <si>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</si>
  <si>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</si>
  <si>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</si>
  <si>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</si>
  <si>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</si>
  <si>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</si>
  <si>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</si>
  <si>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</si>
  <si>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</si>
  <si>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</si>
  <si>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</si>
  <si>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</si>
  <si>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</si>
  <si>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</si>
  <si>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</si>
  <si>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</si>
  <si>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</si>
  <si>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</si>
  <si>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</si>
  <si>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</si>
  <si>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</si>
  <si>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</si>
  <si>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</si>
  <si>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</si>
  <si>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</si>
  <si>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</si>
  <si>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</si>
  <si>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</si>
  <si>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</si>
  <si>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</si>
  <si>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</si>
  <si>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</si>
  <si>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</si>
  <si>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</si>
  <si>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</si>
  <si>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</si>
  <si>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</si>
  <si>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</si>
  <si>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</si>
  <si>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</si>
  <si>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</si>
  <si>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</si>
  <si>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</si>
  <si>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</si>
  <si>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</si>
  <si>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</si>
  <si>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</si>
  <si>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</si>
  <si>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</si>
  <si>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</si>
  <si>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</si>
  <si>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</si>
  <si>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</si>
  <si>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</si>
  <si>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</si>
  <si>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</si>
  <si>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</si>
  <si>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</si>
  <si>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</si>
  <si>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</si>
  <si>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</si>
  <si>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</si>
  <si>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</si>
  <si>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</si>
  <si>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</si>
  <si>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</si>
  <si>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</si>
  <si>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</si>
  <si>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</si>
  <si>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</si>
  <si>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</si>
  <si>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</si>
  <si>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</si>
  <si>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</si>
  <si>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</si>
  <si>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</si>
  <si>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</si>
  <si>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</si>
  <si>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</si>
  <si>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</si>
  <si>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</si>
  <si>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</si>
  <si>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</si>
  <si>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</si>
  <si>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</si>
  <si>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</si>
  <si>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</si>
  <si>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</si>
  <si>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</si>
  <si>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</si>
  <si>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</si>
  <si>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</si>
  <si>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</si>
  <si>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</si>
  <si>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</si>
  <si>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</si>
  <si>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</si>
  <si>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</si>
  <si>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</si>
  <si>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</si>
  <si>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</si>
  <si>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</si>
  <si>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</si>
  <si>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</si>
  <si>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</si>
  <si>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</si>
  <si>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</si>
  <si>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</si>
  <si>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</si>
  <si>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</si>
  <si>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</si>
  <si>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</si>
  <si>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</si>
  <si>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</si>
  <si>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</si>
  <si>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</si>
  <si>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</si>
  <si>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</si>
  <si>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</si>
  <si>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</si>
  <si>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</si>
  <si>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</si>
  <si>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</si>
  <si>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</si>
  <si>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</si>
  <si>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</si>
  <si>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</si>
  <si>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</si>
  <si>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</si>
  <si>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</si>
  <si>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</si>
  <si>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</si>
  <si>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</si>
  <si>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</si>
  <si>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</si>
  <si>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</si>
  <si>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</si>
  <si>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</si>
  <si>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</si>
  <si>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</si>
  <si>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</si>
  <si>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</si>
  <si>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</si>
  <si>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</si>
  <si>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</si>
  <si>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</si>
  <si>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</si>
  <si>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</si>
  <si>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</si>
  <si>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</si>
  <si>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</si>
  <si>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</si>
  <si>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</si>
  <si>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</si>
  <si>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</si>
  <si>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</si>
  <si>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</si>
  <si>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</si>
  <si>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</si>
  <si>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</si>
  <si>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</si>
  <si>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</si>
  <si>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</si>
  <si>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</si>
  <si>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</si>
  <si>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</si>
  <si>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</si>
  <si>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</si>
  <si>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</si>
  <si>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</si>
  <si>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</si>
  <si>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</si>
  <si>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</si>
  <si>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</si>
  <si>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</si>
  <si>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</si>
  <si>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</si>
  <si>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</si>
  <si>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</si>
  <si>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</si>
  <si>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</si>
  <si>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</si>
  <si>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</si>
  <si>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</si>
  <si>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</si>
  <si>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</si>
  <si>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</si>
  <si>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</si>
  <si>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</si>
  <si>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</si>
  <si>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</si>
  <si>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</si>
  <si>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</si>
  <si>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</si>
  <si>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</si>
  <si>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</si>
  <si>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</si>
  <si>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</si>
  <si>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</si>
  <si>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</si>
  <si>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</si>
  <si>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</si>
  <si>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</si>
  <si>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</si>
  <si>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</si>
  <si>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</si>
  <si>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</si>
  <si>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</si>
  <si>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</si>
  <si>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</si>
  <si>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</si>
  <si>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</si>
  <si>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</si>
  <si>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</si>
  <si>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</si>
  <si>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</si>
  <si>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</si>
  <si>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</si>
  <si>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</si>
  <si>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</si>
  <si>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</si>
  <si>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</si>
  <si>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</si>
  <si>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</si>
  <si>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</si>
  <si>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</si>
  <si>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</si>
  <si>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</si>
  <si>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</si>
  <si>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</si>
  <si>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</si>
  <si>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</si>
  <si>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</si>
  <si>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</si>
  <si>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</si>
  <si>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</si>
  <si>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</si>
  <si>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</si>
  <si>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</si>
  <si>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</si>
  <si>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</si>
  <si>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</si>
  <si>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</si>
  <si>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</si>
  <si>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</si>
  <si>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</si>
  <si>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</si>
  <si>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</si>
  <si>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</si>
  <si>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</si>
  <si>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</si>
  <si>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</si>
  <si>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</si>
  <si>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</si>
  <si>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</si>
  <si>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</si>
  <si>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</si>
  <si>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</si>
  <si>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</si>
  <si>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</si>
  <si>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</si>
  <si>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</si>
  <si>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</si>
  <si>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</si>
  <si>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</si>
  <si>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</si>
  <si>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</si>
  <si>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</si>
  <si>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</si>
  <si>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</si>
  <si>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</si>
  <si>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</si>
  <si>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</si>
  <si>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</si>
  <si>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</si>
  <si>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</si>
  <si>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</si>
  <si>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</si>
  <si>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</si>
  <si>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</si>
  <si>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</si>
  <si>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</si>
  <si>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</si>
  <si>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</si>
  <si>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</si>
  <si>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</si>
  <si>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</si>
  <si>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</si>
  <si>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</si>
  <si>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</si>
  <si>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</si>
  <si>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</si>
  <si>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</si>
  <si>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</si>
  <si>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</si>
  <si>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</si>
  <si>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</si>
  <si>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</si>
  <si>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</si>
  <si>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</si>
  <si>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</si>
  <si>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</si>
  <si>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</si>
  <si>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</si>
  <si>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</si>
  <si>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</si>
  <si>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</si>
  <si>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</si>
  <si>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</si>
  <si>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</si>
  <si>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</si>
  <si>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</si>
  <si>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</si>
  <si>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</si>
  <si>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</si>
  <si>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</si>
  <si>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</si>
  <si>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</si>
  <si>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</si>
  <si>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</si>
  <si>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</si>
  <si>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</si>
  <si>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</si>
  <si>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</si>
  <si>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</si>
  <si>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</si>
  <si>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</si>
  <si>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</si>
  <si>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</si>
  <si>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</si>
  <si>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</si>
  <si>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</si>
  <si>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</si>
  <si>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</si>
  <si>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</si>
  <si>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</si>
  <si>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</si>
  <si>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</si>
  <si>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</si>
  <si>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</si>
  <si>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</si>
  <si>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</si>
  <si>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</si>
  <si>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</si>
  <si>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</si>
  <si>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</si>
  <si>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</si>
  <si>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</si>
  <si>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</si>
  <si>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</si>
  <si>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</si>
  <si>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</si>
  <si>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</si>
  <si>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</si>
  <si>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</si>
  <si>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</si>
  <si>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</si>
  <si>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</si>
  <si>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</si>
  <si>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</si>
  <si>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</si>
  <si>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</si>
  <si>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</si>
  <si>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</si>
  <si>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</si>
  <si>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</si>
  <si>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</si>
  <si>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</si>
  <si>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</si>
  <si>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</si>
  <si>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</si>
  <si>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</si>
  <si>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</si>
  <si>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</si>
  <si>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</si>
  <si>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</si>
  <si>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</si>
  <si>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</si>
  <si>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</si>
  <si>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</si>
  <si>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</si>
  <si>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</si>
  <si>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</si>
  <si>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</si>
  <si>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</si>
  <si>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</si>
  <si>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</si>
  <si>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</si>
  <si>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</si>
  <si>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</si>
  <si>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</si>
  <si>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</si>
  <si>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</si>
  <si>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</si>
  <si>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</si>
  <si>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</si>
  <si>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</si>
  <si>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</si>
  <si>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</si>
  <si>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</si>
  <si>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</si>
  <si>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</si>
  <si>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</si>
  <si>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</si>
  <si>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</si>
  <si>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</si>
  <si>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</si>
  <si>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</si>
  <si>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</si>
  <si>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</si>
  <si>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</si>
  <si>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</si>
  <si>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</si>
  <si>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</si>
  <si>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</si>
  <si>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</si>
  <si>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</si>
  <si>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</si>
  <si>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</si>
  <si>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</si>
  <si>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</si>
  <si>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</si>
  <si>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</si>
  <si>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</si>
  <si>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</si>
  <si>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</si>
  <si>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</si>
  <si>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</si>
  <si>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</si>
  <si>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</si>
  <si>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</si>
  <si>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</si>
  <si>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</si>
  <si>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</si>
  <si>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</si>
  <si>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</si>
  <si>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</si>
  <si>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</si>
  <si>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</si>
  <si>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</si>
  <si>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</si>
  <si>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</si>
  <si>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</si>
  <si>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</si>
  <si>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</si>
  <si>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</si>
  <si>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</si>
  <si>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</si>
  <si>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</si>
  <si>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</si>
  <si>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</si>
  <si>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</si>
  <si>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</si>
  <si>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</si>
  <si>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</si>
  <si>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</si>
  <si>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</si>
  <si>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</si>
  <si>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</si>
  <si>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</si>
  <si>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</si>
  <si>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</si>
  <si>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</si>
  <si>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</si>
  <si>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</si>
  <si>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</si>
  <si>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</si>
  <si>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</si>
  <si>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</si>
  <si>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</si>
  <si>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</si>
  <si>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</si>
  <si>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</si>
  <si>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</si>
  <si>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</si>
  <si>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</si>
  <si>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</si>
  <si>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</si>
  <si>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</si>
  <si>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</si>
  <si>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</si>
  <si>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</si>
  <si>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</si>
  <si>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</si>
  <si>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</si>
  <si>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</si>
  <si>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</si>
  <si>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</si>
  <si>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</si>
  <si>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</si>
  <si>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</si>
  <si>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</si>
  <si>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</si>
  <si>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</si>
  <si>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</si>
  <si>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</si>
  <si>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</si>
  <si>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</si>
  <si>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</si>
  <si>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</si>
  <si>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</si>
  <si>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</si>
  <si>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</si>
  <si>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</si>
  <si>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</si>
  <si>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</si>
  <si>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</si>
  <si>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</si>
  <si>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</si>
  <si>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</si>
  <si>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</si>
  <si>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</si>
  <si>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</si>
  <si>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</si>
  <si>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</si>
  <si>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</si>
  <si>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</si>
  <si>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</si>
  <si>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</si>
  <si>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</si>
  <si>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</si>
  <si>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</si>
  <si>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</si>
  <si>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</si>
  <si>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</si>
  <si>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</si>
  <si>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</si>
  <si>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</si>
  <si>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</si>
  <si>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</si>
  <si>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</si>
  <si>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</si>
  <si>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</si>
  <si>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</si>
  <si>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</si>
  <si>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</si>
  <si>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</si>
  <si>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</si>
  <si>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</si>
  <si>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</si>
  <si>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</si>
  <si>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</si>
  <si>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</si>
  <si>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</si>
  <si>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</si>
  <si>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</si>
  <si>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</si>
  <si>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</si>
  <si>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</si>
  <si>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</si>
  <si>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</si>
  <si>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</si>
  <si>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</si>
  <si>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</si>
  <si>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</si>
  <si>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</si>
  <si>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</si>
  <si>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</si>
  <si>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</si>
  <si>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</si>
  <si>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</si>
  <si>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</si>
  <si>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</si>
  <si>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</si>
  <si>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</si>
  <si>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</si>
  <si>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</si>
  <si>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</si>
  <si>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</si>
  <si>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</si>
  <si>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</si>
  <si>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</si>
  <si>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</si>
  <si>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</si>
  <si>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</si>
  <si>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</si>
  <si>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</si>
  <si>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</si>
  <si>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</si>
  <si>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</si>
  <si>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</si>
  <si>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</si>
  <si>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</si>
  <si>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</si>
  <si>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</si>
  <si>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</si>
  <si>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</si>
  <si>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</si>
  <si>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</si>
  <si>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</si>
  <si>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</si>
  <si>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</si>
  <si>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</si>
  <si>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</si>
  <si>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</si>
  <si>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</si>
  <si>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</si>
  <si>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</si>
  <si>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</si>
  <si>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</si>
  <si>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</si>
  <si>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</si>
  <si>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</si>
  <si>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</si>
  <si>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</si>
  <si>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</si>
  <si>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</si>
  <si>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</si>
  <si>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</si>
  <si>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</si>
  <si>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</si>
  <si>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</si>
  <si>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</si>
  <si>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</si>
  <si>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</si>
  <si>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</si>
  <si>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</si>
  <si>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</si>
  <si>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</si>
  <si>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</si>
  <si>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</si>
  <si>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</si>
  <si>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</si>
  <si>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</si>
  <si>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</si>
  <si>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</si>
  <si>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</si>
  <si>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</si>
  <si>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</si>
  <si>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</si>
  <si>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</si>
  <si>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</si>
  <si>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</si>
  <si>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</si>
  <si>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</si>
  <si>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</si>
  <si>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</si>
  <si>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</si>
  <si>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</si>
  <si>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</si>
  <si>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</si>
  <si>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</si>
  <si>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</si>
  <si>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</si>
  <si>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</si>
  <si>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</si>
  <si>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</si>
  <si>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</si>
  <si>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</si>
  <si>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</si>
  <si>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</si>
  <si>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</si>
  <si>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</si>
  <si>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</si>
  <si>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</si>
  <si>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</si>
  <si>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</si>
  <si>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</si>
  <si>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</si>
  <si>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</si>
  <si>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</si>
  <si>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</si>
  <si>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</si>
  <si>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</si>
  <si>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</si>
  <si>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</si>
  <si>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</si>
  <si>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</si>
  <si>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</si>
  <si>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</si>
  <si>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</si>
  <si>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</si>
  <si>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</si>
  <si>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</si>
  <si>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</si>
  <si>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</si>
  <si>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</si>
  <si>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</si>
  <si>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</si>
  <si>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</si>
  <si>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</si>
  <si>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</si>
  <si>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</si>
  <si>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</si>
  <si>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</si>
  <si>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</si>
  <si>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</si>
  <si>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</si>
  <si>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</si>
  <si>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</si>
  <si>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</si>
  <si>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</si>
  <si>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</si>
  <si>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</si>
  <si>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</si>
  <si>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</si>
  <si>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</si>
  <si>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</si>
  <si>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</si>
  <si>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</si>
  <si>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</si>
  <si>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</si>
  <si>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</si>
  <si>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</si>
  <si>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</si>
  <si>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</si>
  <si>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</si>
  <si>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</si>
  <si>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</si>
  <si>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</si>
  <si>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</si>
  <si>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</si>
  <si>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</si>
  <si>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</si>
  <si>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</si>
  <si>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</si>
  <si>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</si>
  <si>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</si>
  <si>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</si>
  <si>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</si>
  <si>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</si>
  <si>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</si>
  <si>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</si>
  <si>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</si>
  <si>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</si>
  <si>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</si>
  <si>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</si>
  <si>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</si>
  <si>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</si>
  <si>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</si>
  <si>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</si>
  <si>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</si>
  <si>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</si>
  <si>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</si>
  <si>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</si>
  <si>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</si>
  <si>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</si>
  <si>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</si>
  <si>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</si>
  <si>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</si>
  <si>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</si>
  <si>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</si>
  <si>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</si>
  <si>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</si>
  <si>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</si>
  <si>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</si>
  <si>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</si>
  <si>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</si>
  <si>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</si>
  <si>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</si>
  <si>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</si>
  <si>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</si>
  <si>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</si>
  <si>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</si>
  <si>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</si>
  <si>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</si>
  <si>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</si>
  <si>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</si>
  <si>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</si>
  <si>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</si>
  <si>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</si>
  <si>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</si>
  <si>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</si>
  <si>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</si>
  <si>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</si>
  <si>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</si>
  <si>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</si>
  <si>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</si>
  <si>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</si>
  <si>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</si>
  <si>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</si>
  <si>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</si>
  <si>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</si>
  <si>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</si>
  <si>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</si>
  <si>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</si>
  <si>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</si>
  <si>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</si>
  <si>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</si>
  <si>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</si>
  <si>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</si>
  <si>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</si>
  <si>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</si>
  <si>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</si>
  <si>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</si>
  <si>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</si>
  <si>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</si>
  <si>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</si>
  <si>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</si>
  <si>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</si>
  <si>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</si>
  <si>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</si>
  <si>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</si>
  <si>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</si>
  <si>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</si>
  <si>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</si>
  <si>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</si>
  <si>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</si>
  <si>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</si>
  <si>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</si>
  <si>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</si>
  <si>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</si>
  <si>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</si>
  <si>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</si>
  <si>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</si>
  <si>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</si>
  <si>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</si>
  <si>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</si>
  <si>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</si>
  <si>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</si>
  <si>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</si>
  <si>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</si>
  <si>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</si>
  <si>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</si>
  <si>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</si>
  <si>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</si>
  <si>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</si>
  <si>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</si>
  <si>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</si>
  <si>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</si>
  <si>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</si>
  <si>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</si>
  <si>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</si>
  <si>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</si>
  <si>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</si>
  <si>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</si>
  <si>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</si>
  <si>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</si>
  <si>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</si>
  <si>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</si>
  <si>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</si>
  <si>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</si>
  <si>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</si>
  <si>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</si>
  <si>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</si>
  <si>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</si>
  <si>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</si>
  <si>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</si>
  <si>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</si>
  <si>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</si>
  <si>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</si>
  <si>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</si>
  <si>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</si>
  <si>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</si>
  <si>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</si>
  <si>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</si>
  <si>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</si>
  <si>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</si>
  <si>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</si>
  <si>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</si>
  <si>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</si>
  <si>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</si>
  <si>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</si>
  <si>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</si>
  <si>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</si>
  <si>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</si>
  <si>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</si>
  <si>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</si>
  <si>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</si>
  <si>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</si>
  <si>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</si>
  <si>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</si>
  <si>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</si>
  <si>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</si>
  <si>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</si>
  <si>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</si>
  <si>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</si>
  <si>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</si>
  <si>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</si>
  <si>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</si>
  <si>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</si>
  <si>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</si>
  <si>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</si>
  <si>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</si>
  <si>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</si>
  <si>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</si>
  <si>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</si>
  <si>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</si>
  <si>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</si>
  <si>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</si>
  <si>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</si>
  <si>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</si>
  <si>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</si>
  <si>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</si>
  <si>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</si>
  <si>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</si>
  <si>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</si>
  <si>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</si>
  <si>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</si>
  <si>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</si>
  <si>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</si>
  <si>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</si>
  <si>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</si>
  <si>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</si>
  <si>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</si>
  <si>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</si>
  <si>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</si>
  <si>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</si>
  <si>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</si>
  <si>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</si>
  <si>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</si>
  <si>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</si>
  <si>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</si>
  <si>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</si>
  <si>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</si>
  <si>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</si>
  <si>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</si>
  <si>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</si>
  <si>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</si>
  <si>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</si>
  <si>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</si>
  <si>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</si>
  <si>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</si>
  <si>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</si>
  <si>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</si>
  <si>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</si>
  <si>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</si>
  <si>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</si>
  <si>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</si>
  <si>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</si>
  <si>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</si>
  <si>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</si>
  <si>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</si>
  <si>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</si>
  <si>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</si>
  <si>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</si>
  <si>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</si>
  <si>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</si>
  <si>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</si>
  <si>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</si>
  <si>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</si>
  <si>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</si>
  <si>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</si>
  <si>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</si>
  <si>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</si>
  <si>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</si>
  <si>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</si>
  <si>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</si>
  <si>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</si>
  <si>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</si>
  <si>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</si>
  <si>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</si>
  <si>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</si>
  <si>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</si>
  <si>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</si>
  <si>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</si>
  <si>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</si>
  <si>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</si>
  <si>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</si>
  <si>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</si>
  <si>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</si>
  <si>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</si>
  <si>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</si>
  <si>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</si>
  <si>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</si>
  <si>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</si>
  <si>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</si>
  <si>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</si>
  <si>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</si>
  <si>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</si>
  <si>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</si>
  <si>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</si>
  <si>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</si>
  <si>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</si>
  <si>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</si>
  <si>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</si>
  <si>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</si>
  <si>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</si>
  <si>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</si>
  <si>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</si>
  <si>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</si>
  <si>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</si>
  <si>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</si>
  <si>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</si>
  <si>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</si>
  <si>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</si>
  <si>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</si>
  <si>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</si>
  <si>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</si>
  <si>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</si>
  <si>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</si>
  <si>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</si>
  <si>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</si>
  <si>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</si>
  <si>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</si>
  <si>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</si>
  <si>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</si>
  <si>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</si>
  <si>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</si>
  <si>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</si>
  <si>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</si>
  <si>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</si>
  <si>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</si>
  <si>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</si>
  <si>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</si>
  <si>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</si>
  <si>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</si>
  <si>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</si>
  <si>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</si>
  <si>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</si>
  <si>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</si>
  <si>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</si>
  <si>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</si>
  <si>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</si>
  <si>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</si>
  <si>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</si>
  <si>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</si>
  <si>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</si>
  <si>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</si>
  <si>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</si>
  <si>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</si>
  <si>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</si>
  <si>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</si>
  <si>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</si>
  <si>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</si>
  <si>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</si>
  <si>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</si>
  <si>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</si>
  <si>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</si>
  <si>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</si>
  <si>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</si>
  <si>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</si>
  <si>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</si>
  <si>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</si>
  <si>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</si>
  <si>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</si>
  <si>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</si>
  <si>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</si>
  <si>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</si>
  <si>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</si>
  <si>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</si>
  <si>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</si>
  <si>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</si>
  <si>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</si>
  <si>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</si>
  <si>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</si>
  <si>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</si>
  <si>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</si>
  <si>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</si>
  <si>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</si>
  <si>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</si>
  <si>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</si>
  <si>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</si>
  <si>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</si>
  <si>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</si>
  <si>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</si>
  <si>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</si>
  <si>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</si>
  <si>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</si>
  <si>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</si>
  <si>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</si>
  <si>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</si>
  <si>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</si>
  <si>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</si>
  <si>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</si>
  <si>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</si>
  <si>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</si>
  <si>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</si>
  <si>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</si>
  <si>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</si>
  <si>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</si>
  <si>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</si>
  <si>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</si>
  <si>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</si>
  <si>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</si>
  <si>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</si>
  <si>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</si>
  <si>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</si>
  <si>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</si>
  <si>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</si>
  <si>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</si>
  <si>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</si>
  <si>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</si>
  <si>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</si>
  <si>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</si>
  <si>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</si>
  <si>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</si>
  <si>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</si>
  <si>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</si>
  <si>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</si>
  <si>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</si>
  <si>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</si>
  <si>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</si>
  <si>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</si>
  <si>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</si>
  <si>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</si>
  <si>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</si>
  <si>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</si>
  <si>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</si>
  <si>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</si>
  <si>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</si>
  <si>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</si>
  <si>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</si>
  <si>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</si>
  <si>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</si>
  <si>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</si>
  <si>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</si>
  <si>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</si>
  <si>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</si>
  <si>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</si>
  <si>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</si>
  <si>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</si>
  <si>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</si>
  <si>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</si>
  <si>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</si>
  <si>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</si>
  <si>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</si>
  <si>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</si>
  <si>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</si>
  <si>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</si>
  <si>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</si>
  <si>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</si>
  <si>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</si>
  <si>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</si>
  <si>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</si>
  <si>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</si>
  <si>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</si>
  <si>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</si>
  <si>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</si>
  <si>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</si>
  <si>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</si>
  <si>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</si>
  <si>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</si>
  <si>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</si>
  <si>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</si>
  <si>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</si>
  <si>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</si>
  <si>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</si>
  <si>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</si>
  <si>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</si>
  <si>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</si>
  <si>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</si>
  <si>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</si>
  <si>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</si>
  <si>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</si>
  <si>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</si>
  <si>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</si>
  <si>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</si>
  <si>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</si>
  <si>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</si>
  <si>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</si>
  <si>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</si>
  <si>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</si>
  <si>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</si>
  <si>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</si>
  <si>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</si>
  <si>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</si>
  <si>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</si>
  <si>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</si>
  <si>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</si>
  <si>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</si>
  <si>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</si>
  <si>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</si>
  <si>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</si>
  <si>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</si>
  <si>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</si>
  <si>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</si>
  <si>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</si>
  <si>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</si>
  <si>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</si>
  <si>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</si>
  <si>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</si>
  <si>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</si>
  <si>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</si>
  <si>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</si>
  <si>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</si>
  <si>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</si>
  <si>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</si>
  <si>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</si>
  <si>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</si>
  <si>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</si>
  <si>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</si>
  <si>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</si>
  <si>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</si>
  <si>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</si>
  <si>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</si>
  <si>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</si>
  <si>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</si>
  <si>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</si>
  <si>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</si>
  <si>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</si>
  <si>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</si>
  <si>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</si>
  <si>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</si>
  <si>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</si>
  <si>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</si>
  <si>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</si>
  <si>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</si>
  <si>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</si>
  <si>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</si>
  <si>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</si>
  <si>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</si>
  <si>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</si>
  <si>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</si>
  <si>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</si>
  <si>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</si>
  <si>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</si>
  <si>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</si>
  <si>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</si>
  <si>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</si>
  <si>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</si>
  <si>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</si>
  <si>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</si>
  <si>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</si>
  <si>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</si>
  <si>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</si>
  <si>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</si>
  <si>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</si>
  <si>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</si>
  <si>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</si>
  <si>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</si>
  <si>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</si>
  <si>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</si>
  <si>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</si>
  <si>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</si>
  <si>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</si>
  <si>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</si>
  <si>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</si>
  <si>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</si>
  <si>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</si>
  <si>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</si>
  <si>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</si>
  <si>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</si>
  <si>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</si>
  <si>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</si>
  <si>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</si>
  <si>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</si>
  <si>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</si>
  <si>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</si>
  <si>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</si>
  <si>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</si>
  <si>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</si>
  <si>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</si>
  <si>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</si>
  <si>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</si>
  <si>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</si>
  <si>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</si>
  <si>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</si>
  <si>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</si>
  <si>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</si>
  <si>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</si>
  <si>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</si>
  <si>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</si>
  <si>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</si>
  <si>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</si>
  <si>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</si>
  <si>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</si>
  <si>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</si>
  <si>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</si>
  <si>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</si>
  <si>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</si>
  <si>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</si>
  <si>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</si>
  <si>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</si>
  <si>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</si>
  <si>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</si>
  <si>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</si>
  <si>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</si>
  <si>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</si>
  <si>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</si>
  <si>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</si>
  <si>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</si>
  <si>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</si>
  <si>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</si>
  <si>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</si>
  <si>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</si>
  <si>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</si>
  <si>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</si>
  <si>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</si>
  <si>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</si>
  <si>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</si>
  <si>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</si>
  <si>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</si>
  <si>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</si>
  <si>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</si>
  <si>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</si>
  <si>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</si>
  <si>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</si>
  <si>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</si>
  <si>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</si>
  <si>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</si>
  <si>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</si>
  <si>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</si>
  <si>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</si>
  <si>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</si>
  <si>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</si>
  <si>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</si>
  <si>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</si>
  <si>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</si>
  <si>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</si>
  <si>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</si>
  <si>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</si>
  <si>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</si>
  <si>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</si>
  <si>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</si>
  <si>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</si>
  <si>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</si>
  <si>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</si>
  <si>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</si>
  <si>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</si>
  <si>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</si>
  <si>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</si>
  <si>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</si>
  <si>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</si>
  <si>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</si>
  <si>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</si>
  <si>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</si>
  <si>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</si>
  <si>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</si>
  <si>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</si>
  <si>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</si>
  <si>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</si>
  <si>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</si>
  <si>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</si>
  <si>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</si>
  <si>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</si>
  <si>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</si>
  <si>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</si>
  <si>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</si>
  <si>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</si>
  <si>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</si>
  <si>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</si>
  <si>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</si>
  <si>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</si>
  <si>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</si>
  <si>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</si>
  <si>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</si>
  <si>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</si>
  <si>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</si>
  <si>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</si>
  <si>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</si>
  <si>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</si>
  <si>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</si>
  <si>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</si>
  <si>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</si>
  <si>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</si>
  <si>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</si>
  <si>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</si>
  <si>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</si>
  <si>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</si>
  <si>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</si>
  <si>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</si>
  <si>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</si>
  <si>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</si>
  <si>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</si>
  <si>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</si>
  <si>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</si>
  <si>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</si>
  <si>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</si>
  <si>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</si>
  <si>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</si>
  <si>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</si>
  <si>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</si>
  <si>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</si>
  <si>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</si>
  <si>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</si>
  <si>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</si>
  <si>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</si>
  <si>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</si>
  <si>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</si>
  <si>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</si>
  <si>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</si>
  <si>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</si>
  <si>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</si>
  <si>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</si>
  <si>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</si>
  <si>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</si>
  <si>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</si>
  <si>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</si>
  <si>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</si>
  <si>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</si>
  <si>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</si>
  <si>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</si>
  <si>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</si>
  <si>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</si>
  <si>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</si>
  <si>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</si>
  <si>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</si>
  <si>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</si>
  <si>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</si>
  <si>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</si>
  <si>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</si>
  <si>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</si>
  <si>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</si>
  <si>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</si>
  <si>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</si>
  <si>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</si>
  <si>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</si>
  <si>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</si>
  <si>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</si>
  <si>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</si>
  <si>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</si>
  <si>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</si>
  <si>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</si>
  <si>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</si>
  <si>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</si>
  <si>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</si>
  <si>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</si>
  <si>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</si>
  <si>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</si>
  <si>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</si>
  <si>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</si>
  <si>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</si>
  <si>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</si>
  <si>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</si>
  <si>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</si>
  <si>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</si>
  <si>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</si>
  <si>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</si>
  <si>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</si>
  <si>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</si>
  <si>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</si>
  <si>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</si>
  <si>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</si>
  <si>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</si>
  <si>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</si>
  <si>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</si>
  <si>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</si>
  <si>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</si>
  <si>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</si>
  <si>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</si>
  <si>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</si>
  <si>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</si>
  <si>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</si>
  <si>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</si>
  <si>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</si>
  <si>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</si>
  <si>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</si>
  <si>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</si>
  <si>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</si>
  <si>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</si>
  <si>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</si>
  <si>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</si>
  <si>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</si>
  <si>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</si>
  <si>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</si>
  <si>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</si>
  <si>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</si>
  <si>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</si>
  <si>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</si>
  <si>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</si>
  <si>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</si>
  <si>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</si>
  <si>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</si>
  <si>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</si>
  <si>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</si>
  <si>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</si>
  <si>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</si>
  <si>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</si>
  <si>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</si>
  <si>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</si>
  <si>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</si>
  <si>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</si>
  <si>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</si>
  <si>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</si>
  <si>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</si>
  <si>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</si>
  <si>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</si>
  <si>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</si>
  <si>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</si>
  <si>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</si>
  <si>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</si>
  <si>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</si>
  <si>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</si>
  <si>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</si>
  <si>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</si>
  <si>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</si>
  <si>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</si>
  <si>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</si>
  <si>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</si>
  <si>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</si>
  <si>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</si>
  <si>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</si>
  <si>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</si>
  <si>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</si>
  <si>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</si>
  <si>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</si>
  <si>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</si>
  <si>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</si>
  <si>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</si>
  <si>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</si>
  <si>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</si>
  <si>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</si>
  <si>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</si>
  <si>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</si>
  <si>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</si>
  <si>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</si>
  <si>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</si>
  <si>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</si>
  <si>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</si>
  <si>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</si>
  <si>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</si>
  <si>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</si>
  <si>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</si>
  <si>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</si>
  <si>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</si>
  <si>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</si>
  <si>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</si>
  <si>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</si>
  <si>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</si>
  <si>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</si>
  <si>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</si>
  <si>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</si>
  <si>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</si>
  <si>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</si>
  <si>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</si>
  <si>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</si>
  <si>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</si>
  <si>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</si>
  <si>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</si>
  <si>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</si>
  <si>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</si>
  <si>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</si>
  <si>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</si>
  <si>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</si>
  <si>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</si>
  <si>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</si>
  <si>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</si>
  <si>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</si>
  <si>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</si>
  <si>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</si>
  <si>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</si>
  <si>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</si>
  <si>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</si>
  <si>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</si>
  <si>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</si>
  <si>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</si>
  <si>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</si>
  <si>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</si>
  <si>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</si>
  <si>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</si>
  <si>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</si>
  <si>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</si>
  <si>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</si>
  <si>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</si>
  <si>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</si>
  <si>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</si>
  <si>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</si>
  <si>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</si>
  <si>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</si>
  <si>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</si>
  <si>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</si>
  <si>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</si>
  <si>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</si>
  <si>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</si>
  <si>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</si>
  <si>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</si>
  <si>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</si>
  <si>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</si>
  <si>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</si>
  <si>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</si>
  <si>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</si>
  <si>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</si>
  <si>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</si>
  <si>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</si>
  <si>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</si>
  <si>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</si>
  <si>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</si>
  <si>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</si>
  <si>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</si>
  <si>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</si>
  <si>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</si>
  <si>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</si>
  <si>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</si>
  <si>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</si>
  <si>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</si>
  <si>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</si>
  <si>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</si>
  <si>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</si>
  <si>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</si>
  <si>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</si>
  <si>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</si>
  <si>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</si>
  <si>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</si>
  <si>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</si>
  <si>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</si>
  <si>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</si>
  <si>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</si>
  <si>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</si>
  <si>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</si>
  <si>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</si>
  <si>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</si>
  <si>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</si>
  <si>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</si>
  <si>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</si>
  <si>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</si>
  <si>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</si>
  <si>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</si>
  <si>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</si>
  <si>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</si>
  <si>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</si>
  <si>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</si>
  <si>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</si>
  <si>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</si>
  <si>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</si>
  <si>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</si>
  <si>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</si>
  <si>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</si>
  <si>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</si>
  <si>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</si>
  <si>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</si>
  <si>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</si>
  <si>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</si>
  <si>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</si>
  <si>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</si>
  <si>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</si>
  <si>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</si>
  <si>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</si>
  <si>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</si>
  <si>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</si>
  <si>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</si>
  <si>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</si>
  <si>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</si>
  <si>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</si>
  <si>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</si>
  <si>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</si>
  <si>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</si>
  <si>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</si>
  <si>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</si>
  <si>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</si>
  <si>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</si>
  <si>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</si>
  <si>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</si>
  <si>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</si>
  <si>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</si>
  <si>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</si>
  <si>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</si>
  <si>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</si>
  <si>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</si>
  <si>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</si>
  <si>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</si>
  <si>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</si>
  <si>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</si>
  <si>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</si>
  <si>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</si>
  <si>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</si>
  <si>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</si>
  <si>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</si>
  <si>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</si>
  <si>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</si>
  <si>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</si>
  <si>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</si>
  <si>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</si>
  <si>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</si>
  <si>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</si>
  <si>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</si>
  <si>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</si>
  <si>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</si>
  <si>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</si>
  <si>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</si>
  <si>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</si>
  <si>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</si>
  <si>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</si>
  <si>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</si>
  <si>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</si>
  <si>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</si>
  <si>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</si>
  <si>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</si>
  <si>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</si>
  <si>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</si>
  <si>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</si>
  <si>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</si>
  <si>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</si>
  <si>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</si>
  <si>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</si>
  <si>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</si>
  <si>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</si>
  <si>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</si>
  <si>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</si>
  <si>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</si>
  <si>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</si>
  <si>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</si>
  <si>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</si>
  <si>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</si>
  <si>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</si>
  <si>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</si>
  <si>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</si>
  <si>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</si>
  <si>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</si>
  <si>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</si>
  <si>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</si>
  <si>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</si>
  <si>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</si>
  <si>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</si>
  <si>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</si>
  <si>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</si>
  <si>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</si>
  <si>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</si>
  <si>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</si>
  <si>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</si>
  <si>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</si>
  <si>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</si>
  <si>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</si>
  <si>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</si>
  <si>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</si>
  <si>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</si>
  <si>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</si>
  <si>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</si>
  <si>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</si>
  <si>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</si>
  <si>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</si>
  <si>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</si>
  <si>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</si>
  <si>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</si>
  <si>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</si>
  <si>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</si>
  <si>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</si>
  <si>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</si>
  <si>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</si>
  <si>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</si>
  <si>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</si>
  <si>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</si>
  <si>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</si>
  <si>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</si>
  <si>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</si>
  <si>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</si>
  <si>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</si>
  <si>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</si>
  <si>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</si>
  <si>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</si>
  <si>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</si>
  <si>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</si>
  <si>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</si>
  <si>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</si>
  <si>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</si>
  <si>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</si>
  <si>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</si>
  <si>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</si>
  <si>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</si>
  <si>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</si>
  <si>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</si>
  <si>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</si>
  <si>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</si>
  <si>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</si>
  <si>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</si>
  <si>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</si>
  <si>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</si>
  <si>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</si>
  <si>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</si>
  <si>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</si>
  <si>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</si>
  <si>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</si>
  <si>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</si>
  <si>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</si>
  <si>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</si>
  <si>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</si>
  <si>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</si>
  <si>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</si>
  <si>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</si>
  <si>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</si>
  <si>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</si>
  <si>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</si>
  <si>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</si>
  <si>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</si>
  <si>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</si>
  <si>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</si>
  <si>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</si>
  <si>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</si>
  <si>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</si>
  <si>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</si>
  <si>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</si>
  <si>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</si>
  <si>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</si>
  <si>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</si>
  <si>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</si>
  <si>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</si>
  <si>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</si>
  <si>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</si>
  <si>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</si>
  <si>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</si>
  <si>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</si>
  <si>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</si>
  <si>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</si>
  <si>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</si>
  <si>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</si>
  <si>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</si>
  <si>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</si>
  <si>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</si>
  <si>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</si>
  <si>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</si>
  <si>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</si>
  <si>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</si>
  <si>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</si>
  <si>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</si>
  <si>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</si>
  <si>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</si>
  <si>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</si>
  <si>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</si>
  <si>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</si>
  <si>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</si>
  <si>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</si>
  <si>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</si>
  <si>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</si>
  <si>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</si>
  <si>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</si>
  <si>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</si>
  <si>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</si>
  <si>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</si>
  <si>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</si>
  <si>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</si>
  <si>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</si>
  <si>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</si>
  <si>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</si>
  <si>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</si>
  <si>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</si>
  <si>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</si>
  <si>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</si>
  <si>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</si>
  <si>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</si>
  <si>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</si>
  <si>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</si>
  <si>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</si>
  <si>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</si>
  <si>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</si>
  <si>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</si>
  <si>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</si>
  <si>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</si>
  <si>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</si>
  <si>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</si>
  <si>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</si>
  <si>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</si>
  <si>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</si>
  <si>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</si>
  <si>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</si>
  <si>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</si>
  <si>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</si>
  <si>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</si>
  <si>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</si>
  <si>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</si>
  <si>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</si>
  <si>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</si>
  <si>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</si>
  <si>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</si>
  <si>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</si>
  <si>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</si>
  <si>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</si>
  <si>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</si>
  <si>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</si>
  <si>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</si>
  <si>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</si>
  <si>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</si>
  <si>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</si>
  <si>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</si>
  <si>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</si>
  <si>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</si>
  <si>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</si>
  <si>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</si>
  <si>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</si>
  <si>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</si>
  <si>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</si>
  <si>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</si>
  <si>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</si>
  <si>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</si>
  <si>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</si>
  <si>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</si>
  <si>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</si>
  <si>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</si>
  <si>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</si>
  <si>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</si>
  <si>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</si>
  <si>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</si>
  <si>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</si>
  <si>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</si>
  <si>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</si>
  <si>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</si>
  <si>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</si>
  <si>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</si>
  <si>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</si>
  <si>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</si>
  <si>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</si>
  <si>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</si>
  <si>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</si>
  <si>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</si>
  <si>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</si>
  <si>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</si>
  <si>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</si>
  <si>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</si>
  <si>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</si>
  <si>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</si>
  <si>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</si>
  <si>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</si>
  <si>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</si>
  <si>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</si>
  <si>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</si>
  <si>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</si>
  <si>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</si>
  <si>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</si>
  <si>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</si>
  <si>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</si>
  <si>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</si>
  <si>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</si>
  <si>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</si>
  <si>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</si>
  <si>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</si>
  <si>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</si>
  <si>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</si>
  <si>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</si>
  <si>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</si>
  <si>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</si>
  <si>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</si>
  <si>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</si>
  <si>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</si>
  <si>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</si>
  <si>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</si>
  <si>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</si>
  <si>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</si>
  <si>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</si>
  <si>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</si>
  <si>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</si>
  <si>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</si>
  <si>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</si>
  <si>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</si>
  <si>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</si>
  <si>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</si>
  <si>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</si>
  <si>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</si>
  <si>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</si>
  <si>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</si>
  <si>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</si>
  <si>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</si>
  <si>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</si>
  <si>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</si>
  <si>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</si>
  <si>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</si>
  <si>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</si>
  <si>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</si>
  <si>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</si>
  <si>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</si>
  <si>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</si>
  <si>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</si>
  <si>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</si>
  <si>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</si>
  <si>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</si>
  <si>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</si>
  <si>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</si>
  <si>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</si>
  <si>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</si>
  <si>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</si>
  <si>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</si>
  <si>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</si>
  <si>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</si>
  <si>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</si>
  <si>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</si>
  <si>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</si>
  <si>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</si>
  <si>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</si>
  <si>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</si>
  <si>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</si>
  <si>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</si>
  <si>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</si>
  <si>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</si>
  <si>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</si>
  <si>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</si>
  <si>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</si>
  <si>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</si>
  <si>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</si>
  <si>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</si>
  <si>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</si>
  <si>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</si>
  <si>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</si>
  <si>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</si>
  <si>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</si>
  <si>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</si>
  <si>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</si>
  <si>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</si>
  <si>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</si>
  <si>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</si>
  <si>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</si>
  <si>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</si>
  <si>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</si>
  <si>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</si>
  <si>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</si>
  <si>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</si>
  <si>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</si>
  <si>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</si>
  <si>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</si>
  <si>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</si>
  <si>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</si>
  <si>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</si>
  <si>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</si>
  <si>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</si>
  <si>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</si>
  <si>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</si>
  <si>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</si>
  <si>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</si>
  <si>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</si>
  <si>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</si>
  <si>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</si>
  <si>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</si>
  <si>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</si>
  <si>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</si>
  <si>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</si>
  <si>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</si>
  <si>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</si>
  <si>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</si>
  <si>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</si>
  <si>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</si>
  <si>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</si>
  <si>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</si>
  <si>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</si>
  <si>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</si>
  <si>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</si>
  <si>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</si>
  <si>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</si>
  <si>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</si>
  <si>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</si>
  <si>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</si>
  <si>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</si>
  <si>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</si>
  <si>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</si>
  <si>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</si>
  <si>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</si>
  <si>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</si>
  <si>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</si>
  <si>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</si>
  <si>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</si>
  <si>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</si>
  <si>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</si>
  <si>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</si>
  <si>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</si>
  <si>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</si>
  <si>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</si>
  <si>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</si>
  <si>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</si>
  <si>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</si>
  <si>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</si>
  <si>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</si>
  <si>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</si>
  <si>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</si>
  <si>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</si>
  <si>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</si>
  <si>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</si>
  <si>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</si>
  <si>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</si>
  <si>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</si>
  <si>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</si>
  <si>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</si>
  <si>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</si>
  <si>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</si>
  <si>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</si>
  <si>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</si>
  <si>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</si>
  <si>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</si>
  <si>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</si>
  <si>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</si>
  <si>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</si>
  <si>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</si>
  <si>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</si>
  <si>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</si>
  <si>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</si>
  <si>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</si>
  <si>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</si>
  <si>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</si>
  <si>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</si>
  <si>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</si>
  <si>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</si>
  <si>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</si>
  <si>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</si>
  <si>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</si>
  <si>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</si>
  <si>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</si>
  <si>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</si>
  <si>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</si>
  <si>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</si>
  <si>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</si>
  <si>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</si>
  <si>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</si>
  <si>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</si>
  <si>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</si>
  <si>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</si>
  <si>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</si>
  <si>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</si>
  <si>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</si>
  <si>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</si>
  <si>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</si>
  <si>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</si>
  <si>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</si>
  <si>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</si>
  <si>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</si>
  <si>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</si>
  <si>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</si>
  <si>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</si>
  <si>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</si>
  <si>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</si>
  <si>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</si>
  <si>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</si>
  <si>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</si>
  <si>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</si>
  <si>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</si>
  <si>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</si>
  <si>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</si>
  <si>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</si>
  <si>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</si>
  <si>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</si>
  <si>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</si>
  <si>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</si>
  <si>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</si>
  <si>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</si>
  <si>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</si>
  <si>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</si>
  <si>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</si>
  <si>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</si>
  <si>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</si>
  <si>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</si>
  <si>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</si>
  <si>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</si>
  <si>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</si>
  <si>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</si>
  <si>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</si>
  <si>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</si>
  <si>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</si>
  <si>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</si>
  <si>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</si>
  <si>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</si>
  <si>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</si>
  <si>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</si>
  <si>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</si>
  <si>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</si>
  <si>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</si>
  <si>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</si>
  <si>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</si>
  <si>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</si>
  <si>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</si>
  <si>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</si>
  <si>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</si>
  <si>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</si>
  <si>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</si>
  <si>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</si>
  <si>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</si>
  <si>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</si>
  <si>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</si>
  <si>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</si>
  <si>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</si>
  <si>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</si>
  <si>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</si>
  <si>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</si>
  <si>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</si>
  <si>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</si>
  <si>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</si>
  <si>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</si>
  <si>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</si>
  <si>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</si>
  <si>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</si>
  <si>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</si>
  <si>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</si>
  <si>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</si>
  <si>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</si>
  <si>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</si>
  <si>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</si>
  <si>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</si>
  <si>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</si>
  <si>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</si>
  <si>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</si>
  <si>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</si>
  <si>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</si>
  <si>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</si>
  <si>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</si>
  <si>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</si>
  <si>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</si>
  <si>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</si>
  <si>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</si>
  <si>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</si>
  <si>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</si>
  <si>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</si>
  <si>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</si>
  <si>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</si>
  <si>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</si>
  <si>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</si>
  <si>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</si>
  <si>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</si>
  <si>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</si>
  <si>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</si>
  <si>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</si>
  <si>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</si>
  <si>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</si>
  <si>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</si>
  <si>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</si>
  <si>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</si>
  <si>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</si>
  <si>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</si>
  <si>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</si>
  <si>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</si>
  <si>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</si>
  <si>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</si>
  <si>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</si>
  <si>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</si>
  <si>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</si>
  <si>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</si>
  <si>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</si>
  <si>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</si>
  <si>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</si>
  <si>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</si>
  <si>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</si>
  <si>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</si>
  <si>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</si>
  <si>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</si>
  <si>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</si>
  <si>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</si>
  <si>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</si>
  <si>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</si>
  <si>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</si>
  <si>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</si>
  <si>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</si>
  <si>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</si>
  <si>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</si>
  <si>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</si>
  <si>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</si>
  <si>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</si>
  <si>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</si>
  <si>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</si>
  <si>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</si>
  <si>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</si>
  <si>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</si>
  <si>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</si>
  <si>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</si>
  <si>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</si>
  <si>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</si>
  <si>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</si>
  <si>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</si>
  <si>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</si>
  <si>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</si>
  <si>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</si>
  <si>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</si>
  <si>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</si>
  <si>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</si>
  <si>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</si>
  <si>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</si>
  <si>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</si>
  <si>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</si>
  <si>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</si>
  <si>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</si>
  <si>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</si>
  <si>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</si>
  <si>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</si>
  <si>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</si>
  <si>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</si>
  <si>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</si>
  <si>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</si>
  <si>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</si>
  <si>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</si>
  <si>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</si>
  <si>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</si>
  <si>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</si>
  <si>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</si>
  <si>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</si>
  <si>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</si>
  <si>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</si>
  <si>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</si>
  <si>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</si>
  <si>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</si>
  <si>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</si>
  <si>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</si>
  <si>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</si>
  <si>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</si>
  <si>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</si>
  <si>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</si>
  <si>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</si>
  <si>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</si>
  <si>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</si>
  <si>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</si>
  <si>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</si>
  <si>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</si>
  <si>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</si>
  <si>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</si>
  <si>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</si>
  <si>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</si>
  <si>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</si>
  <si>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</si>
  <si>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</si>
  <si>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</si>
  <si>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</si>
  <si>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</si>
  <si>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</si>
  <si>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</si>
  <si>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</si>
  <si>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</si>
  <si>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</si>
  <si>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</si>
  <si>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</si>
  <si>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</si>
  <si>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</si>
  <si>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</si>
  <si>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</si>
  <si>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</si>
  <si>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</si>
  <si>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</si>
  <si>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</si>
  <si>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</si>
  <si>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</si>
  <si>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</si>
  <si>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</si>
  <si>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</si>
  <si>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</si>
  <si>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</si>
  <si>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</si>
  <si>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</si>
  <si>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</si>
  <si>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</si>
  <si>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</si>
  <si>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</si>
  <si>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</si>
  <si>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</si>
  <si>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</si>
  <si>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</si>
  <si>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</si>
  <si>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</si>
  <si>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</si>
  <si>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</si>
  <si>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</si>
  <si>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</si>
  <si>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</si>
  <si>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</si>
  <si>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</si>
  <si>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</si>
  <si>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</si>
  <si>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</si>
  <si>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</si>
  <si>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</si>
  <si>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</si>
  <si>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</si>
  <si>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</si>
  <si>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</si>
  <si>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</si>
  <si>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</si>
  <si>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</si>
  <si>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</si>
  <si>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</si>
  <si>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</si>
  <si>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</si>
  <si>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</si>
  <si>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</si>
  <si>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</si>
  <si>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</si>
  <si>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</si>
  <si>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</si>
  <si>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</si>
  <si>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</si>
  <si>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</si>
  <si>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</si>
  <si>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</si>
  <si>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</si>
  <si>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</si>
  <si>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</si>
  <si>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</si>
  <si>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</si>
  <si>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</si>
  <si>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</si>
  <si>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</si>
  <si>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</si>
  <si>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</si>
  <si>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</si>
  <si>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</si>
  <si>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</si>
  <si>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</si>
  <si>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</si>
  <si>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</si>
  <si>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</si>
  <si>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</si>
  <si>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</si>
  <si>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</si>
  <si>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</si>
  <si>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</si>
  <si>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</si>
  <si>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</si>
  <si>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</si>
  <si>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</si>
  <si>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</si>
  <si>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</si>
  <si>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</si>
  <si>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</si>
  <si>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</si>
  <si>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</si>
  <si>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</si>
  <si>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</si>
  <si>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</si>
  <si>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</si>
  <si>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</si>
  <si>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</si>
  <si>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</si>
  <si>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</si>
  <si>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</si>
  <si>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</si>
  <si>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</si>
  <si>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</si>
  <si>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</si>
  <si>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</si>
  <si>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</si>
  <si>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</si>
  <si>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</si>
  <si>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</si>
  <si>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</si>
  <si>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</si>
  <si>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</si>
  <si>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</si>
  <si>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</si>
  <si>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</si>
  <si>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</si>
  <si>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</si>
  <si>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</si>
  <si>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</si>
  <si>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</si>
  <si>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</si>
  <si>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</si>
  <si>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</si>
  <si>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</si>
  <si>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</si>
  <si>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</si>
  <si>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</si>
  <si>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743612121</t>
  </si>
  <si>
    <t>Montáž vodič uzemňovací pásek FeZn30/4 nebo drát  FeZn 10mm v městské zástavbě</t>
  </si>
  <si>
    <t>M</t>
  </si>
  <si>
    <t>354410730</t>
  </si>
  <si>
    <t xml:space="preserve">pásekFeZn 30/4 </t>
  </si>
  <si>
    <t>743621110</t>
  </si>
  <si>
    <t>Montáž drát nebo lano hromosvodné svodové D do 10 mm s podpěrou</t>
  </si>
  <si>
    <t xml:space="preserve">drát FeZn 8 </t>
  </si>
  <si>
    <t>354418360</t>
  </si>
  <si>
    <t>držák ochranného úhelníku do zdiva DOU FeZn</t>
  </si>
  <si>
    <t>354415400</t>
  </si>
  <si>
    <t>podpěra vedení PV21 beton/plast na ploché střechy 100 mm</t>
  </si>
  <si>
    <t>354416750</t>
  </si>
  <si>
    <t xml:space="preserve">podpěry vedení hromosvodu PV1a - 30 </t>
  </si>
  <si>
    <t>354410720</t>
  </si>
  <si>
    <t>drát průměr 8 mm AlMgSi8</t>
  </si>
  <si>
    <t>743622100</t>
  </si>
  <si>
    <t>Montáž svorka hromosvodná typ SS, SR 03 se 2 šrouby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</si>
  <si>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</si>
  <si>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</si>
  <si>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</si>
  <si>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</si>
  <si>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</si>
  <si>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žlabů-atiki ,nerez</t>
  </si>
  <si>
    <t>354419250</t>
  </si>
  <si>
    <t xml:space="preserve">svorka zkušební SZ pro lano D6-12 mm   </t>
  </si>
  <si>
    <t>354418750</t>
  </si>
  <si>
    <t>svorka křížová SK pro vodič D6-10 mm</t>
  </si>
  <si>
    <t>743622200</t>
  </si>
  <si>
    <t>Montáž svorka hromosvodná typ ST, SJ, SK, SZ, SR01, 02 se 3 šrouby</t>
  </si>
  <si>
    <t>354418600</t>
  </si>
  <si>
    <t>svorka SJ 1 k jímací tyči-4 šrouby</t>
  </si>
  <si>
    <t>743629300</t>
  </si>
  <si>
    <t>Montáž vedení hromosvodné-štítek k označení svodu</t>
  </si>
  <si>
    <t>354421100</t>
  </si>
  <si>
    <t>štítek plastový č. 31 -  čísla svodů</t>
  </si>
  <si>
    <t>743642100</t>
  </si>
  <si>
    <t>Montáž tyč zemnicí délky do 2 m</t>
  </si>
  <si>
    <t>354420900</t>
  </si>
  <si>
    <t>tyč zemnící ZT 2,0  2m, FeZn</t>
  </si>
  <si>
    <t>354418650</t>
  </si>
  <si>
    <t>svorka k tyči zemnící SJ02 D28 mm</t>
  </si>
  <si>
    <t>74418R001</t>
  </si>
  <si>
    <t>Nastavení a opětovná montáž ochranných trubek</t>
  </si>
  <si>
    <t>74418R002</t>
  </si>
  <si>
    <t>Měření odporů uzemnění stávajících svodů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</si>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</sst>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8"/>
      <color indexed="12"/>
      <name val="Trebuchet MS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4" fillId="0" borderId="12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5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3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3" fillId="0" borderId="12" xfId="23" applyNumberFormat="1" applyFont="1" applyBorder="1" applyAlignment="1">
      <alignment/>
      <protection/>
    </xf>
    <xf numFmtId="0" fontId="55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167" fontId="55" fillId="0" borderId="12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67" fontId="53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3" fillId="0" borderId="12" xfId="0" applyNumberFormat="1" applyFont="1" applyBorder="1" applyAlignment="1">
      <alignment horizontal="right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5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3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5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8" fillId="0" borderId="12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0" fontId="58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5" fillId="0" borderId="12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3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0" fontId="51" fillId="0" borderId="81" xfId="0" applyFont="1" applyBorder="1" applyAlignment="1" applyProtection="1">
      <alignment horizontal="center" vertical="center"/>
      <protection/>
    </xf>
    <xf numFmtId="49" fontId="51" fillId="0" borderId="81" xfId="0" applyNumberFormat="1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center" vertical="center" wrapText="1"/>
      <protection/>
    </xf>
    <xf numFmtId="171" fontId="51" fillId="0" borderId="81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3" fillId="0" borderId="12" xfId="0" applyNumberFormat="1" applyFont="1" applyBorder="1" applyAlignment="1" applyProtection="1">
      <alignment/>
      <protection locked="0"/>
    </xf>
    <xf numFmtId="167" fontId="53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8" fillId="0" borderId="12" xfId="0" applyFont="1" applyBorder="1" applyAlignment="1" applyProtection="1">
      <alignment horizontal="right" vertical="center"/>
      <protection locked="0"/>
    </xf>
    <xf numFmtId="167" fontId="53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3" fillId="0" borderId="12" xfId="0" applyFont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  <xf numFmtId="0" fontId="0" fillId="0" borderId="81" xfId="0" applyBorder="1" applyAlignment="1" applyProtection="1">
      <alignment horizontal="left" vertical="center" wrapText="1"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0" fontId="51" fillId="0" borderId="81" xfId="0" applyFont="1" applyBorder="1" applyAlignment="1" applyProtection="1">
      <alignment horizontal="left" vertical="center" wrapText="1"/>
      <protection/>
    </xf>
    <xf numFmtId="0" fontId="51" fillId="0" borderId="81" xfId="0" applyFont="1" applyBorder="1" applyAlignment="1" applyProtection="1">
      <alignment horizontal="left" vertical="center"/>
      <protection/>
    </xf>
    <xf numFmtId="170" fontId="51" fillId="0" borderId="81" xfId="0" applyNumberFormat="1" applyFont="1" applyBorder="1" applyAlignment="1" applyProtection="1">
      <alignment horizontal="right" vertical="center"/>
      <protection locked="0"/>
    </xf>
    <xf numFmtId="0" fontId="51" fillId="0" borderId="81" xfId="0" applyFont="1" applyBorder="1" applyAlignment="1" applyProtection="1">
      <alignment horizontal="left" vertical="center"/>
      <protection locked="0"/>
    </xf>
    <xf numFmtId="170" fontId="51" fillId="0" borderId="81" xfId="0" applyNumberFormat="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6"/>
  <sheetViews>
    <sheetView showGridLines="0" tabSelected="1" zoomScaleSheetLayoutView="75" workbookViewId="0" topLeftCell="B1">
      <selection activeCell="M16" sqref="M16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917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70">
        <f>ROUND(G32,0)</f>
        <v>0</v>
      </c>
      <c r="J19" s="67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2">
        <f>ROUND(I19*D20/100,0)</f>
        <v>0</v>
      </c>
      <c r="J20" s="67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2">
        <f>ROUND(H32,0)</f>
        <v>0</v>
      </c>
      <c r="J21" s="67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4">
        <f>ROUND(I21*D21/100,0)</f>
        <v>0</v>
      </c>
      <c r="J22" s="67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6">
        <f>SUM(I19:I22)</f>
        <v>0</v>
      </c>
      <c r="J23" s="67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916</v>
      </c>
      <c r="C30" s="46" t="s">
        <v>917</v>
      </c>
      <c r="D30" s="47"/>
      <c r="E30" s="48"/>
      <c r="F30" s="49">
        <f aca="true" t="shared" si="0" ref="F30:F31">G30+H30+I30</f>
        <v>0</v>
      </c>
      <c r="G30" s="50">
        <v>0</v>
      </c>
      <c r="H30" s="51">
        <f>'SO 02 1 Pol 1'!G72+'SO 02 1 Pol 1'!G76+'SO 02 1 Pol 1'!G114+'SO 02 1 Pol 1'!G122+'SO 02 1 Pol 1'!G144+'SO 02 1 Pol 1'!G229+'SO 02 1 Pol 1'!G354+'SO 02 1 Pol 1'!G359+'SO 02 1 Pol 1'!G375+'SO 02 1 Pol 1'!G388+'SO 02 1 Pol 1'!G413+'SO 02 1 Pol 1'!G418+'SO 02 1 Pol 1'!G444+'SO 02 1 Pol 1'!G476+'SO 02 1 Pol 1'!G479+'SO 02 1 Pol 1'!G494+'SO 02 1 Pol 1'!G565+'SO 02 1 Pol 1'!G586+'SO 02 1 Pol 1'!G591+'SO 02 1 Pol 1'!G596+'SO 02 1 Pol 1'!G616+'SO 02 1 Pol 1'!G643+'SO 02 1 Pol 1'!G652+'SO 02 1 Pol 1'!G651+'SO 02 1 Pol 1'!G707+'SO 02 1 Pol 1'!G723+'SO 02 1 Pol 1'!G728+'SO 02 1 Pol 1'!G745+'SO 02 1 Pol 1'!G749+'SO 02 1 Pol 1'!G755+'SO 02 1 Pol 1'!G763</f>
        <v>0</v>
      </c>
      <c r="I30" s="51">
        <f aca="true" t="shared" si="1" ref="I30:I31">(G30*SazbaDPH1)/100+(H30*SazbaDPH2)/100</f>
        <v>0</v>
      </c>
      <c r="J30" s="441"/>
    </row>
    <row r="31" spans="2:10" ht="12.75">
      <c r="B31" s="45" t="s">
        <v>1154</v>
      </c>
      <c r="C31" s="46" t="s">
        <v>1155</v>
      </c>
      <c r="D31" s="47"/>
      <c r="E31" s="48"/>
      <c r="F31" s="49">
        <f t="shared" si="0"/>
        <v>0</v>
      </c>
      <c r="G31" s="50">
        <v>0</v>
      </c>
      <c r="H31" s="51">
        <f>SUM('SO 02 2 VN 1 KL'!F30:G30)</f>
        <v>0</v>
      </c>
      <c r="I31" s="51">
        <f t="shared" si="1"/>
        <v>0</v>
      </c>
      <c r="J31" s="441"/>
    </row>
    <row r="32" spans="2:10" ht="17.25" customHeight="1">
      <c r="B32" s="53" t="s">
        <v>19</v>
      </c>
      <c r="C32" s="54"/>
      <c r="D32" s="55"/>
      <c r="E32" s="56"/>
      <c r="F32" s="57">
        <f>SUM(F30:F31)</f>
        <v>0</v>
      </c>
      <c r="G32" s="57">
        <f>SUM(G30:G31)</f>
        <v>0</v>
      </c>
      <c r="H32" s="57">
        <f>SUM(H30:H31)</f>
        <v>0</v>
      </c>
      <c r="I32" s="57">
        <f>SUM(I30:I31)</f>
        <v>0</v>
      </c>
      <c r="J32" s="442"/>
    </row>
    <row r="33" spans="2:11" ht="12.7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12.75" customHeight="1">
      <c r="B34" s="678" t="s">
        <v>1974</v>
      </c>
      <c r="C34" s="678"/>
      <c r="D34" s="59" t="s">
        <v>1975</v>
      </c>
      <c r="E34" s="59"/>
      <c r="F34" s="59"/>
      <c r="G34" s="59"/>
      <c r="H34" s="59"/>
      <c r="I34" s="59"/>
      <c r="J34" s="59"/>
      <c r="K34" s="59"/>
    </row>
    <row r="35" spans="2:11" ht="12.75" customHeight="1">
      <c r="B35" s="59"/>
      <c r="C35" s="59"/>
      <c r="D35" s="59" t="s">
        <v>1976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12.75" customHeight="1">
      <c r="B37" s="669" t="s">
        <v>1977</v>
      </c>
      <c r="C37" s="669"/>
      <c r="D37" s="669"/>
      <c r="E37" s="59"/>
      <c r="F37" s="59"/>
      <c r="G37" s="59"/>
      <c r="H37" s="59"/>
      <c r="I37" s="59"/>
      <c r="J37" s="59"/>
      <c r="K37" s="59"/>
    </row>
    <row r="38" spans="2:11" ht="12.75" customHeight="1">
      <c r="B38" s="669" t="s">
        <v>1978</v>
      </c>
      <c r="C38" s="669"/>
      <c r="D38" s="669"/>
      <c r="E38" s="59"/>
      <c r="F38" s="59"/>
      <c r="G38" s="59"/>
      <c r="H38" s="59"/>
      <c r="I38" s="59"/>
      <c r="J38" s="59"/>
      <c r="K38" s="59"/>
    </row>
    <row r="39" spans="2:11" ht="12.75" customHeight="1">
      <c r="B39" s="3"/>
      <c r="C39" s="30"/>
      <c r="D39" s="30"/>
      <c r="E39" s="30"/>
      <c r="F39" s="30"/>
      <c r="G39" s="30"/>
      <c r="H39" s="30"/>
      <c r="I39" s="30"/>
      <c r="J39" s="30"/>
      <c r="K39" s="59"/>
    </row>
    <row r="40" ht="12.75" customHeight="1" hidden="1">
      <c r="K40" s="59"/>
    </row>
    <row r="41" spans="2:10" ht="12.75" hidden="1">
      <c r="B41" s="60"/>
      <c r="C41" s="61"/>
      <c r="D41" s="33"/>
      <c r="E41" s="34"/>
      <c r="F41" s="35"/>
      <c r="G41" s="36"/>
      <c r="H41" s="35"/>
      <c r="I41" s="36"/>
      <c r="J41" s="35"/>
    </row>
    <row r="42" spans="2:10" ht="12.75" hidden="1">
      <c r="B42" s="62"/>
      <c r="C42" s="63"/>
      <c r="D42" s="39"/>
      <c r="E42" s="40"/>
      <c r="F42" s="41"/>
      <c r="G42" s="42"/>
      <c r="H42" s="43"/>
      <c r="I42" s="50"/>
      <c r="J42" s="44"/>
    </row>
    <row r="43" spans="2:10" ht="12.75" hidden="1">
      <c r="B43" s="64"/>
      <c r="C43" s="65"/>
      <c r="D43" s="47"/>
      <c r="E43" s="48"/>
      <c r="F43" s="49"/>
      <c r="G43" s="50"/>
      <c r="H43" s="51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53"/>
      <c r="C50" s="54"/>
      <c r="D50" s="55"/>
      <c r="E50" s="56"/>
      <c r="F50" s="57"/>
      <c r="G50" s="66"/>
      <c r="H50" s="57"/>
      <c r="I50" s="66"/>
      <c r="J50" s="58"/>
    </row>
    <row r="51" ht="9" customHeight="1" hidden="1"/>
    <row r="52" ht="6" customHeight="1" hidden="1"/>
    <row r="53" ht="3" customHeight="1" hidden="1"/>
    <row r="54" ht="6.75" customHeight="1" hidden="1"/>
    <row r="55" spans="2:10" ht="20.25" customHeight="1" hidden="1">
      <c r="B55" s="3"/>
      <c r="C55" s="30"/>
      <c r="D55" s="30"/>
      <c r="E55" s="30"/>
      <c r="F55" s="30"/>
      <c r="G55" s="30"/>
      <c r="H55" s="30"/>
      <c r="I55" s="30"/>
      <c r="J55" s="30"/>
    </row>
    <row r="56" ht="9" customHeight="1" hidden="1"/>
    <row r="57" spans="2:10" ht="12.75" hidden="1">
      <c r="B57" s="32"/>
      <c r="C57" s="33"/>
      <c r="D57" s="33"/>
      <c r="E57" s="35"/>
      <c r="F57" s="35"/>
      <c r="G57" s="36"/>
      <c r="H57" s="35"/>
      <c r="I57" s="36"/>
      <c r="J57" s="67"/>
    </row>
    <row r="58" spans="2:10" ht="12.75" hidden="1">
      <c r="B58" s="37"/>
      <c r="C58" s="38"/>
      <c r="D58" s="39"/>
      <c r="E58" s="68"/>
      <c r="F58" s="43"/>
      <c r="G58" s="42"/>
      <c r="H58" s="43"/>
      <c r="I58" s="42"/>
      <c r="J58" s="43"/>
    </row>
    <row r="59" spans="2:10" ht="12.75" hidden="1">
      <c r="B59" s="45"/>
      <c r="C59" s="46"/>
      <c r="D59" s="47"/>
      <c r="E59" s="69"/>
      <c r="F59" s="51"/>
      <c r="G59" s="50"/>
      <c r="H59" s="51"/>
      <c r="I59" s="50"/>
      <c r="J59" s="51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52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46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52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46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52"/>
      <c r="D94" s="47"/>
      <c r="E94" s="69"/>
      <c r="F94" s="51"/>
      <c r="G94" s="50"/>
      <c r="H94" s="51"/>
      <c r="I94" s="50"/>
      <c r="J94" s="51"/>
    </row>
    <row r="95" spans="2:10" ht="12.75" hidden="1">
      <c r="B95" s="53"/>
      <c r="C95" s="54"/>
      <c r="D95" s="55"/>
      <c r="E95" s="70"/>
      <c r="F95" s="57"/>
      <c r="G95" s="66"/>
      <c r="H95" s="57"/>
      <c r="I95" s="66"/>
      <c r="J95" s="57"/>
    </row>
    <row r="96" ht="12.75" hidden="1"/>
    <row r="97" ht="2.25" customHeight="1" hidden="1"/>
    <row r="98" ht="1.5" customHeight="1" hidden="1"/>
    <row r="99" ht="0.75" customHeight="1" hidden="1"/>
    <row r="100" ht="0.75" customHeight="1" hidden="1"/>
    <row r="101" ht="0.75" customHeight="1" hidden="1"/>
    <row r="102" spans="2:10" ht="18" hidden="1">
      <c r="B102" s="3"/>
      <c r="C102" s="30"/>
      <c r="D102" s="30"/>
      <c r="E102" s="30"/>
      <c r="F102" s="30"/>
      <c r="G102" s="30"/>
      <c r="H102" s="30"/>
      <c r="I102" s="30"/>
      <c r="J102" s="30"/>
    </row>
    <row r="103" ht="12.75" hidden="1"/>
    <row r="104" spans="2:10" ht="12.75" hidden="1">
      <c r="B104" s="32" t="s">
        <v>25</v>
      </c>
      <c r="C104" s="33"/>
      <c r="D104" s="33"/>
      <c r="E104" s="71"/>
      <c r="F104" s="72"/>
      <c r="G104" s="36"/>
      <c r="H104" s="35" t="s">
        <v>17</v>
      </c>
      <c r="I104" s="1"/>
      <c r="J104" s="1"/>
    </row>
    <row r="105" spans="2:10" ht="12.75" hidden="1">
      <c r="B105" s="53" t="s">
        <v>19</v>
      </c>
      <c r="C105" s="54"/>
      <c r="D105" s="55"/>
      <c r="E105" s="73"/>
      <c r="F105" s="74"/>
      <c r="G105" s="66"/>
      <c r="H105" s="57">
        <v>0</v>
      </c>
      <c r="I105" s="1"/>
      <c r="J105" s="1"/>
    </row>
    <row r="106" spans="9:10" ht="12.75" hidden="1">
      <c r="I106" s="1"/>
      <c r="J106" s="1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algorithmName="SHA-512" hashValue="TKPDHJsu1dIG1jYn427YgMNiHYWaEEZ5d7gQ88DzyRFWfMLY2BbfGnrsrUudC3ivxZwdzaEC32EoLn2nfwuZAA==" saltValue="otjkIHLe//am4BHZAUc54A==" spinCount="100000" sheet="1" objects="1" scenarios="1"/>
  <mergeCells count="8">
    <mergeCell ref="B37:D37"/>
    <mergeCell ref="B38:D38"/>
    <mergeCell ref="I19:J19"/>
    <mergeCell ref="I20:J20"/>
    <mergeCell ref="I21:J21"/>
    <mergeCell ref="I22:J22"/>
    <mergeCell ref="I23:J23"/>
    <mergeCell ref="B34:C3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918</v>
      </c>
      <c r="D2" s="175"/>
      <c r="E2" s="176"/>
      <c r="F2" s="175"/>
      <c r="G2" s="694" t="s">
        <v>917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7">
        <f>SUM(I41:I41)</f>
        <v>0</v>
      </c>
      <c r="I42" s="698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86">
      <selection activeCell="M12" sqref="M12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3" t="s">
        <v>71</v>
      </c>
      <c r="B4" s="693"/>
      <c r="C4" s="174" t="s">
        <v>918</v>
      </c>
      <c r="D4" s="222"/>
      <c r="E4" s="704" t="str">
        <f>'SO 02 1 1 Rek'!G2</f>
        <v>Pavilon B - škola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919</v>
      </c>
      <c r="D9" s="700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9" t="s">
        <v>920</v>
      </c>
      <c r="D10" s="700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9" t="s">
        <v>921</v>
      </c>
      <c r="D11" s="700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922</v>
      </c>
      <c r="D13" s="700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9" t="s">
        <v>923</v>
      </c>
      <c r="D14" s="700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9" t="s">
        <v>924</v>
      </c>
      <c r="D15" s="700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9" t="s">
        <v>927</v>
      </c>
      <c r="D17" s="700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9" t="s">
        <v>928</v>
      </c>
      <c r="D18" s="700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9" t="s">
        <v>929</v>
      </c>
      <c r="D19" s="700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927</v>
      </c>
      <c r="D21" s="700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9" t="s">
        <v>928</v>
      </c>
      <c r="D22" s="700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9" t="s">
        <v>929</v>
      </c>
      <c r="D23" s="700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927</v>
      </c>
      <c r="D25" s="700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9" t="s">
        <v>928</v>
      </c>
      <c r="D26" s="700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9" t="s">
        <v>929</v>
      </c>
      <c r="D27" s="700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9" t="s">
        <v>927</v>
      </c>
      <c r="D29" s="700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9" t="s">
        <v>928</v>
      </c>
      <c r="D30" s="700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9" t="s">
        <v>929</v>
      </c>
      <c r="D31" s="700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9" t="s">
        <v>922</v>
      </c>
      <c r="D33" s="700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9" t="s">
        <v>923</v>
      </c>
      <c r="D34" s="700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9" t="s">
        <v>924</v>
      </c>
      <c r="D35" s="700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1" t="s">
        <v>113</v>
      </c>
      <c r="D36" s="700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9" t="s">
        <v>936</v>
      </c>
      <c r="D37" s="700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922</v>
      </c>
      <c r="D39" s="700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9" t="s">
        <v>923</v>
      </c>
      <c r="D40" s="700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9" t="s">
        <v>924</v>
      </c>
      <c r="D41" s="700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1" t="s">
        <v>113</v>
      </c>
      <c r="D42" s="700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9" t="s">
        <v>937</v>
      </c>
      <c r="D43" s="700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9" t="s">
        <v>922</v>
      </c>
      <c r="D45" s="700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9" t="s">
        <v>923</v>
      </c>
      <c r="D46" s="700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9" t="s">
        <v>924</v>
      </c>
      <c r="D47" s="700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1" t="s">
        <v>113</v>
      </c>
      <c r="D48" s="700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9" t="s">
        <v>936</v>
      </c>
      <c r="D49" s="700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922</v>
      </c>
      <c r="D51" s="700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9" t="s">
        <v>923</v>
      </c>
      <c r="D52" s="700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9" t="s">
        <v>924</v>
      </c>
      <c r="D53" s="700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1" t="s">
        <v>113</v>
      </c>
      <c r="D54" s="700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9" t="s">
        <v>936</v>
      </c>
      <c r="D55" s="700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922</v>
      </c>
      <c r="D57" s="700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9" t="s">
        <v>923</v>
      </c>
      <c r="D58" s="700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9" t="s">
        <v>924</v>
      </c>
      <c r="D59" s="700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1" t="s">
        <v>113</v>
      </c>
      <c r="D60" s="700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9" t="s">
        <v>937</v>
      </c>
      <c r="D61" s="700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9" t="s">
        <v>922</v>
      </c>
      <c r="D63" s="700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9" t="s">
        <v>923</v>
      </c>
      <c r="D64" s="700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9" t="s">
        <v>924</v>
      </c>
      <c r="D65" s="700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1" t="s">
        <v>113</v>
      </c>
      <c r="D66" s="700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9" t="s">
        <v>936</v>
      </c>
      <c r="D67" s="700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9" t="s">
        <v>919</v>
      </c>
      <c r="D69" s="700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9" t="s">
        <v>920</v>
      </c>
      <c r="D70" s="700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9" t="s">
        <v>921</v>
      </c>
      <c r="D71" s="700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938</v>
      </c>
      <c r="D75" s="700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9" t="s">
        <v>941</v>
      </c>
      <c r="D79" s="700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9" t="s">
        <v>944</v>
      </c>
      <c r="D81" s="700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9" t="s">
        <v>945</v>
      </c>
      <c r="D82" s="700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9" t="s">
        <v>948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9" t="s">
        <v>949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9" t="s">
        <v>950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9" t="s">
        <v>951</v>
      </c>
      <c r="D87" s="700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9" t="s">
        <v>952</v>
      </c>
      <c r="D88" s="700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9" t="s">
        <v>953</v>
      </c>
      <c r="D89" s="700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1" t="s">
        <v>113</v>
      </c>
      <c r="D90" s="700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9" t="s">
        <v>954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9" t="s">
        <v>950</v>
      </c>
      <c r="D92" s="700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9" t="s">
        <v>951</v>
      </c>
      <c r="D93" s="700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9" t="s">
        <v>955</v>
      </c>
      <c r="D94" s="700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9" t="s">
        <v>953</v>
      </c>
      <c r="D95" s="700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1" t="s">
        <v>113</v>
      </c>
      <c r="D96" s="700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9" t="s">
        <v>958</v>
      </c>
      <c r="D98" s="700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959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9" t="s">
        <v>960</v>
      </c>
      <c r="D101" s="700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9" t="s">
        <v>961</v>
      </c>
      <c r="D102" s="700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9" t="s">
        <v>962</v>
      </c>
      <c r="D103" s="700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9" t="s">
        <v>963</v>
      </c>
      <c r="D104" s="700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9" t="s">
        <v>964</v>
      </c>
      <c r="D105" s="700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9" t="s">
        <v>965</v>
      </c>
      <c r="D106" s="700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9" t="s">
        <v>966</v>
      </c>
      <c r="D107" s="700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9" t="s">
        <v>967</v>
      </c>
      <c r="D108" s="700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9" t="s">
        <v>968</v>
      </c>
      <c r="D109" s="700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9" t="s">
        <v>969</v>
      </c>
      <c r="D110" s="700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970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9" t="s">
        <v>971</v>
      </c>
      <c r="D113" s="700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9" t="s">
        <v>981</v>
      </c>
      <c r="D119" s="700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9" t="s">
        <v>982</v>
      </c>
      <c r="D120" s="700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9" t="s">
        <v>983</v>
      </c>
      <c r="D121" s="700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9" t="s">
        <v>984</v>
      </c>
      <c r="D125" s="700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9" t="s">
        <v>985</v>
      </c>
      <c r="D126" s="700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9" t="s">
        <v>986</v>
      </c>
      <c r="D127" s="700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9" t="s">
        <v>984</v>
      </c>
      <c r="D129" s="700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9" t="s">
        <v>985</v>
      </c>
      <c r="D130" s="700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9" t="s">
        <v>986</v>
      </c>
      <c r="D131" s="700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9" t="s">
        <v>919</v>
      </c>
      <c r="D133" s="700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9" t="s">
        <v>920</v>
      </c>
      <c r="D134" s="700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9" t="s">
        <v>921</v>
      </c>
      <c r="D135" s="700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9" t="s">
        <v>987</v>
      </c>
      <c r="D137" s="700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9" t="s">
        <v>988</v>
      </c>
      <c r="D138" s="700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9" t="s">
        <v>989</v>
      </c>
      <c r="D139" s="700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9" t="s">
        <v>990</v>
      </c>
      <c r="D141" s="700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9" t="s">
        <v>985</v>
      </c>
      <c r="D142" s="700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9" t="s">
        <v>986</v>
      </c>
      <c r="D143" s="700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9" t="s">
        <v>948</v>
      </c>
      <c r="D147" s="700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9" t="s">
        <v>949</v>
      </c>
      <c r="D148" s="700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9" t="s">
        <v>950</v>
      </c>
      <c r="D149" s="700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9" t="s">
        <v>993</v>
      </c>
      <c r="D150" s="700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9" t="s">
        <v>994</v>
      </c>
      <c r="D151" s="700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9" t="s">
        <v>995</v>
      </c>
      <c r="D152" s="700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1" t="s">
        <v>113</v>
      </c>
      <c r="D153" s="700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9" t="s">
        <v>954</v>
      </c>
      <c r="D154" s="700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9" t="s">
        <v>950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9" t="s">
        <v>993</v>
      </c>
      <c r="D156" s="700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9" t="s">
        <v>996</v>
      </c>
      <c r="D157" s="700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9" t="s">
        <v>995</v>
      </c>
      <c r="D158" s="700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1" t="s">
        <v>113</v>
      </c>
      <c r="D159" s="700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959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9" t="s">
        <v>960</v>
      </c>
      <c r="D162" s="700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9" t="s">
        <v>961</v>
      </c>
      <c r="D163" s="700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9" t="s">
        <v>962</v>
      </c>
      <c r="D164" s="700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9" t="s">
        <v>963</v>
      </c>
      <c r="D165" s="700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9" t="s">
        <v>964</v>
      </c>
      <c r="D166" s="700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9" t="s">
        <v>965</v>
      </c>
      <c r="D167" s="700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9" t="s">
        <v>966</v>
      </c>
      <c r="D168" s="700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9" t="s">
        <v>967</v>
      </c>
      <c r="D169" s="700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9" t="s">
        <v>968</v>
      </c>
      <c r="D170" s="700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9" t="s">
        <v>969</v>
      </c>
      <c r="D171" s="700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1" t="s">
        <v>113</v>
      </c>
      <c r="D172" s="700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9" t="s">
        <v>997</v>
      </c>
      <c r="D173" s="700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998</v>
      </c>
      <c r="D175" s="700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9" t="s">
        <v>999</v>
      </c>
      <c r="D176" s="700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9" t="s">
        <v>1000</v>
      </c>
      <c r="D177" s="700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9" t="s">
        <v>1001</v>
      </c>
      <c r="D178" s="700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9" t="s">
        <v>948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9" t="s">
        <v>949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9" t="s">
        <v>950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9" t="s">
        <v>993</v>
      </c>
      <c r="D184" s="700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9" t="s">
        <v>994</v>
      </c>
      <c r="D185" s="700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9" t="s">
        <v>995</v>
      </c>
      <c r="D186" s="700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954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9" t="s">
        <v>950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9" t="s">
        <v>993</v>
      </c>
      <c r="D190" s="700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9" t="s">
        <v>996</v>
      </c>
      <c r="D191" s="700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9" t="s">
        <v>995</v>
      </c>
      <c r="D192" s="700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1" t="s">
        <v>113</v>
      </c>
      <c r="D193" s="700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9" t="s">
        <v>1008</v>
      </c>
      <c r="D195" s="700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9" t="s">
        <v>1009</v>
      </c>
      <c r="D196" s="700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1012</v>
      </c>
      <c r="D198" s="700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9" t="s">
        <v>1013</v>
      </c>
      <c r="D199" s="700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959</v>
      </c>
      <c r="D202" s="700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9" t="s">
        <v>960</v>
      </c>
      <c r="D203" s="700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9" t="s">
        <v>961</v>
      </c>
      <c r="D204" s="700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9" t="s">
        <v>962</v>
      </c>
      <c r="D205" s="700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9" t="s">
        <v>963</v>
      </c>
      <c r="D206" s="700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9" t="s">
        <v>964</v>
      </c>
      <c r="D207" s="700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9" t="s">
        <v>965</v>
      </c>
      <c r="D208" s="700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9" t="s">
        <v>966</v>
      </c>
      <c r="D209" s="700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9" t="s">
        <v>967</v>
      </c>
      <c r="D210" s="700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9" t="s">
        <v>968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9" t="s">
        <v>969</v>
      </c>
      <c r="D212" s="700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1" t="s">
        <v>113</v>
      </c>
      <c r="D213" s="700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9" t="s">
        <v>997</v>
      </c>
      <c r="D214" s="700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9" t="s">
        <v>948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9" t="s">
        <v>949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9" t="s">
        <v>950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9" t="s">
        <v>993</v>
      </c>
      <c r="D219" s="700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9" t="s">
        <v>994</v>
      </c>
      <c r="D220" s="700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9" t="s">
        <v>995</v>
      </c>
      <c r="D221" s="700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1" t="s">
        <v>113</v>
      </c>
      <c r="D222" s="700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9" t="s">
        <v>954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9" t="s">
        <v>950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9" t="s">
        <v>993</v>
      </c>
      <c r="D225" s="700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9" t="s">
        <v>996</v>
      </c>
      <c r="D226" s="700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9" t="s">
        <v>995</v>
      </c>
      <c r="D227" s="700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9" t="s">
        <v>998</v>
      </c>
      <c r="D232" s="700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9" t="s">
        <v>999</v>
      </c>
      <c r="D233" s="700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9" t="s">
        <v>1000</v>
      </c>
      <c r="D234" s="700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9" t="s">
        <v>1001</v>
      </c>
      <c r="D235" s="700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9" t="s">
        <v>1017</v>
      </c>
      <c r="D237" s="700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9" t="s">
        <v>987</v>
      </c>
      <c r="D238" s="700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9" t="s">
        <v>1018</v>
      </c>
      <c r="D239" s="700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9" t="s">
        <v>989</v>
      </c>
      <c r="D240" s="700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9" t="s">
        <v>1019</v>
      </c>
      <c r="D242" s="700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9" t="s">
        <v>1020</v>
      </c>
      <c r="D243" s="700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9" t="s">
        <v>1021</v>
      </c>
      <c r="D245" s="700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9" t="s">
        <v>1022</v>
      </c>
      <c r="D246" s="700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331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9" t="s">
        <v>332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335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1023</v>
      </c>
      <c r="D257" s="700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9" t="s">
        <v>1024</v>
      </c>
      <c r="D258" s="700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9" t="s">
        <v>1025</v>
      </c>
      <c r="D259" s="700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9" t="s">
        <v>1026</v>
      </c>
      <c r="D260" s="700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1" t="s">
        <v>113</v>
      </c>
      <c r="D261" s="700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9" t="s">
        <v>1027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9" t="s">
        <v>1028</v>
      </c>
      <c r="D263" s="700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9" t="s">
        <v>1029</v>
      </c>
      <c r="D264" s="700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9" t="s">
        <v>1030</v>
      </c>
      <c r="D265" s="700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9" t="s">
        <v>1031</v>
      </c>
      <c r="D266" s="700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1" t="s">
        <v>113</v>
      </c>
      <c r="D267" s="700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9" t="s">
        <v>1032</v>
      </c>
      <c r="D268" s="700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1" t="s">
        <v>113</v>
      </c>
      <c r="D269" s="700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9" t="s">
        <v>1033</v>
      </c>
      <c r="D271" s="700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9" t="s">
        <v>328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9" t="s">
        <v>329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9" t="s">
        <v>330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9" t="s">
        <v>384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9" t="s">
        <v>385</v>
      </c>
      <c r="D277" s="700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9" t="s">
        <v>123</v>
      </c>
      <c r="D278" s="700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9" t="s">
        <v>927</v>
      </c>
      <c r="D279" s="700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9" t="s">
        <v>1034</v>
      </c>
      <c r="D280" s="700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9" t="s">
        <v>929</v>
      </c>
      <c r="D281" s="700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9" t="s">
        <v>328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9" t="s">
        <v>329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9" t="s">
        <v>330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9" t="s">
        <v>384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9" t="s">
        <v>399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9" t="s">
        <v>333</v>
      </c>
      <c r="D288" s="700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9" t="s">
        <v>334</v>
      </c>
      <c r="D289" s="700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9" t="s">
        <v>400</v>
      </c>
      <c r="D290" s="700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9" t="s">
        <v>123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9" t="s">
        <v>1035</v>
      </c>
      <c r="D292" s="700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9" t="s">
        <v>984</v>
      </c>
      <c r="D293" s="700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9" t="s">
        <v>1036</v>
      </c>
      <c r="D294" s="700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9" t="s">
        <v>986</v>
      </c>
      <c r="D295" s="700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9" t="s">
        <v>959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9" t="s">
        <v>1037</v>
      </c>
      <c r="D299" s="700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9" t="s">
        <v>1038</v>
      </c>
      <c r="D300" s="700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9" t="s">
        <v>1039</v>
      </c>
      <c r="D301" s="700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9" t="s">
        <v>1040</v>
      </c>
      <c r="D302" s="700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9" t="s">
        <v>1041</v>
      </c>
      <c r="D303" s="700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9" t="s">
        <v>1042</v>
      </c>
      <c r="D304" s="700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9" t="s">
        <v>1043</v>
      </c>
      <c r="D305" s="700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9" t="s">
        <v>1044</v>
      </c>
      <c r="D306" s="700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1045</v>
      </c>
      <c r="D308" s="700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9" t="s">
        <v>1046</v>
      </c>
      <c r="D309" s="700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9" t="s">
        <v>1019</v>
      </c>
      <c r="D311" s="700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9" t="s">
        <v>1020</v>
      </c>
      <c r="D312" s="700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9" t="s">
        <v>1019</v>
      </c>
      <c r="D314" s="700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9" t="s">
        <v>1020</v>
      </c>
      <c r="D315" s="700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9" t="s">
        <v>1019</v>
      </c>
      <c r="D317" s="700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9" t="s">
        <v>1047</v>
      </c>
      <c r="D318" s="700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9" t="s">
        <v>1020</v>
      </c>
      <c r="D320" s="700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9" t="s">
        <v>959</v>
      </c>
      <c r="D322" s="700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9" t="s">
        <v>960</v>
      </c>
      <c r="D323" s="700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9" t="s">
        <v>961</v>
      </c>
      <c r="D324" s="700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9" t="s">
        <v>962</v>
      </c>
      <c r="D325" s="700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9" t="s">
        <v>963</v>
      </c>
      <c r="D326" s="700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9" t="s">
        <v>964</v>
      </c>
      <c r="D327" s="700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9" t="s">
        <v>965</v>
      </c>
      <c r="D328" s="700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9" t="s">
        <v>966</v>
      </c>
      <c r="D329" s="700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9" t="s">
        <v>967</v>
      </c>
      <c r="D330" s="700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1" t="s">
        <v>113</v>
      </c>
      <c r="D331" s="700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9" t="s">
        <v>968</v>
      </c>
      <c r="D332" s="700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9" t="s">
        <v>969</v>
      </c>
      <c r="D333" s="700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9" t="s">
        <v>959</v>
      </c>
      <c r="D335" s="700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9" t="s">
        <v>960</v>
      </c>
      <c r="D336" s="700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9" t="s">
        <v>961</v>
      </c>
      <c r="D337" s="700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9" t="s">
        <v>962</v>
      </c>
      <c r="D338" s="700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9" t="s">
        <v>963</v>
      </c>
      <c r="D339" s="700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9" t="s">
        <v>964</v>
      </c>
      <c r="D340" s="700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9" t="s">
        <v>965</v>
      </c>
      <c r="D341" s="700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9" t="s">
        <v>966</v>
      </c>
      <c r="D342" s="700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9" t="s">
        <v>967</v>
      </c>
      <c r="D343" s="700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968</v>
      </c>
      <c r="D345" s="700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9" t="s">
        <v>969</v>
      </c>
      <c r="D346" s="700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9" t="s">
        <v>1017</v>
      </c>
      <c r="D348" s="700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9" t="s">
        <v>987</v>
      </c>
      <c r="D349" s="700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9" t="s">
        <v>1018</v>
      </c>
      <c r="D350" s="700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9" t="s">
        <v>989</v>
      </c>
      <c r="D351" s="700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1" t="s">
        <v>113</v>
      </c>
      <c r="D352" s="700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9" t="s">
        <v>1050</v>
      </c>
      <c r="D353" s="700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9" t="s">
        <v>959</v>
      </c>
      <c r="D362" s="700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9" t="s">
        <v>1037</v>
      </c>
      <c r="D363" s="700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9" t="s">
        <v>1038</v>
      </c>
      <c r="D364" s="700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9" t="s">
        <v>1039</v>
      </c>
      <c r="D365" s="700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9" t="s">
        <v>1040</v>
      </c>
      <c r="D366" s="700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9" t="s">
        <v>1041</v>
      </c>
      <c r="D367" s="700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9" t="s">
        <v>1042</v>
      </c>
      <c r="D368" s="700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9" t="s">
        <v>1043</v>
      </c>
      <c r="D369" s="700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9" t="s">
        <v>1044</v>
      </c>
      <c r="D370" s="700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1" t="s">
        <v>113</v>
      </c>
      <c r="D371" s="700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9" t="s">
        <v>1051</v>
      </c>
      <c r="D372" s="700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9" t="s">
        <v>1052</v>
      </c>
      <c r="D374" s="700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9" t="s">
        <v>959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9" t="s">
        <v>1037</v>
      </c>
      <c r="D379" s="700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9" t="s">
        <v>1038</v>
      </c>
      <c r="D380" s="700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9" t="s">
        <v>1039</v>
      </c>
      <c r="D381" s="700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9" t="s">
        <v>1040</v>
      </c>
      <c r="D382" s="700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9" t="s">
        <v>1041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9" t="s">
        <v>1042</v>
      </c>
      <c r="D384" s="700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9" t="s">
        <v>1043</v>
      </c>
      <c r="D385" s="700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9" t="s">
        <v>1044</v>
      </c>
      <c r="D386" s="700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1" t="s">
        <v>113</v>
      </c>
      <c r="D387" s="700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1053</v>
      </c>
      <c r="D392" s="700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9" t="s">
        <v>1054</v>
      </c>
      <c r="D393" s="700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9" t="s">
        <v>1055</v>
      </c>
      <c r="D394" s="700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9" t="s">
        <v>1056</v>
      </c>
      <c r="D395" s="700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1" t="s">
        <v>113</v>
      </c>
      <c r="D396" s="700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1057</v>
      </c>
      <c r="D398" s="700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9" t="s">
        <v>981</v>
      </c>
      <c r="D401" s="700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9" t="s">
        <v>982</v>
      </c>
      <c r="D402" s="700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9" t="s">
        <v>983</v>
      </c>
      <c r="D403" s="700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1" t="s">
        <v>113</v>
      </c>
      <c r="D404" s="700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9" t="s">
        <v>1060</v>
      </c>
      <c r="D405" s="700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1" t="s">
        <v>113</v>
      </c>
      <c r="D406" s="700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1057</v>
      </c>
      <c r="D409" s="700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9" t="s">
        <v>1063</v>
      </c>
      <c r="D417" s="700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9" t="s">
        <v>1064</v>
      </c>
      <c r="D421" s="700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9" t="s">
        <v>1065</v>
      </c>
      <c r="D422" s="700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9" t="s">
        <v>1066</v>
      </c>
      <c r="D423" s="700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9" t="s">
        <v>1067</v>
      </c>
      <c r="D424" s="700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998</v>
      </c>
      <c r="D426" s="700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9" t="s">
        <v>999</v>
      </c>
      <c r="D427" s="700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9" t="s">
        <v>1000</v>
      </c>
      <c r="D428" s="700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9" t="s">
        <v>1001</v>
      </c>
      <c r="D429" s="700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948</v>
      </c>
      <c r="D431" s="700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9" t="s">
        <v>949</v>
      </c>
      <c r="D432" s="700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9" t="s">
        <v>950</v>
      </c>
      <c r="D433" s="700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9" t="s">
        <v>951</v>
      </c>
      <c r="D434" s="700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9" t="s">
        <v>952</v>
      </c>
      <c r="D435" s="700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9" t="s">
        <v>953</v>
      </c>
      <c r="D436" s="700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1" t="s">
        <v>113</v>
      </c>
      <c r="D437" s="700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9" t="s">
        <v>954</v>
      </c>
      <c r="D438" s="700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9" t="s">
        <v>950</v>
      </c>
      <c r="D439" s="700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9" t="s">
        <v>951</v>
      </c>
      <c r="D440" s="700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9" t="s">
        <v>955</v>
      </c>
      <c r="D441" s="700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9" t="s">
        <v>953</v>
      </c>
      <c r="D442" s="700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9" t="s">
        <v>1072</v>
      </c>
      <c r="D447" s="700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9" t="s">
        <v>1073</v>
      </c>
      <c r="D448" s="700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9" t="s">
        <v>1072</v>
      </c>
      <c r="D450" s="700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9" t="s">
        <v>1073</v>
      </c>
      <c r="D451" s="700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9" t="s">
        <v>1072</v>
      </c>
      <c r="D453" s="700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9" t="s">
        <v>1073</v>
      </c>
      <c r="D454" s="700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9" t="s">
        <v>1008</v>
      </c>
      <c r="D456" s="700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9" t="s">
        <v>1009</v>
      </c>
      <c r="D457" s="700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9" t="s">
        <v>1012</v>
      </c>
      <c r="D459" s="700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9" t="s">
        <v>1013</v>
      </c>
      <c r="D460" s="700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9" t="s">
        <v>1084</v>
      </c>
      <c r="D462" s="700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9" t="s">
        <v>1085</v>
      </c>
      <c r="D463" s="700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1088</v>
      </c>
      <c r="D465" s="700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9" t="s">
        <v>1020</v>
      </c>
      <c r="D467" s="700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9" t="s">
        <v>1019</v>
      </c>
      <c r="D469" s="700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9" t="s">
        <v>1047</v>
      </c>
      <c r="D470" s="700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1089</v>
      </c>
      <c r="D472" s="700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1019</v>
      </c>
      <c r="D474" s="700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9" t="s">
        <v>1020</v>
      </c>
      <c r="D475" s="700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9" t="s">
        <v>123</v>
      </c>
      <c r="D482" s="700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9" t="s">
        <v>1090</v>
      </c>
      <c r="D483" s="700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9" t="s">
        <v>1091</v>
      </c>
      <c r="D484" s="700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9" t="s">
        <v>1092</v>
      </c>
      <c r="D485" s="700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9" t="s">
        <v>123</v>
      </c>
      <c r="D487" s="700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1090</v>
      </c>
      <c r="D488" s="700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9" t="s">
        <v>1091</v>
      </c>
      <c r="D489" s="700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9" t="s">
        <v>1092</v>
      </c>
      <c r="D490" s="700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1" t="s">
        <v>113</v>
      </c>
      <c r="D491" s="700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9" t="s">
        <v>1093</v>
      </c>
      <c r="D492" s="700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9" t="s">
        <v>1094</v>
      </c>
      <c r="D497" s="700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9" t="s">
        <v>1095</v>
      </c>
      <c r="D498" s="700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9" t="s">
        <v>1096</v>
      </c>
      <c r="D499" s="700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9" t="s">
        <v>1097</v>
      </c>
      <c r="D500" s="700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1" t="s">
        <v>113</v>
      </c>
      <c r="D501" s="700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9" t="s">
        <v>1098</v>
      </c>
      <c r="D502" s="700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9" t="s">
        <v>1099</v>
      </c>
      <c r="D503" s="700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9" t="s">
        <v>1100</v>
      </c>
      <c r="D504" s="700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9" t="s">
        <v>1094</v>
      </c>
      <c r="D506" s="700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9" t="s">
        <v>1095</v>
      </c>
      <c r="D507" s="700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9" t="s">
        <v>1096</v>
      </c>
      <c r="D508" s="700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9" t="s">
        <v>1097</v>
      </c>
      <c r="D509" s="700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1" t="s">
        <v>113</v>
      </c>
      <c r="D510" s="700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9" t="s">
        <v>1098</v>
      </c>
      <c r="D511" s="700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9" t="s">
        <v>1099</v>
      </c>
      <c r="D512" s="700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9" t="s">
        <v>1100</v>
      </c>
      <c r="D513" s="700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9" t="s">
        <v>1094</v>
      </c>
      <c r="D515" s="700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9" t="s">
        <v>1095</v>
      </c>
      <c r="D516" s="700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9" t="s">
        <v>1096</v>
      </c>
      <c r="D517" s="700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9" t="s">
        <v>1097</v>
      </c>
      <c r="D518" s="700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1" t="s">
        <v>113</v>
      </c>
      <c r="D519" s="700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9" t="s">
        <v>1098</v>
      </c>
      <c r="D520" s="700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9" t="s">
        <v>1099</v>
      </c>
      <c r="D521" s="700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9" t="s">
        <v>1100</v>
      </c>
      <c r="D522" s="700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9" t="s">
        <v>1094</v>
      </c>
      <c r="D524" s="700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9" t="s">
        <v>1095</v>
      </c>
      <c r="D525" s="700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9" t="s">
        <v>1096</v>
      </c>
      <c r="D526" s="700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9" t="s">
        <v>1097</v>
      </c>
      <c r="D527" s="700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1" t="s">
        <v>113</v>
      </c>
      <c r="D528" s="700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9" t="s">
        <v>1098</v>
      </c>
      <c r="D529" s="700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9" t="s">
        <v>1099</v>
      </c>
      <c r="D530" s="700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9" t="s">
        <v>1100</v>
      </c>
      <c r="D531" s="700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9" t="s">
        <v>639</v>
      </c>
      <c r="D533" s="700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9" t="s">
        <v>1101</v>
      </c>
      <c r="D534" s="700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9" t="s">
        <v>639</v>
      </c>
      <c r="D536" s="700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9" t="s">
        <v>1101</v>
      </c>
      <c r="D537" s="700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9" t="s">
        <v>639</v>
      </c>
      <c r="D539" s="700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9" t="s">
        <v>1104</v>
      </c>
      <c r="D540" s="700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9" t="s">
        <v>1094</v>
      </c>
      <c r="D542" s="700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9" t="s">
        <v>1095</v>
      </c>
      <c r="D543" s="700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9" t="s">
        <v>1096</v>
      </c>
      <c r="D544" s="700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9" t="s">
        <v>1097</v>
      </c>
      <c r="D545" s="700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1" t="s">
        <v>113</v>
      </c>
      <c r="D546" s="700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9" t="s">
        <v>1098</v>
      </c>
      <c r="D547" s="700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9" t="s">
        <v>1099</v>
      </c>
      <c r="D548" s="700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9" t="s">
        <v>1100</v>
      </c>
      <c r="D549" s="700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9" t="s">
        <v>1107</v>
      </c>
      <c r="D552" s="700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9" t="s">
        <v>1094</v>
      </c>
      <c r="D554" s="700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9" t="s">
        <v>1095</v>
      </c>
      <c r="D555" s="700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9" t="s">
        <v>1096</v>
      </c>
      <c r="D556" s="700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9" t="s">
        <v>1097</v>
      </c>
      <c r="D557" s="700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9" t="s">
        <v>1098</v>
      </c>
      <c r="D558" s="700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9" t="s">
        <v>1099</v>
      </c>
      <c r="D559" s="700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9" t="s">
        <v>1100</v>
      </c>
      <c r="D560" s="700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9" t="s">
        <v>970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1" t="s">
        <v>113</v>
      </c>
      <c r="D562" s="700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9" t="s">
        <v>1108</v>
      </c>
      <c r="D563" s="700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9" t="s">
        <v>1094</v>
      </c>
      <c r="D568" s="700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9" t="s">
        <v>1109</v>
      </c>
      <c r="D569" s="700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9" t="s">
        <v>1110</v>
      </c>
      <c r="D570" s="700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9" t="s">
        <v>1111</v>
      </c>
      <c r="D571" s="700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1" t="s">
        <v>113</v>
      </c>
      <c r="D572" s="700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9" t="s">
        <v>1098</v>
      </c>
      <c r="D573" s="700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9" t="s">
        <v>1099</v>
      </c>
      <c r="D574" s="700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9" t="s">
        <v>1100</v>
      </c>
      <c r="D575" s="700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1112</v>
      </c>
      <c r="D578" s="700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9" t="s">
        <v>1113</v>
      </c>
      <c r="D579" s="700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9" t="s">
        <v>1114</v>
      </c>
      <c r="D580" s="700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1" t="s">
        <v>113</v>
      </c>
      <c r="D581" s="700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9" t="s">
        <v>1115</v>
      </c>
      <c r="D582" s="700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9" t="s">
        <v>1116</v>
      </c>
      <c r="D583" s="700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9" t="s">
        <v>1117</v>
      </c>
      <c r="D584" s="700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9" t="s">
        <v>1099</v>
      </c>
      <c r="D594" s="700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639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9" t="s">
        <v>1104</v>
      </c>
      <c r="D600" s="700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639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9" t="s">
        <v>1118</v>
      </c>
      <c r="D603" s="700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9" t="s">
        <v>1119</v>
      </c>
      <c r="D604" s="700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9" t="s">
        <v>1120</v>
      </c>
      <c r="D605" s="700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9" t="s">
        <v>1121</v>
      </c>
      <c r="D606" s="700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1" t="s">
        <v>113</v>
      </c>
      <c r="D607" s="700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9" t="s">
        <v>639</v>
      </c>
      <c r="D609" s="700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9" t="s">
        <v>1118</v>
      </c>
      <c r="D610" s="700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9" t="s">
        <v>1119</v>
      </c>
      <c r="D611" s="700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9" t="s">
        <v>1120</v>
      </c>
      <c r="D612" s="700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9" t="s">
        <v>1121</v>
      </c>
      <c r="D613" s="700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9" t="s">
        <v>959</v>
      </c>
      <c r="D619" s="700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9" t="s">
        <v>960</v>
      </c>
      <c r="D620" s="700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9" t="s">
        <v>961</v>
      </c>
      <c r="D621" s="700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9" t="s">
        <v>962</v>
      </c>
      <c r="D622" s="700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9" t="s">
        <v>963</v>
      </c>
      <c r="D623" s="700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9" t="s">
        <v>964</v>
      </c>
      <c r="D624" s="700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9" t="s">
        <v>965</v>
      </c>
      <c r="D625" s="700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9" t="s">
        <v>966</v>
      </c>
      <c r="D626" s="700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9" t="s">
        <v>967</v>
      </c>
      <c r="D627" s="700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1" t="s">
        <v>113</v>
      </c>
      <c r="D628" s="700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9" t="s">
        <v>968</v>
      </c>
      <c r="D629" s="700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9" t="s">
        <v>969</v>
      </c>
      <c r="D630" s="700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9" t="s">
        <v>959</v>
      </c>
      <c r="D632" s="700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9" t="s">
        <v>1037</v>
      </c>
      <c r="D633" s="700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9" t="s">
        <v>1038</v>
      </c>
      <c r="D634" s="700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9" t="s">
        <v>1039</v>
      </c>
      <c r="D635" s="700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9" t="s">
        <v>1040</v>
      </c>
      <c r="D636" s="700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9" t="s">
        <v>1041</v>
      </c>
      <c r="D637" s="700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9" t="s">
        <v>1042</v>
      </c>
      <c r="D638" s="700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9" t="s">
        <v>1043</v>
      </c>
      <c r="D639" s="700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9" t="s">
        <v>1044</v>
      </c>
      <c r="D640" s="700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1" t="s">
        <v>113</v>
      </c>
      <c r="D641" s="700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9" t="s">
        <v>1126</v>
      </c>
      <c r="D647" s="700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9" t="s">
        <v>1127</v>
      </c>
      <c r="D648" s="700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9" t="s">
        <v>804</v>
      </c>
      <c r="D654" s="700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9" t="s">
        <v>805</v>
      </c>
      <c r="D655" s="700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9" t="s">
        <v>806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9" t="s">
        <v>807</v>
      </c>
      <c r="D657" s="700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9" t="s">
        <v>808</v>
      </c>
      <c r="D658" s="700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9" t="s">
        <v>809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9" t="s">
        <v>810</v>
      </c>
      <c r="D660" s="700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9" t="s">
        <v>811</v>
      </c>
      <c r="D661" s="700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9" t="s">
        <v>812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9" t="s">
        <v>813</v>
      </c>
      <c r="D663" s="700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9" t="s">
        <v>1130</v>
      </c>
      <c r="D664" s="700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9" t="s">
        <v>804</v>
      </c>
      <c r="D666" s="700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9" t="s">
        <v>805</v>
      </c>
      <c r="D667" s="700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9" t="s">
        <v>806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9" t="s">
        <v>807</v>
      </c>
      <c r="D669" s="700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9" t="s">
        <v>808</v>
      </c>
      <c r="D670" s="700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9" t="s">
        <v>809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9" t="s">
        <v>810</v>
      </c>
      <c r="D672" s="700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9" t="s">
        <v>811</v>
      </c>
      <c r="D673" s="700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9" t="s">
        <v>812</v>
      </c>
      <c r="D674" s="700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9" t="s">
        <v>813</v>
      </c>
      <c r="D675" s="700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9" t="s">
        <v>1131</v>
      </c>
      <c r="D676" s="700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9" t="s">
        <v>804</v>
      </c>
      <c r="D678" s="700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9" t="s">
        <v>805</v>
      </c>
      <c r="D679" s="700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9" t="s">
        <v>806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9" t="s">
        <v>807</v>
      </c>
      <c r="D681" s="700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9" t="s">
        <v>808</v>
      </c>
      <c r="D682" s="700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9" t="s">
        <v>809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9" t="s">
        <v>810</v>
      </c>
      <c r="D684" s="700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9" t="s">
        <v>811</v>
      </c>
      <c r="D685" s="700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9" t="s">
        <v>812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9" t="s">
        <v>813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9" t="s">
        <v>1132</v>
      </c>
      <c r="D688" s="700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9" t="s">
        <v>1133</v>
      </c>
      <c r="D689" s="700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9" t="s">
        <v>1134</v>
      </c>
      <c r="D690" s="700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9" t="s">
        <v>1135</v>
      </c>
      <c r="D691" s="700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9" t="s">
        <v>1136</v>
      </c>
      <c r="D692" s="700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9" t="s">
        <v>1137</v>
      </c>
      <c r="D693" s="700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1" t="s">
        <v>113</v>
      </c>
      <c r="D694" s="700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9" t="s">
        <v>1140</v>
      </c>
      <c r="D696" s="700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9" t="s">
        <v>805</v>
      </c>
      <c r="D697" s="700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9" t="s">
        <v>807</v>
      </c>
      <c r="D698" s="700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9" t="s">
        <v>808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9" t="s">
        <v>809</v>
      </c>
      <c r="D700" s="700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9" t="s">
        <v>810</v>
      </c>
      <c r="D701" s="700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9" t="s">
        <v>811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9" t="s">
        <v>812</v>
      </c>
      <c r="D703" s="700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9" t="s">
        <v>813</v>
      </c>
      <c r="D704" s="700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9" t="s">
        <v>1141</v>
      </c>
      <c r="D705" s="700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9" t="s">
        <v>1142</v>
      </c>
      <c r="D709" s="700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9" t="s">
        <v>1143</v>
      </c>
      <c r="D710" s="700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9" t="s">
        <v>981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9" t="s">
        <v>982</v>
      </c>
      <c r="D715" s="700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9" t="s">
        <v>983</v>
      </c>
      <c r="D716" s="700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1" t="s">
        <v>113</v>
      </c>
      <c r="D717" s="700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9" t="s">
        <v>941</v>
      </c>
      <c r="D718" s="700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9" t="s">
        <v>981</v>
      </c>
      <c r="D720" s="700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9" t="s">
        <v>982</v>
      </c>
      <c r="D721" s="700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9" t="s">
        <v>983</v>
      </c>
      <c r="D722" s="700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1" t="s">
        <v>113</v>
      </c>
      <c r="D723" s="700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9" t="s">
        <v>941</v>
      </c>
      <c r="D724" s="700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9" t="s">
        <v>1144</v>
      </c>
      <c r="D726" s="700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9" t="s">
        <v>1145</v>
      </c>
      <c r="D727" s="700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9" t="s">
        <v>1149</v>
      </c>
      <c r="D735" s="700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A1:G1"/>
    <mergeCell ref="A3:B3"/>
    <mergeCell ref="A4:B4"/>
    <mergeCell ref="E4:G4"/>
    <mergeCell ref="C9:D9"/>
    <mergeCell ref="C10:D10"/>
    <mergeCell ref="C11:D11"/>
    <mergeCell ref="C13:D13"/>
    <mergeCell ref="C22:D22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734">
      <selection activeCell="N415" sqref="N415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2" t="s">
        <v>3000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5" t="s">
        <v>71</v>
      </c>
      <c r="B4" s="726"/>
      <c r="C4" s="510" t="s">
        <v>918</v>
      </c>
      <c r="D4" s="511"/>
      <c r="E4" s="727" t="str">
        <f>'[1]SO 02 1 1 Rek'!G2</f>
        <v>Pavilon B - škola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9" t="s">
        <v>919</v>
      </c>
      <c r="D9" s="720"/>
      <c r="E9" s="532">
        <v>7.87</v>
      </c>
      <c r="F9" s="607"/>
      <c r="G9" s="533"/>
    </row>
    <row r="10" spans="1:7" ht="12.75">
      <c r="A10" s="530"/>
      <c r="B10" s="531"/>
      <c r="C10" s="719" t="s">
        <v>920</v>
      </c>
      <c r="D10" s="720"/>
      <c r="E10" s="532">
        <v>38.055</v>
      </c>
      <c r="F10" s="607"/>
      <c r="G10" s="533"/>
    </row>
    <row r="11" spans="1:7" ht="12.75">
      <c r="A11" s="530"/>
      <c r="B11" s="531"/>
      <c r="C11" s="719" t="s">
        <v>921</v>
      </c>
      <c r="D11" s="720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9" t="s">
        <v>922</v>
      </c>
      <c r="D13" s="720"/>
      <c r="E13" s="532">
        <v>15.74</v>
      </c>
      <c r="F13" s="607"/>
      <c r="G13" s="533"/>
    </row>
    <row r="14" spans="1:7" ht="12.75">
      <c r="A14" s="530"/>
      <c r="B14" s="531"/>
      <c r="C14" s="719" t="s">
        <v>923</v>
      </c>
      <c r="D14" s="720"/>
      <c r="E14" s="532">
        <v>76.11</v>
      </c>
      <c r="F14" s="607"/>
      <c r="G14" s="533"/>
    </row>
    <row r="15" spans="1:7" ht="12.75">
      <c r="A15" s="530"/>
      <c r="B15" s="531"/>
      <c r="C15" s="719" t="s">
        <v>924</v>
      </c>
      <c r="D15" s="720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9" t="s">
        <v>927</v>
      </c>
      <c r="D17" s="720"/>
      <c r="E17" s="532">
        <v>15.74</v>
      </c>
      <c r="F17" s="607"/>
      <c r="G17" s="533"/>
    </row>
    <row r="18" spans="1:7" ht="12.75">
      <c r="A18" s="530"/>
      <c r="B18" s="531"/>
      <c r="C18" s="719" t="s">
        <v>928</v>
      </c>
      <c r="D18" s="720"/>
      <c r="E18" s="532">
        <v>76.11</v>
      </c>
      <c r="F18" s="607"/>
      <c r="G18" s="533"/>
    </row>
    <row r="19" spans="1:7" ht="12.75">
      <c r="A19" s="530"/>
      <c r="B19" s="531"/>
      <c r="C19" s="719" t="s">
        <v>929</v>
      </c>
      <c r="D19" s="720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9" t="s">
        <v>927</v>
      </c>
      <c r="D21" s="720"/>
      <c r="E21" s="532">
        <v>15.74</v>
      </c>
      <c r="F21" s="607"/>
      <c r="G21" s="533"/>
    </row>
    <row r="22" spans="1:7" ht="12.75">
      <c r="A22" s="530"/>
      <c r="B22" s="531"/>
      <c r="C22" s="719" t="s">
        <v>928</v>
      </c>
      <c r="D22" s="720"/>
      <c r="E22" s="532">
        <v>76.11</v>
      </c>
      <c r="F22" s="607"/>
      <c r="G22" s="533"/>
    </row>
    <row r="23" spans="1:7" ht="12.75">
      <c r="A23" s="530"/>
      <c r="B23" s="531"/>
      <c r="C23" s="719" t="s">
        <v>929</v>
      </c>
      <c r="D23" s="720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9" t="s">
        <v>927</v>
      </c>
      <c r="D25" s="720"/>
      <c r="E25" s="532">
        <v>15.74</v>
      </c>
      <c r="F25" s="607"/>
      <c r="G25" s="533"/>
    </row>
    <row r="26" spans="1:7" ht="12.75">
      <c r="A26" s="530"/>
      <c r="B26" s="531"/>
      <c r="C26" s="719" t="s">
        <v>928</v>
      </c>
      <c r="D26" s="720"/>
      <c r="E26" s="532">
        <v>76.11</v>
      </c>
      <c r="F26" s="607"/>
      <c r="G26" s="533"/>
    </row>
    <row r="27" spans="1:7" ht="12.75">
      <c r="A27" s="530"/>
      <c r="B27" s="531"/>
      <c r="C27" s="719" t="s">
        <v>929</v>
      </c>
      <c r="D27" s="720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9" t="s">
        <v>927</v>
      </c>
      <c r="D29" s="720"/>
      <c r="E29" s="532">
        <v>15.74</v>
      </c>
      <c r="F29" s="607"/>
      <c r="G29" s="533"/>
    </row>
    <row r="30" spans="1:7" ht="12.75">
      <c r="A30" s="530"/>
      <c r="B30" s="531"/>
      <c r="C30" s="719" t="s">
        <v>928</v>
      </c>
      <c r="D30" s="720"/>
      <c r="E30" s="532">
        <v>76.11</v>
      </c>
      <c r="F30" s="607"/>
      <c r="G30" s="533"/>
    </row>
    <row r="31" spans="1:7" ht="12.75">
      <c r="A31" s="530"/>
      <c r="B31" s="531"/>
      <c r="C31" s="719" t="s">
        <v>929</v>
      </c>
      <c r="D31" s="720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9" t="s">
        <v>922</v>
      </c>
      <c r="D33" s="720"/>
      <c r="E33" s="532">
        <v>15.74</v>
      </c>
      <c r="F33" s="607"/>
      <c r="G33" s="533"/>
    </row>
    <row r="34" spans="1:7" ht="12.75">
      <c r="A34" s="530"/>
      <c r="B34" s="531"/>
      <c r="C34" s="719" t="s">
        <v>923</v>
      </c>
      <c r="D34" s="720"/>
      <c r="E34" s="532">
        <v>76.11</v>
      </c>
      <c r="F34" s="607"/>
      <c r="G34" s="533"/>
    </row>
    <row r="35" spans="1:7" ht="12.75">
      <c r="A35" s="530"/>
      <c r="B35" s="531"/>
      <c r="C35" s="719" t="s">
        <v>924</v>
      </c>
      <c r="D35" s="720"/>
      <c r="E35" s="532">
        <v>87.67</v>
      </c>
      <c r="F35" s="607"/>
      <c r="G35" s="533"/>
    </row>
    <row r="36" spans="1:7" ht="12.75">
      <c r="A36" s="530"/>
      <c r="B36" s="531"/>
      <c r="C36" s="721" t="s">
        <v>113</v>
      </c>
      <c r="D36" s="720"/>
      <c r="E36" s="534">
        <v>179.51999999999998</v>
      </c>
      <c r="F36" s="607"/>
      <c r="G36" s="533"/>
    </row>
    <row r="37" spans="1:7" ht="12.75">
      <c r="A37" s="530"/>
      <c r="B37" s="531"/>
      <c r="C37" s="719" t="s">
        <v>936</v>
      </c>
      <c r="D37" s="720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9" t="s">
        <v>922</v>
      </c>
      <c r="D39" s="720"/>
      <c r="E39" s="532">
        <v>15.74</v>
      </c>
      <c r="F39" s="607"/>
      <c r="G39" s="533"/>
    </row>
    <row r="40" spans="1:7" ht="12.75">
      <c r="A40" s="530"/>
      <c r="B40" s="531"/>
      <c r="C40" s="719" t="s">
        <v>923</v>
      </c>
      <c r="D40" s="720"/>
      <c r="E40" s="532">
        <v>76.11</v>
      </c>
      <c r="F40" s="607"/>
      <c r="G40" s="533"/>
    </row>
    <row r="41" spans="1:7" ht="12.75">
      <c r="A41" s="530"/>
      <c r="B41" s="531"/>
      <c r="C41" s="719" t="s">
        <v>924</v>
      </c>
      <c r="D41" s="720"/>
      <c r="E41" s="532">
        <v>87.67</v>
      </c>
      <c r="F41" s="607"/>
      <c r="G41" s="533"/>
    </row>
    <row r="42" spans="1:7" ht="12.75">
      <c r="A42" s="530"/>
      <c r="B42" s="531"/>
      <c r="C42" s="721" t="s">
        <v>113</v>
      </c>
      <c r="D42" s="720"/>
      <c r="E42" s="534">
        <v>179.51999999999998</v>
      </c>
      <c r="F42" s="607"/>
      <c r="G42" s="533"/>
    </row>
    <row r="43" spans="1:7" ht="12.75">
      <c r="A43" s="530"/>
      <c r="B43" s="531"/>
      <c r="C43" s="719" t="s">
        <v>937</v>
      </c>
      <c r="D43" s="720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9" t="s">
        <v>922</v>
      </c>
      <c r="D45" s="720"/>
      <c r="E45" s="532">
        <v>15.74</v>
      </c>
      <c r="F45" s="607"/>
      <c r="G45" s="533"/>
    </row>
    <row r="46" spans="1:7" ht="12.75">
      <c r="A46" s="530"/>
      <c r="B46" s="531"/>
      <c r="C46" s="719" t="s">
        <v>923</v>
      </c>
      <c r="D46" s="720"/>
      <c r="E46" s="532">
        <v>76.11</v>
      </c>
      <c r="F46" s="607"/>
      <c r="G46" s="533"/>
    </row>
    <row r="47" spans="1:7" ht="12.75">
      <c r="A47" s="530"/>
      <c r="B47" s="531"/>
      <c r="C47" s="719" t="s">
        <v>924</v>
      </c>
      <c r="D47" s="720"/>
      <c r="E47" s="532">
        <v>87.67</v>
      </c>
      <c r="F47" s="607"/>
      <c r="G47" s="533"/>
    </row>
    <row r="48" spans="1:7" ht="12.75">
      <c r="A48" s="530"/>
      <c r="B48" s="531"/>
      <c r="C48" s="721" t="s">
        <v>113</v>
      </c>
      <c r="D48" s="720"/>
      <c r="E48" s="534">
        <v>179.51999999999998</v>
      </c>
      <c r="F48" s="607"/>
      <c r="G48" s="533"/>
    </row>
    <row r="49" spans="1:7" ht="12.75">
      <c r="A49" s="530"/>
      <c r="B49" s="531"/>
      <c r="C49" s="719" t="s">
        <v>936</v>
      </c>
      <c r="D49" s="720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9" t="s">
        <v>922</v>
      </c>
      <c r="D51" s="720"/>
      <c r="E51" s="532">
        <v>15.74</v>
      </c>
      <c r="F51" s="607"/>
      <c r="G51" s="533"/>
    </row>
    <row r="52" spans="1:7" ht="12.75">
      <c r="A52" s="530"/>
      <c r="B52" s="531"/>
      <c r="C52" s="719" t="s">
        <v>923</v>
      </c>
      <c r="D52" s="720"/>
      <c r="E52" s="532">
        <v>76.11</v>
      </c>
      <c r="F52" s="607"/>
      <c r="G52" s="533"/>
    </row>
    <row r="53" spans="1:7" ht="12.75">
      <c r="A53" s="530"/>
      <c r="B53" s="531"/>
      <c r="C53" s="719" t="s">
        <v>924</v>
      </c>
      <c r="D53" s="720"/>
      <c r="E53" s="532">
        <v>87.67</v>
      </c>
      <c r="F53" s="607"/>
      <c r="G53" s="533"/>
    </row>
    <row r="54" spans="1:7" ht="12.75">
      <c r="A54" s="530"/>
      <c r="B54" s="531"/>
      <c r="C54" s="721" t="s">
        <v>113</v>
      </c>
      <c r="D54" s="720"/>
      <c r="E54" s="534">
        <v>179.51999999999998</v>
      </c>
      <c r="F54" s="607"/>
      <c r="G54" s="533"/>
    </row>
    <row r="55" spans="1:7" ht="12.75">
      <c r="A55" s="530"/>
      <c r="B55" s="531"/>
      <c r="C55" s="719" t="s">
        <v>936</v>
      </c>
      <c r="D55" s="720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9" t="s">
        <v>922</v>
      </c>
      <c r="D57" s="720"/>
      <c r="E57" s="532">
        <v>15.74</v>
      </c>
      <c r="F57" s="607"/>
      <c r="G57" s="533"/>
    </row>
    <row r="58" spans="1:7" ht="12.75">
      <c r="A58" s="530"/>
      <c r="B58" s="531"/>
      <c r="C58" s="719" t="s">
        <v>923</v>
      </c>
      <c r="D58" s="720"/>
      <c r="E58" s="532">
        <v>76.11</v>
      </c>
      <c r="F58" s="607"/>
      <c r="G58" s="533"/>
    </row>
    <row r="59" spans="1:7" ht="12.75">
      <c r="A59" s="530"/>
      <c r="B59" s="531"/>
      <c r="C59" s="719" t="s">
        <v>924</v>
      </c>
      <c r="D59" s="720"/>
      <c r="E59" s="532">
        <v>87.67</v>
      </c>
      <c r="F59" s="607"/>
      <c r="G59" s="533"/>
    </row>
    <row r="60" spans="1:7" ht="12.75">
      <c r="A60" s="530"/>
      <c r="B60" s="531"/>
      <c r="C60" s="721" t="s">
        <v>113</v>
      </c>
      <c r="D60" s="720"/>
      <c r="E60" s="534">
        <v>179.51999999999998</v>
      </c>
      <c r="F60" s="607"/>
      <c r="G60" s="533"/>
    </row>
    <row r="61" spans="1:7" ht="12.75">
      <c r="A61" s="530"/>
      <c r="B61" s="531"/>
      <c r="C61" s="719" t="s">
        <v>937</v>
      </c>
      <c r="D61" s="720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9" t="s">
        <v>922</v>
      </c>
      <c r="D63" s="720"/>
      <c r="E63" s="532">
        <v>15.74</v>
      </c>
      <c r="F63" s="607"/>
      <c r="G63" s="533"/>
    </row>
    <row r="64" spans="1:7" ht="12.75">
      <c r="A64" s="530"/>
      <c r="B64" s="531"/>
      <c r="C64" s="719" t="s">
        <v>923</v>
      </c>
      <c r="D64" s="720"/>
      <c r="E64" s="532">
        <v>76.11</v>
      </c>
      <c r="F64" s="607"/>
      <c r="G64" s="533"/>
    </row>
    <row r="65" spans="1:7" ht="12.75">
      <c r="A65" s="530"/>
      <c r="B65" s="531"/>
      <c r="C65" s="719" t="s">
        <v>924</v>
      </c>
      <c r="D65" s="720"/>
      <c r="E65" s="532">
        <v>87.67</v>
      </c>
      <c r="F65" s="607"/>
      <c r="G65" s="533"/>
    </row>
    <row r="66" spans="1:7" ht="12.75">
      <c r="A66" s="530"/>
      <c r="B66" s="531"/>
      <c r="C66" s="721" t="s">
        <v>113</v>
      </c>
      <c r="D66" s="720"/>
      <c r="E66" s="534">
        <v>179.51999999999998</v>
      </c>
      <c r="F66" s="607"/>
      <c r="G66" s="533"/>
    </row>
    <row r="67" spans="1:7" ht="12.75">
      <c r="A67" s="530"/>
      <c r="B67" s="531"/>
      <c r="C67" s="719" t="s">
        <v>936</v>
      </c>
      <c r="D67" s="720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9" t="s">
        <v>919</v>
      </c>
      <c r="D69" s="720"/>
      <c r="E69" s="532">
        <v>7.87</v>
      </c>
      <c r="F69" s="607"/>
      <c r="G69" s="533"/>
    </row>
    <row r="70" spans="1:7" ht="12.75">
      <c r="A70" s="530"/>
      <c r="B70" s="531"/>
      <c r="C70" s="719" t="s">
        <v>920</v>
      </c>
      <c r="D70" s="720"/>
      <c r="E70" s="532">
        <v>38.055</v>
      </c>
      <c r="F70" s="607"/>
      <c r="G70" s="533"/>
    </row>
    <row r="71" spans="1:7" ht="12.75">
      <c r="A71" s="530"/>
      <c r="B71" s="531"/>
      <c r="C71" s="719" t="s">
        <v>921</v>
      </c>
      <c r="D71" s="720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9" t="s">
        <v>938</v>
      </c>
      <c r="D75" s="720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9" t="s">
        <v>941</v>
      </c>
      <c r="D79" s="720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9" t="s">
        <v>944</v>
      </c>
      <c r="D81" s="720"/>
      <c r="E81" s="532">
        <v>0.96</v>
      </c>
      <c r="F81" s="607"/>
      <c r="G81" s="533"/>
    </row>
    <row r="82" spans="1:7" ht="12.75">
      <c r="A82" s="530"/>
      <c r="B82" s="531"/>
      <c r="C82" s="719" t="s">
        <v>945</v>
      </c>
      <c r="D82" s="720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9" t="s">
        <v>948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949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950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951</v>
      </c>
      <c r="D87" s="720"/>
      <c r="E87" s="532">
        <v>2.88</v>
      </c>
      <c r="F87" s="607"/>
      <c r="G87" s="533"/>
    </row>
    <row r="88" spans="1:7" ht="12.75">
      <c r="A88" s="530"/>
      <c r="B88" s="531"/>
      <c r="C88" s="719" t="s">
        <v>952</v>
      </c>
      <c r="D88" s="720"/>
      <c r="E88" s="532">
        <v>33.84</v>
      </c>
      <c r="F88" s="607"/>
      <c r="G88" s="533"/>
    </row>
    <row r="89" spans="1:7" ht="12.75">
      <c r="A89" s="530"/>
      <c r="B89" s="531"/>
      <c r="C89" s="719" t="s">
        <v>953</v>
      </c>
      <c r="D89" s="720"/>
      <c r="E89" s="532">
        <v>32.4</v>
      </c>
      <c r="F89" s="607"/>
      <c r="G89" s="533"/>
    </row>
    <row r="90" spans="1:7" ht="12.75">
      <c r="A90" s="530"/>
      <c r="B90" s="531"/>
      <c r="C90" s="721" t="s">
        <v>113</v>
      </c>
      <c r="D90" s="720"/>
      <c r="E90" s="534">
        <v>69.12</v>
      </c>
      <c r="F90" s="607"/>
      <c r="G90" s="533"/>
    </row>
    <row r="91" spans="1:7" ht="12.75">
      <c r="A91" s="530"/>
      <c r="B91" s="531"/>
      <c r="C91" s="719" t="s">
        <v>954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950</v>
      </c>
      <c r="D92" s="720"/>
      <c r="E92" s="532">
        <v>0</v>
      </c>
      <c r="F92" s="607"/>
      <c r="G92" s="533"/>
    </row>
    <row r="93" spans="1:7" ht="12.75">
      <c r="A93" s="530"/>
      <c r="B93" s="531"/>
      <c r="C93" s="719" t="s">
        <v>951</v>
      </c>
      <c r="D93" s="720"/>
      <c r="E93" s="532">
        <v>2.88</v>
      </c>
      <c r="F93" s="607"/>
      <c r="G93" s="533"/>
    </row>
    <row r="94" spans="1:7" ht="12.75">
      <c r="A94" s="530"/>
      <c r="B94" s="531"/>
      <c r="C94" s="719" t="s">
        <v>955</v>
      </c>
      <c r="D94" s="720"/>
      <c r="E94" s="532">
        <v>35.28</v>
      </c>
      <c r="F94" s="607"/>
      <c r="G94" s="533"/>
    </row>
    <row r="95" spans="1:7" ht="12.75">
      <c r="A95" s="530"/>
      <c r="B95" s="531"/>
      <c r="C95" s="719" t="s">
        <v>953</v>
      </c>
      <c r="D95" s="720"/>
      <c r="E95" s="532">
        <v>32.4</v>
      </c>
      <c r="F95" s="607"/>
      <c r="G95" s="533"/>
    </row>
    <row r="96" spans="1:7" ht="12.75">
      <c r="A96" s="530"/>
      <c r="B96" s="531"/>
      <c r="C96" s="721" t="s">
        <v>113</v>
      </c>
      <c r="D96" s="720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9" t="s">
        <v>958</v>
      </c>
      <c r="D98" s="720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9" t="s">
        <v>959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960</v>
      </c>
      <c r="D101" s="720"/>
      <c r="E101" s="532">
        <v>6.8</v>
      </c>
      <c r="F101" s="607"/>
      <c r="G101" s="533"/>
    </row>
    <row r="102" spans="1:7" ht="12.75">
      <c r="A102" s="530"/>
      <c r="B102" s="531"/>
      <c r="C102" s="719" t="s">
        <v>961</v>
      </c>
      <c r="D102" s="720"/>
      <c r="E102" s="532">
        <v>14.4</v>
      </c>
      <c r="F102" s="607"/>
      <c r="G102" s="533"/>
    </row>
    <row r="103" spans="1:7" ht="12.75">
      <c r="A103" s="530"/>
      <c r="B103" s="531"/>
      <c r="C103" s="719" t="s">
        <v>962</v>
      </c>
      <c r="D103" s="720"/>
      <c r="E103" s="532">
        <v>655.2</v>
      </c>
      <c r="F103" s="607"/>
      <c r="G103" s="533"/>
    </row>
    <row r="104" spans="1:7" ht="12.75">
      <c r="A104" s="530"/>
      <c r="B104" s="531"/>
      <c r="C104" s="719" t="s">
        <v>963</v>
      </c>
      <c r="D104" s="720"/>
      <c r="E104" s="532">
        <v>21.6</v>
      </c>
      <c r="F104" s="607"/>
      <c r="G104" s="533"/>
    </row>
    <row r="105" spans="1:7" ht="12.75">
      <c r="A105" s="530"/>
      <c r="B105" s="531"/>
      <c r="C105" s="719" t="s">
        <v>964</v>
      </c>
      <c r="D105" s="720"/>
      <c r="E105" s="532">
        <v>10.8</v>
      </c>
      <c r="F105" s="607"/>
      <c r="G105" s="533"/>
    </row>
    <row r="106" spans="1:7" ht="12.75">
      <c r="A106" s="530"/>
      <c r="B106" s="531"/>
      <c r="C106" s="719" t="s">
        <v>965</v>
      </c>
      <c r="D106" s="720"/>
      <c r="E106" s="532">
        <v>12</v>
      </c>
      <c r="F106" s="607"/>
      <c r="G106" s="533"/>
    </row>
    <row r="107" spans="1:7" ht="12.75">
      <c r="A107" s="530"/>
      <c r="B107" s="531"/>
      <c r="C107" s="719" t="s">
        <v>966</v>
      </c>
      <c r="D107" s="720"/>
      <c r="E107" s="532">
        <v>38.4</v>
      </c>
      <c r="F107" s="607"/>
      <c r="G107" s="533"/>
    </row>
    <row r="108" spans="1:7" ht="12.75">
      <c r="A108" s="530"/>
      <c r="B108" s="531"/>
      <c r="C108" s="719" t="s">
        <v>967</v>
      </c>
      <c r="D108" s="720"/>
      <c r="E108" s="532">
        <v>20.7</v>
      </c>
      <c r="F108" s="607"/>
      <c r="G108" s="533"/>
    </row>
    <row r="109" spans="1:7" ht="12.75">
      <c r="A109" s="530"/>
      <c r="B109" s="531"/>
      <c r="C109" s="719" t="s">
        <v>968</v>
      </c>
      <c r="D109" s="720"/>
      <c r="E109" s="532">
        <v>0</v>
      </c>
      <c r="F109" s="607"/>
      <c r="G109" s="533"/>
    </row>
    <row r="110" spans="1:7" ht="12.75">
      <c r="A110" s="530"/>
      <c r="B110" s="531"/>
      <c r="C110" s="719" t="s">
        <v>969</v>
      </c>
      <c r="D110" s="720"/>
      <c r="E110" s="532">
        <v>9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788.9000000000001</v>
      </c>
      <c r="F111" s="607"/>
      <c r="G111" s="533"/>
    </row>
    <row r="112" spans="1:7" ht="12.75">
      <c r="A112" s="530"/>
      <c r="B112" s="531"/>
      <c r="C112" s="719" t="s">
        <v>970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971</v>
      </c>
      <c r="D113" s="720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9" t="s">
        <v>981</v>
      </c>
      <c r="D119" s="720"/>
      <c r="E119" s="532">
        <v>0</v>
      </c>
      <c r="F119" s="607"/>
      <c r="G119" s="533"/>
    </row>
    <row r="120" spans="1:7" ht="12.75">
      <c r="A120" s="530"/>
      <c r="B120" s="531"/>
      <c r="C120" s="719" t="s">
        <v>982</v>
      </c>
      <c r="D120" s="720"/>
      <c r="E120" s="532">
        <v>29.5</v>
      </c>
      <c r="F120" s="607"/>
      <c r="G120" s="533"/>
    </row>
    <row r="121" spans="1:7" ht="12.75">
      <c r="A121" s="530"/>
      <c r="B121" s="531"/>
      <c r="C121" s="719" t="s">
        <v>983</v>
      </c>
      <c r="D121" s="720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9" t="s">
        <v>984</v>
      </c>
      <c r="D125" s="720"/>
      <c r="E125" s="532">
        <v>9.444</v>
      </c>
      <c r="F125" s="607"/>
      <c r="G125" s="533"/>
    </row>
    <row r="126" spans="1:7" ht="12.75">
      <c r="A126" s="530"/>
      <c r="B126" s="531"/>
      <c r="C126" s="719" t="s">
        <v>985</v>
      </c>
      <c r="D126" s="720"/>
      <c r="E126" s="532">
        <v>45.666</v>
      </c>
      <c r="F126" s="607"/>
      <c r="G126" s="533"/>
    </row>
    <row r="127" spans="1:7" ht="12.75">
      <c r="A127" s="530"/>
      <c r="B127" s="531"/>
      <c r="C127" s="719" t="s">
        <v>986</v>
      </c>
      <c r="D127" s="720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9" t="s">
        <v>984</v>
      </c>
      <c r="D129" s="720"/>
      <c r="E129" s="532">
        <v>9.444</v>
      </c>
      <c r="F129" s="607"/>
      <c r="G129" s="533"/>
    </row>
    <row r="130" spans="1:7" ht="12.75">
      <c r="A130" s="530"/>
      <c r="B130" s="531"/>
      <c r="C130" s="719" t="s">
        <v>985</v>
      </c>
      <c r="D130" s="720"/>
      <c r="E130" s="532">
        <v>45.666</v>
      </c>
      <c r="F130" s="607"/>
      <c r="G130" s="533"/>
    </row>
    <row r="131" spans="1:7" ht="12.75">
      <c r="A131" s="530"/>
      <c r="B131" s="531"/>
      <c r="C131" s="719" t="s">
        <v>986</v>
      </c>
      <c r="D131" s="720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9" t="s">
        <v>919</v>
      </c>
      <c r="D133" s="720"/>
      <c r="E133" s="532">
        <v>7.87</v>
      </c>
      <c r="F133" s="607"/>
      <c r="G133" s="533"/>
    </row>
    <row r="134" spans="1:7" ht="12.75">
      <c r="A134" s="530"/>
      <c r="B134" s="531"/>
      <c r="C134" s="719" t="s">
        <v>920</v>
      </c>
      <c r="D134" s="720"/>
      <c r="E134" s="532">
        <v>38.055</v>
      </c>
      <c r="F134" s="607"/>
      <c r="G134" s="533"/>
    </row>
    <row r="135" spans="1:7" ht="12.75">
      <c r="A135" s="530"/>
      <c r="B135" s="531"/>
      <c r="C135" s="719" t="s">
        <v>921</v>
      </c>
      <c r="D135" s="720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9" t="s">
        <v>987</v>
      </c>
      <c r="D137" s="720"/>
      <c r="E137" s="532">
        <v>15.74</v>
      </c>
      <c r="F137" s="607"/>
      <c r="G137" s="533"/>
    </row>
    <row r="138" spans="1:7" ht="12.75">
      <c r="A138" s="530"/>
      <c r="B138" s="531"/>
      <c r="C138" s="719" t="s">
        <v>988</v>
      </c>
      <c r="D138" s="720"/>
      <c r="E138" s="532">
        <v>76.11</v>
      </c>
      <c r="F138" s="607"/>
      <c r="G138" s="533"/>
    </row>
    <row r="139" spans="1:7" ht="12.75">
      <c r="A139" s="530"/>
      <c r="B139" s="531"/>
      <c r="C139" s="719" t="s">
        <v>989</v>
      </c>
      <c r="D139" s="720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9" t="s">
        <v>990</v>
      </c>
      <c r="D141" s="720"/>
      <c r="E141" s="532">
        <v>9.444</v>
      </c>
      <c r="F141" s="607"/>
      <c r="G141" s="533"/>
    </row>
    <row r="142" spans="1:7" ht="12.75">
      <c r="A142" s="530"/>
      <c r="B142" s="531"/>
      <c r="C142" s="719" t="s">
        <v>985</v>
      </c>
      <c r="D142" s="720"/>
      <c r="E142" s="532">
        <v>45.666</v>
      </c>
      <c r="F142" s="607"/>
      <c r="G142" s="533"/>
    </row>
    <row r="143" spans="1:7" ht="12.75">
      <c r="A143" s="530"/>
      <c r="B143" s="531"/>
      <c r="C143" s="719" t="s">
        <v>986</v>
      </c>
      <c r="D143" s="720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9" t="s">
        <v>948</v>
      </c>
      <c r="D147" s="720"/>
      <c r="E147" s="532">
        <v>0</v>
      </c>
      <c r="F147" s="607"/>
      <c r="G147" s="533"/>
    </row>
    <row r="148" spans="1:7" ht="12.75">
      <c r="A148" s="530"/>
      <c r="B148" s="531"/>
      <c r="C148" s="719" t="s">
        <v>949</v>
      </c>
      <c r="D148" s="720"/>
      <c r="E148" s="532">
        <v>0</v>
      </c>
      <c r="F148" s="607"/>
      <c r="G148" s="533"/>
    </row>
    <row r="149" spans="1:7" ht="12.75">
      <c r="A149" s="530"/>
      <c r="B149" s="531"/>
      <c r="C149" s="719" t="s">
        <v>950</v>
      </c>
      <c r="D149" s="720"/>
      <c r="E149" s="532">
        <v>0</v>
      </c>
      <c r="F149" s="607"/>
      <c r="G149" s="533"/>
    </row>
    <row r="150" spans="1:7" ht="12.75">
      <c r="A150" s="530"/>
      <c r="B150" s="531"/>
      <c r="C150" s="719" t="s">
        <v>993</v>
      </c>
      <c r="D150" s="720"/>
      <c r="E150" s="532">
        <v>4.8</v>
      </c>
      <c r="F150" s="607"/>
      <c r="G150" s="533"/>
    </row>
    <row r="151" spans="1:7" ht="12.75">
      <c r="A151" s="530"/>
      <c r="B151" s="531"/>
      <c r="C151" s="719" t="s">
        <v>994</v>
      </c>
      <c r="D151" s="720"/>
      <c r="E151" s="532">
        <v>55.68</v>
      </c>
      <c r="F151" s="607"/>
      <c r="G151" s="533"/>
    </row>
    <row r="152" spans="1:7" ht="12.75">
      <c r="A152" s="530"/>
      <c r="B152" s="531"/>
      <c r="C152" s="719" t="s">
        <v>995</v>
      </c>
      <c r="D152" s="720"/>
      <c r="E152" s="532">
        <v>53.28</v>
      </c>
      <c r="F152" s="607"/>
      <c r="G152" s="533"/>
    </row>
    <row r="153" spans="1:7" ht="12.75">
      <c r="A153" s="530"/>
      <c r="B153" s="531"/>
      <c r="C153" s="721" t="s">
        <v>113</v>
      </c>
      <c r="D153" s="720"/>
      <c r="E153" s="534">
        <v>113.75999999999999</v>
      </c>
      <c r="F153" s="607"/>
      <c r="G153" s="533"/>
    </row>
    <row r="154" spans="1:7" ht="12.75">
      <c r="A154" s="530"/>
      <c r="B154" s="531"/>
      <c r="C154" s="719" t="s">
        <v>954</v>
      </c>
      <c r="D154" s="720"/>
      <c r="E154" s="532">
        <v>0</v>
      </c>
      <c r="F154" s="607"/>
      <c r="G154" s="533"/>
    </row>
    <row r="155" spans="1:7" ht="12.75">
      <c r="A155" s="530"/>
      <c r="B155" s="531"/>
      <c r="C155" s="719" t="s">
        <v>950</v>
      </c>
      <c r="D155" s="720"/>
      <c r="E155" s="532">
        <v>0</v>
      </c>
      <c r="F155" s="607"/>
      <c r="G155" s="533"/>
    </row>
    <row r="156" spans="1:7" ht="12.75">
      <c r="A156" s="530"/>
      <c r="B156" s="531"/>
      <c r="C156" s="719" t="s">
        <v>993</v>
      </c>
      <c r="D156" s="720"/>
      <c r="E156" s="532">
        <v>4.8</v>
      </c>
      <c r="F156" s="607"/>
      <c r="G156" s="533"/>
    </row>
    <row r="157" spans="1:7" ht="12.75">
      <c r="A157" s="530"/>
      <c r="B157" s="531"/>
      <c r="C157" s="719" t="s">
        <v>996</v>
      </c>
      <c r="D157" s="720"/>
      <c r="E157" s="532">
        <v>58.08</v>
      </c>
      <c r="F157" s="607"/>
      <c r="G157" s="533"/>
    </row>
    <row r="158" spans="1:7" ht="12.75">
      <c r="A158" s="530"/>
      <c r="B158" s="531"/>
      <c r="C158" s="719" t="s">
        <v>995</v>
      </c>
      <c r="D158" s="720"/>
      <c r="E158" s="532">
        <v>53.28</v>
      </c>
      <c r="F158" s="607"/>
      <c r="G158" s="533"/>
    </row>
    <row r="159" spans="1:7" ht="12.75">
      <c r="A159" s="530"/>
      <c r="B159" s="531"/>
      <c r="C159" s="721" t="s">
        <v>113</v>
      </c>
      <c r="D159" s="720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9" t="s">
        <v>959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960</v>
      </c>
      <c r="D162" s="720"/>
      <c r="E162" s="532">
        <v>6.8</v>
      </c>
      <c r="F162" s="607"/>
      <c r="G162" s="533"/>
    </row>
    <row r="163" spans="1:7" ht="12.75">
      <c r="A163" s="530"/>
      <c r="B163" s="531"/>
      <c r="C163" s="719" t="s">
        <v>961</v>
      </c>
      <c r="D163" s="720"/>
      <c r="E163" s="532">
        <v>14.4</v>
      </c>
      <c r="F163" s="607"/>
      <c r="G163" s="533"/>
    </row>
    <row r="164" spans="1:7" ht="12.75">
      <c r="A164" s="530"/>
      <c r="B164" s="531"/>
      <c r="C164" s="719" t="s">
        <v>962</v>
      </c>
      <c r="D164" s="720"/>
      <c r="E164" s="532">
        <v>655.2</v>
      </c>
      <c r="F164" s="607"/>
      <c r="G164" s="533"/>
    </row>
    <row r="165" spans="1:7" ht="12.75">
      <c r="A165" s="530"/>
      <c r="B165" s="531"/>
      <c r="C165" s="719" t="s">
        <v>963</v>
      </c>
      <c r="D165" s="720"/>
      <c r="E165" s="532">
        <v>21.6</v>
      </c>
      <c r="F165" s="607"/>
      <c r="G165" s="533"/>
    </row>
    <row r="166" spans="1:7" ht="12.75">
      <c r="A166" s="530"/>
      <c r="B166" s="531"/>
      <c r="C166" s="719" t="s">
        <v>964</v>
      </c>
      <c r="D166" s="720"/>
      <c r="E166" s="532">
        <v>10.8</v>
      </c>
      <c r="F166" s="607"/>
      <c r="G166" s="533"/>
    </row>
    <row r="167" spans="1:7" ht="12.75">
      <c r="A167" s="530"/>
      <c r="B167" s="531"/>
      <c r="C167" s="719" t="s">
        <v>965</v>
      </c>
      <c r="D167" s="720"/>
      <c r="E167" s="532">
        <v>12</v>
      </c>
      <c r="F167" s="607"/>
      <c r="G167" s="533"/>
    </row>
    <row r="168" spans="1:7" ht="12.75">
      <c r="A168" s="530"/>
      <c r="B168" s="531"/>
      <c r="C168" s="719" t="s">
        <v>966</v>
      </c>
      <c r="D168" s="720"/>
      <c r="E168" s="532">
        <v>38.4</v>
      </c>
      <c r="F168" s="607"/>
      <c r="G168" s="533"/>
    </row>
    <row r="169" spans="1:7" ht="12.75">
      <c r="A169" s="530"/>
      <c r="B169" s="531"/>
      <c r="C169" s="719" t="s">
        <v>967</v>
      </c>
      <c r="D169" s="720"/>
      <c r="E169" s="532">
        <v>20.7</v>
      </c>
      <c r="F169" s="607"/>
      <c r="G169" s="533"/>
    </row>
    <row r="170" spans="1:7" ht="12.75">
      <c r="A170" s="530"/>
      <c r="B170" s="531"/>
      <c r="C170" s="719" t="s">
        <v>968</v>
      </c>
      <c r="D170" s="720"/>
      <c r="E170" s="532">
        <v>0</v>
      </c>
      <c r="F170" s="607"/>
      <c r="G170" s="533"/>
    </row>
    <row r="171" spans="1:7" ht="12.75">
      <c r="A171" s="530"/>
      <c r="B171" s="531"/>
      <c r="C171" s="719" t="s">
        <v>969</v>
      </c>
      <c r="D171" s="720"/>
      <c r="E171" s="532">
        <v>9</v>
      </c>
      <c r="F171" s="607"/>
      <c r="G171" s="533"/>
    </row>
    <row r="172" spans="1:7" ht="12.75">
      <c r="A172" s="530"/>
      <c r="B172" s="531"/>
      <c r="C172" s="721" t="s">
        <v>113</v>
      </c>
      <c r="D172" s="720"/>
      <c r="E172" s="534">
        <v>788.9000000000001</v>
      </c>
      <c r="F172" s="607"/>
      <c r="G172" s="533"/>
    </row>
    <row r="173" spans="1:7" ht="12.75">
      <c r="A173" s="530"/>
      <c r="B173" s="531"/>
      <c r="C173" s="719" t="s">
        <v>997</v>
      </c>
      <c r="D173" s="720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9" t="s">
        <v>998</v>
      </c>
      <c r="D175" s="720"/>
      <c r="E175" s="532">
        <v>7.92</v>
      </c>
      <c r="F175" s="607"/>
      <c r="G175" s="533"/>
    </row>
    <row r="176" spans="1:7" ht="12.75">
      <c r="A176" s="530"/>
      <c r="B176" s="531"/>
      <c r="C176" s="719" t="s">
        <v>999</v>
      </c>
      <c r="D176" s="720"/>
      <c r="E176" s="532">
        <v>615.42</v>
      </c>
      <c r="F176" s="607"/>
      <c r="G176" s="533"/>
    </row>
    <row r="177" spans="1:7" ht="12.75">
      <c r="A177" s="530"/>
      <c r="B177" s="531"/>
      <c r="C177" s="719" t="s">
        <v>1000</v>
      </c>
      <c r="D177" s="720"/>
      <c r="E177" s="532">
        <v>14.4</v>
      </c>
      <c r="F177" s="607"/>
      <c r="G177" s="533"/>
    </row>
    <row r="178" spans="1:7" ht="12.75">
      <c r="A178" s="530"/>
      <c r="B178" s="531"/>
      <c r="C178" s="719" t="s">
        <v>1001</v>
      </c>
      <c r="D178" s="720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9" t="s">
        <v>948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949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950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993</v>
      </c>
      <c r="D184" s="720"/>
      <c r="E184" s="532">
        <v>4.8</v>
      </c>
      <c r="F184" s="607"/>
      <c r="G184" s="533"/>
    </row>
    <row r="185" spans="1:7" ht="12.75">
      <c r="A185" s="530"/>
      <c r="B185" s="531"/>
      <c r="C185" s="719" t="s">
        <v>994</v>
      </c>
      <c r="D185" s="720"/>
      <c r="E185" s="532">
        <v>55.68</v>
      </c>
      <c r="F185" s="607"/>
      <c r="G185" s="533"/>
    </row>
    <row r="186" spans="1:7" ht="12.75">
      <c r="A186" s="530"/>
      <c r="B186" s="531"/>
      <c r="C186" s="719" t="s">
        <v>995</v>
      </c>
      <c r="D186" s="720"/>
      <c r="E186" s="532">
        <v>53.28</v>
      </c>
      <c r="F186" s="607"/>
      <c r="G186" s="533"/>
    </row>
    <row r="187" spans="1:7" ht="12.75">
      <c r="A187" s="530"/>
      <c r="B187" s="531"/>
      <c r="C187" s="721" t="s">
        <v>113</v>
      </c>
      <c r="D187" s="720"/>
      <c r="E187" s="534">
        <v>113.75999999999999</v>
      </c>
      <c r="F187" s="607"/>
      <c r="G187" s="533"/>
    </row>
    <row r="188" spans="1:7" ht="12.75">
      <c r="A188" s="530"/>
      <c r="B188" s="531"/>
      <c r="C188" s="719" t="s">
        <v>954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950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993</v>
      </c>
      <c r="D190" s="720"/>
      <c r="E190" s="532">
        <v>4.8</v>
      </c>
      <c r="F190" s="607"/>
      <c r="G190" s="533"/>
    </row>
    <row r="191" spans="1:7" ht="12.75">
      <c r="A191" s="530"/>
      <c r="B191" s="531"/>
      <c r="C191" s="719" t="s">
        <v>996</v>
      </c>
      <c r="D191" s="720"/>
      <c r="E191" s="532">
        <v>58.08</v>
      </c>
      <c r="F191" s="607"/>
      <c r="G191" s="533"/>
    </row>
    <row r="192" spans="1:7" ht="12.75">
      <c r="A192" s="530"/>
      <c r="B192" s="531"/>
      <c r="C192" s="719" t="s">
        <v>995</v>
      </c>
      <c r="D192" s="720"/>
      <c r="E192" s="532">
        <v>53.28</v>
      </c>
      <c r="F192" s="607"/>
      <c r="G192" s="533"/>
    </row>
    <row r="193" spans="1:7" ht="12.75">
      <c r="A193" s="530"/>
      <c r="B193" s="531"/>
      <c r="C193" s="721" t="s">
        <v>113</v>
      </c>
      <c r="D193" s="720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9" t="s">
        <v>1008</v>
      </c>
      <c r="D195" s="720"/>
      <c r="E195" s="532">
        <v>5</v>
      </c>
      <c r="F195" s="607"/>
      <c r="G195" s="533"/>
    </row>
    <row r="196" spans="1:7" ht="12.75">
      <c r="A196" s="530"/>
      <c r="B196" s="531"/>
      <c r="C196" s="719" t="s">
        <v>1009</v>
      </c>
      <c r="D196" s="720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9" t="s">
        <v>1012</v>
      </c>
      <c r="D198" s="720"/>
      <c r="E198" s="532">
        <v>14</v>
      </c>
      <c r="F198" s="607"/>
      <c r="G198" s="533"/>
    </row>
    <row r="199" spans="1:7" ht="12.75">
      <c r="A199" s="530"/>
      <c r="B199" s="531"/>
      <c r="C199" s="719" t="s">
        <v>1013</v>
      </c>
      <c r="D199" s="720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9" t="s">
        <v>959</v>
      </c>
      <c r="D202" s="720"/>
      <c r="E202" s="532">
        <v>0</v>
      </c>
      <c r="F202" s="607"/>
      <c r="G202" s="533"/>
    </row>
    <row r="203" spans="1:7" ht="12.75">
      <c r="A203" s="530"/>
      <c r="B203" s="531"/>
      <c r="C203" s="719" t="s">
        <v>960</v>
      </c>
      <c r="D203" s="720"/>
      <c r="E203" s="532">
        <v>6.8</v>
      </c>
      <c r="F203" s="607"/>
      <c r="G203" s="533"/>
    </row>
    <row r="204" spans="1:7" ht="12.75">
      <c r="A204" s="530"/>
      <c r="B204" s="531"/>
      <c r="C204" s="719" t="s">
        <v>961</v>
      </c>
      <c r="D204" s="720"/>
      <c r="E204" s="532">
        <v>14.4</v>
      </c>
      <c r="F204" s="607"/>
      <c r="G204" s="533"/>
    </row>
    <row r="205" spans="1:7" ht="12.75">
      <c r="A205" s="530"/>
      <c r="B205" s="531"/>
      <c r="C205" s="719" t="s">
        <v>962</v>
      </c>
      <c r="D205" s="720"/>
      <c r="E205" s="532">
        <v>655.2</v>
      </c>
      <c r="F205" s="607"/>
      <c r="G205" s="533"/>
    </row>
    <row r="206" spans="1:7" ht="12.75">
      <c r="A206" s="530"/>
      <c r="B206" s="531"/>
      <c r="C206" s="719" t="s">
        <v>963</v>
      </c>
      <c r="D206" s="720"/>
      <c r="E206" s="532">
        <v>21.6</v>
      </c>
      <c r="F206" s="607"/>
      <c r="G206" s="533"/>
    </row>
    <row r="207" spans="1:7" ht="12.75">
      <c r="A207" s="530"/>
      <c r="B207" s="531"/>
      <c r="C207" s="719" t="s">
        <v>964</v>
      </c>
      <c r="D207" s="720"/>
      <c r="E207" s="532">
        <v>10.8</v>
      </c>
      <c r="F207" s="607"/>
      <c r="G207" s="533"/>
    </row>
    <row r="208" spans="1:7" ht="12.75">
      <c r="A208" s="530"/>
      <c r="B208" s="531"/>
      <c r="C208" s="719" t="s">
        <v>965</v>
      </c>
      <c r="D208" s="720"/>
      <c r="E208" s="532">
        <v>12</v>
      </c>
      <c r="F208" s="607"/>
      <c r="G208" s="533"/>
    </row>
    <row r="209" spans="1:7" ht="12.75">
      <c r="A209" s="530"/>
      <c r="B209" s="531"/>
      <c r="C209" s="719" t="s">
        <v>966</v>
      </c>
      <c r="D209" s="720"/>
      <c r="E209" s="532">
        <v>38.4</v>
      </c>
      <c r="F209" s="607"/>
      <c r="G209" s="533"/>
    </row>
    <row r="210" spans="1:7" ht="12.75">
      <c r="A210" s="530"/>
      <c r="B210" s="531"/>
      <c r="C210" s="719" t="s">
        <v>967</v>
      </c>
      <c r="D210" s="720"/>
      <c r="E210" s="532">
        <v>20.7</v>
      </c>
      <c r="F210" s="607"/>
      <c r="G210" s="533"/>
    </row>
    <row r="211" spans="1:7" ht="12.75">
      <c r="A211" s="530"/>
      <c r="B211" s="531"/>
      <c r="C211" s="719" t="s">
        <v>968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969</v>
      </c>
      <c r="D212" s="720"/>
      <c r="E212" s="532">
        <v>9</v>
      </c>
      <c r="F212" s="607"/>
      <c r="G212" s="533"/>
    </row>
    <row r="213" spans="1:7" ht="12.75">
      <c r="A213" s="530"/>
      <c r="B213" s="531"/>
      <c r="C213" s="721" t="s">
        <v>113</v>
      </c>
      <c r="D213" s="720"/>
      <c r="E213" s="534">
        <v>788.9000000000001</v>
      </c>
      <c r="F213" s="607"/>
      <c r="G213" s="533"/>
    </row>
    <row r="214" spans="1:7" ht="12.75">
      <c r="A214" s="530"/>
      <c r="B214" s="531"/>
      <c r="C214" s="719" t="s">
        <v>997</v>
      </c>
      <c r="D214" s="720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9" t="s">
        <v>948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949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950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993</v>
      </c>
      <c r="D219" s="720"/>
      <c r="E219" s="532">
        <v>4.8</v>
      </c>
      <c r="F219" s="607"/>
      <c r="G219" s="533"/>
    </row>
    <row r="220" spans="1:7" ht="12.75">
      <c r="A220" s="530"/>
      <c r="B220" s="531"/>
      <c r="C220" s="719" t="s">
        <v>994</v>
      </c>
      <c r="D220" s="720"/>
      <c r="E220" s="532">
        <v>55.68</v>
      </c>
      <c r="F220" s="607"/>
      <c r="G220" s="533"/>
    </row>
    <row r="221" spans="1:7" ht="12.75">
      <c r="A221" s="530"/>
      <c r="B221" s="531"/>
      <c r="C221" s="719" t="s">
        <v>995</v>
      </c>
      <c r="D221" s="720"/>
      <c r="E221" s="532">
        <v>53.28</v>
      </c>
      <c r="F221" s="607"/>
      <c r="G221" s="533"/>
    </row>
    <row r="222" spans="1:7" ht="12.75">
      <c r="A222" s="530"/>
      <c r="B222" s="531"/>
      <c r="C222" s="721" t="s">
        <v>113</v>
      </c>
      <c r="D222" s="720"/>
      <c r="E222" s="534">
        <v>113.75999999999999</v>
      </c>
      <c r="F222" s="607"/>
      <c r="G222" s="533"/>
    </row>
    <row r="223" spans="1:7" ht="12.75">
      <c r="A223" s="530"/>
      <c r="B223" s="531"/>
      <c r="C223" s="719" t="s">
        <v>954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950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993</v>
      </c>
      <c r="D225" s="720"/>
      <c r="E225" s="532">
        <v>4.8</v>
      </c>
      <c r="F225" s="607"/>
      <c r="G225" s="533"/>
    </row>
    <row r="226" spans="1:7" ht="12.75">
      <c r="A226" s="530"/>
      <c r="B226" s="531"/>
      <c r="C226" s="719" t="s">
        <v>996</v>
      </c>
      <c r="D226" s="720"/>
      <c r="E226" s="532">
        <v>58.08</v>
      </c>
      <c r="F226" s="607"/>
      <c r="G226" s="533"/>
    </row>
    <row r="227" spans="1:7" ht="12.75">
      <c r="A227" s="530"/>
      <c r="B227" s="531"/>
      <c r="C227" s="719" t="s">
        <v>995</v>
      </c>
      <c r="D227" s="720"/>
      <c r="E227" s="532">
        <v>53.28</v>
      </c>
      <c r="F227" s="607"/>
      <c r="G227" s="533"/>
    </row>
    <row r="228" spans="1:7" ht="12.75">
      <c r="A228" s="530"/>
      <c r="B228" s="531"/>
      <c r="C228" s="721" t="s">
        <v>113</v>
      </c>
      <c r="D228" s="720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9" t="s">
        <v>998</v>
      </c>
      <c r="D232" s="720"/>
      <c r="E232" s="532">
        <v>7.92</v>
      </c>
      <c r="F232" s="607"/>
      <c r="G232" s="533"/>
    </row>
    <row r="233" spans="1:7" ht="12.75">
      <c r="A233" s="530"/>
      <c r="B233" s="531"/>
      <c r="C233" s="719" t="s">
        <v>999</v>
      </c>
      <c r="D233" s="720"/>
      <c r="E233" s="532">
        <v>615.42</v>
      </c>
      <c r="F233" s="607"/>
      <c r="G233" s="533"/>
    </row>
    <row r="234" spans="1:7" ht="12.75">
      <c r="A234" s="530"/>
      <c r="B234" s="531"/>
      <c r="C234" s="719" t="s">
        <v>1000</v>
      </c>
      <c r="D234" s="720"/>
      <c r="E234" s="532">
        <v>14.4</v>
      </c>
      <c r="F234" s="607"/>
      <c r="G234" s="533"/>
    </row>
    <row r="235" spans="1:7" ht="12.75">
      <c r="A235" s="530"/>
      <c r="B235" s="531"/>
      <c r="C235" s="719" t="s">
        <v>1001</v>
      </c>
      <c r="D235" s="720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9" t="s">
        <v>1017</v>
      </c>
      <c r="D237" s="720"/>
      <c r="E237" s="532">
        <v>11.74</v>
      </c>
      <c r="F237" s="607"/>
      <c r="G237" s="533"/>
    </row>
    <row r="238" spans="1:7" ht="12.75">
      <c r="A238" s="530"/>
      <c r="B238" s="531"/>
      <c r="C238" s="719" t="s">
        <v>987</v>
      </c>
      <c r="D238" s="720"/>
      <c r="E238" s="532">
        <v>15.74</v>
      </c>
      <c r="F238" s="607"/>
      <c r="G238" s="533"/>
    </row>
    <row r="239" spans="1:7" ht="12.75">
      <c r="A239" s="530"/>
      <c r="B239" s="531"/>
      <c r="C239" s="719" t="s">
        <v>1018</v>
      </c>
      <c r="D239" s="720"/>
      <c r="E239" s="532">
        <v>87.31</v>
      </c>
      <c r="F239" s="607"/>
      <c r="G239" s="533"/>
    </row>
    <row r="240" spans="1:7" ht="12.75">
      <c r="A240" s="530"/>
      <c r="B240" s="531"/>
      <c r="C240" s="719" t="s">
        <v>989</v>
      </c>
      <c r="D240" s="720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9" t="s">
        <v>1019</v>
      </c>
      <c r="D242" s="720"/>
      <c r="E242" s="532">
        <v>1002.3486</v>
      </c>
      <c r="F242" s="607"/>
      <c r="G242" s="533"/>
    </row>
    <row r="243" spans="1:7" ht="12.75">
      <c r="A243" s="530"/>
      <c r="B243" s="531"/>
      <c r="C243" s="719" t="s">
        <v>1020</v>
      </c>
      <c r="D243" s="720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9" t="s">
        <v>1021</v>
      </c>
      <c r="D245" s="720"/>
      <c r="E245" s="532">
        <v>18.26</v>
      </c>
      <c r="F245" s="607"/>
      <c r="G245" s="533"/>
    </row>
    <row r="246" spans="1:7" ht="12.75">
      <c r="A246" s="530"/>
      <c r="B246" s="531"/>
      <c r="C246" s="719" t="s">
        <v>1022</v>
      </c>
      <c r="D246" s="720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9" t="s">
        <v>328</v>
      </c>
      <c r="D248" s="720"/>
      <c r="E248" s="532">
        <v>0</v>
      </c>
      <c r="F248" s="607"/>
      <c r="G248" s="533"/>
    </row>
    <row r="249" spans="1:7" ht="12.75">
      <c r="A249" s="530"/>
      <c r="B249" s="531"/>
      <c r="C249" s="719" t="s">
        <v>329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330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331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332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333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334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335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123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1023</v>
      </c>
      <c r="D257" s="720"/>
      <c r="E257" s="532">
        <v>42.851</v>
      </c>
      <c r="F257" s="607"/>
      <c r="G257" s="533"/>
    </row>
    <row r="258" spans="1:7" ht="12.75">
      <c r="A258" s="530"/>
      <c r="B258" s="531"/>
      <c r="C258" s="719" t="s">
        <v>1024</v>
      </c>
      <c r="D258" s="720"/>
      <c r="E258" s="532">
        <v>116.9422</v>
      </c>
      <c r="F258" s="607"/>
      <c r="G258" s="533"/>
    </row>
    <row r="259" spans="1:7" ht="12.75">
      <c r="A259" s="530"/>
      <c r="B259" s="531"/>
      <c r="C259" s="719" t="s">
        <v>1025</v>
      </c>
      <c r="D259" s="720"/>
      <c r="E259" s="532">
        <v>703.3143</v>
      </c>
      <c r="F259" s="607"/>
      <c r="G259" s="533"/>
    </row>
    <row r="260" spans="1:7" ht="12.75">
      <c r="A260" s="530"/>
      <c r="B260" s="531"/>
      <c r="C260" s="719" t="s">
        <v>1026</v>
      </c>
      <c r="D260" s="720"/>
      <c r="E260" s="532">
        <v>747.8251</v>
      </c>
      <c r="F260" s="607"/>
      <c r="G260" s="533"/>
    </row>
    <row r="261" spans="1:7" ht="12.75">
      <c r="A261" s="530"/>
      <c r="B261" s="531"/>
      <c r="C261" s="721" t="s">
        <v>113</v>
      </c>
      <c r="D261" s="720"/>
      <c r="E261" s="534">
        <v>1610.9326</v>
      </c>
      <c r="F261" s="607"/>
      <c r="G261" s="533"/>
    </row>
    <row r="262" spans="1:7" ht="12.75">
      <c r="A262" s="530"/>
      <c r="B262" s="531"/>
      <c r="C262" s="719" t="s">
        <v>1027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1028</v>
      </c>
      <c r="D263" s="720"/>
      <c r="E263" s="532">
        <v>-7.92</v>
      </c>
      <c r="F263" s="607"/>
      <c r="G263" s="533"/>
    </row>
    <row r="264" spans="1:7" ht="12.75">
      <c r="A264" s="530"/>
      <c r="B264" s="531"/>
      <c r="C264" s="719" t="s">
        <v>1029</v>
      </c>
      <c r="D264" s="720"/>
      <c r="E264" s="532">
        <v>-615.42</v>
      </c>
      <c r="F264" s="607"/>
      <c r="G264" s="533"/>
    </row>
    <row r="265" spans="1:7" ht="12.75">
      <c r="A265" s="530"/>
      <c r="B265" s="531"/>
      <c r="C265" s="719" t="s">
        <v>1030</v>
      </c>
      <c r="D265" s="720"/>
      <c r="E265" s="532">
        <v>-14.4</v>
      </c>
      <c r="F265" s="607"/>
      <c r="G265" s="533"/>
    </row>
    <row r="266" spans="1:7" ht="12.75">
      <c r="A266" s="530"/>
      <c r="B266" s="531"/>
      <c r="C266" s="719" t="s">
        <v>1031</v>
      </c>
      <c r="D266" s="720"/>
      <c r="E266" s="532">
        <v>-2.4</v>
      </c>
      <c r="F266" s="607"/>
      <c r="G266" s="533"/>
    </row>
    <row r="267" spans="1:7" ht="12.75">
      <c r="A267" s="530"/>
      <c r="B267" s="531"/>
      <c r="C267" s="721" t="s">
        <v>113</v>
      </c>
      <c r="D267" s="720"/>
      <c r="E267" s="534">
        <v>-640.1399999999999</v>
      </c>
      <c r="F267" s="607"/>
      <c r="G267" s="533"/>
    </row>
    <row r="268" spans="1:7" ht="12.75">
      <c r="A268" s="530"/>
      <c r="B268" s="531"/>
      <c r="C268" s="719" t="s">
        <v>1032</v>
      </c>
      <c r="D268" s="720"/>
      <c r="E268" s="532">
        <v>31.556</v>
      </c>
      <c r="F268" s="607"/>
      <c r="G268" s="533"/>
    </row>
    <row r="269" spans="1:7" ht="12.75">
      <c r="A269" s="530"/>
      <c r="B269" s="531"/>
      <c r="C269" s="721" t="s">
        <v>113</v>
      </c>
      <c r="D269" s="720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9" t="s">
        <v>1033</v>
      </c>
      <c r="D271" s="720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9" t="s">
        <v>328</v>
      </c>
      <c r="D273" s="720"/>
      <c r="E273" s="532">
        <v>0</v>
      </c>
      <c r="F273" s="607"/>
      <c r="G273" s="533"/>
    </row>
    <row r="274" spans="1:7" ht="12.75">
      <c r="A274" s="530"/>
      <c r="B274" s="531"/>
      <c r="C274" s="719" t="s">
        <v>329</v>
      </c>
      <c r="D274" s="720"/>
      <c r="E274" s="532">
        <v>0</v>
      </c>
      <c r="F274" s="607"/>
      <c r="G274" s="533"/>
    </row>
    <row r="275" spans="1:7" ht="12.75">
      <c r="A275" s="530"/>
      <c r="B275" s="531"/>
      <c r="C275" s="719" t="s">
        <v>330</v>
      </c>
      <c r="D275" s="720"/>
      <c r="E275" s="532">
        <v>0</v>
      </c>
      <c r="F275" s="607"/>
      <c r="G275" s="533"/>
    </row>
    <row r="276" spans="1:7" ht="12.75">
      <c r="A276" s="530"/>
      <c r="B276" s="531"/>
      <c r="C276" s="719" t="s">
        <v>384</v>
      </c>
      <c r="D276" s="720"/>
      <c r="E276" s="532">
        <v>0</v>
      </c>
      <c r="F276" s="607"/>
      <c r="G276" s="533"/>
    </row>
    <row r="277" spans="1:7" ht="12.75">
      <c r="A277" s="530"/>
      <c r="B277" s="531"/>
      <c r="C277" s="719" t="s">
        <v>385</v>
      </c>
      <c r="D277" s="720"/>
      <c r="E277" s="532">
        <v>0</v>
      </c>
      <c r="F277" s="607"/>
      <c r="G277" s="533"/>
    </row>
    <row r="278" spans="1:7" ht="12.75">
      <c r="A278" s="530"/>
      <c r="B278" s="531"/>
      <c r="C278" s="719" t="s">
        <v>123</v>
      </c>
      <c r="D278" s="720"/>
      <c r="E278" s="532">
        <v>0</v>
      </c>
      <c r="F278" s="607"/>
      <c r="G278" s="533"/>
    </row>
    <row r="279" spans="1:7" ht="12.75">
      <c r="A279" s="530"/>
      <c r="B279" s="531"/>
      <c r="C279" s="719" t="s">
        <v>927</v>
      </c>
      <c r="D279" s="720"/>
      <c r="E279" s="532">
        <v>15.74</v>
      </c>
      <c r="F279" s="607"/>
      <c r="G279" s="533"/>
    </row>
    <row r="280" spans="1:7" ht="12.75">
      <c r="A280" s="530"/>
      <c r="B280" s="531"/>
      <c r="C280" s="719" t="s">
        <v>1034</v>
      </c>
      <c r="D280" s="720"/>
      <c r="E280" s="532">
        <v>83.721</v>
      </c>
      <c r="F280" s="607"/>
      <c r="G280" s="533"/>
    </row>
    <row r="281" spans="1:7" ht="12.75">
      <c r="A281" s="530"/>
      <c r="B281" s="531"/>
      <c r="C281" s="719" t="s">
        <v>929</v>
      </c>
      <c r="D281" s="720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9" t="s">
        <v>328</v>
      </c>
      <c r="D283" s="720"/>
      <c r="E283" s="532">
        <v>0</v>
      </c>
      <c r="F283" s="607"/>
      <c r="G283" s="533"/>
    </row>
    <row r="284" spans="1:7" ht="12.75">
      <c r="A284" s="530"/>
      <c r="B284" s="531"/>
      <c r="C284" s="719" t="s">
        <v>329</v>
      </c>
      <c r="D284" s="720"/>
      <c r="E284" s="532">
        <v>0</v>
      </c>
      <c r="F284" s="607"/>
      <c r="G284" s="533"/>
    </row>
    <row r="285" spans="1:7" ht="12.75">
      <c r="A285" s="530"/>
      <c r="B285" s="531"/>
      <c r="C285" s="719" t="s">
        <v>330</v>
      </c>
      <c r="D285" s="720"/>
      <c r="E285" s="532">
        <v>0</v>
      </c>
      <c r="F285" s="607"/>
      <c r="G285" s="533"/>
    </row>
    <row r="286" spans="1:7" ht="12.75">
      <c r="A286" s="530"/>
      <c r="B286" s="531"/>
      <c r="C286" s="719" t="s">
        <v>384</v>
      </c>
      <c r="D286" s="720"/>
      <c r="E286" s="532">
        <v>0</v>
      </c>
      <c r="F286" s="607"/>
      <c r="G286" s="533"/>
    </row>
    <row r="287" spans="1:7" ht="12.75">
      <c r="A287" s="530"/>
      <c r="B287" s="531"/>
      <c r="C287" s="719" t="s">
        <v>399</v>
      </c>
      <c r="D287" s="720"/>
      <c r="E287" s="532">
        <v>0</v>
      </c>
      <c r="F287" s="607"/>
      <c r="G287" s="533"/>
    </row>
    <row r="288" spans="1:7" ht="12.75">
      <c r="A288" s="530"/>
      <c r="B288" s="531"/>
      <c r="C288" s="719" t="s">
        <v>333</v>
      </c>
      <c r="D288" s="720"/>
      <c r="E288" s="532">
        <v>0</v>
      </c>
      <c r="F288" s="607"/>
      <c r="G288" s="533"/>
    </row>
    <row r="289" spans="1:7" ht="12.75">
      <c r="A289" s="530"/>
      <c r="B289" s="531"/>
      <c r="C289" s="719" t="s">
        <v>334</v>
      </c>
      <c r="D289" s="720"/>
      <c r="E289" s="532">
        <v>0</v>
      </c>
      <c r="F289" s="607"/>
      <c r="G289" s="533"/>
    </row>
    <row r="290" spans="1:7" ht="12.75">
      <c r="A290" s="530"/>
      <c r="B290" s="531"/>
      <c r="C290" s="719" t="s">
        <v>400</v>
      </c>
      <c r="D290" s="720"/>
      <c r="E290" s="532">
        <v>0</v>
      </c>
      <c r="F290" s="607"/>
      <c r="G290" s="533"/>
    </row>
    <row r="291" spans="1:7" ht="12.75">
      <c r="A291" s="530"/>
      <c r="B291" s="531"/>
      <c r="C291" s="719" t="s">
        <v>123</v>
      </c>
      <c r="D291" s="720"/>
      <c r="E291" s="532">
        <v>0</v>
      </c>
      <c r="F291" s="607"/>
      <c r="G291" s="533"/>
    </row>
    <row r="292" spans="1:7" ht="12.75">
      <c r="A292" s="530"/>
      <c r="B292" s="531"/>
      <c r="C292" s="719" t="s">
        <v>1035</v>
      </c>
      <c r="D292" s="720"/>
      <c r="E292" s="532">
        <v>7.044</v>
      </c>
      <c r="F292" s="607"/>
      <c r="G292" s="533"/>
    </row>
    <row r="293" spans="1:7" ht="12.75">
      <c r="A293" s="530"/>
      <c r="B293" s="531"/>
      <c r="C293" s="719" t="s">
        <v>984</v>
      </c>
      <c r="D293" s="720"/>
      <c r="E293" s="532">
        <v>9.444</v>
      </c>
      <c r="F293" s="607"/>
      <c r="G293" s="533"/>
    </row>
    <row r="294" spans="1:7" ht="12.75">
      <c r="A294" s="530"/>
      <c r="B294" s="531"/>
      <c r="C294" s="719" t="s">
        <v>1036</v>
      </c>
      <c r="D294" s="720"/>
      <c r="E294" s="532">
        <v>44.775</v>
      </c>
      <c r="F294" s="607"/>
      <c r="G294" s="533"/>
    </row>
    <row r="295" spans="1:7" ht="12.75">
      <c r="A295" s="530"/>
      <c r="B295" s="531"/>
      <c r="C295" s="719" t="s">
        <v>986</v>
      </c>
      <c r="D295" s="720"/>
      <c r="E295" s="532">
        <v>52.602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9" t="s">
        <v>959</v>
      </c>
      <c r="D298" s="720"/>
      <c r="E298" s="532">
        <v>0</v>
      </c>
      <c r="F298" s="607"/>
      <c r="G298" s="533"/>
    </row>
    <row r="299" spans="1:7" ht="12.75">
      <c r="A299" s="530"/>
      <c r="B299" s="531"/>
      <c r="C299" s="719" t="s">
        <v>1037</v>
      </c>
      <c r="D299" s="720"/>
      <c r="E299" s="532">
        <v>4.8</v>
      </c>
      <c r="F299" s="607"/>
      <c r="G299" s="533"/>
    </row>
    <row r="300" spans="1:7" ht="12.75">
      <c r="A300" s="530"/>
      <c r="B300" s="531"/>
      <c r="C300" s="719" t="s">
        <v>1038</v>
      </c>
      <c r="D300" s="720"/>
      <c r="E300" s="532">
        <v>2.4</v>
      </c>
      <c r="F300" s="607"/>
      <c r="G300" s="533"/>
    </row>
    <row r="301" spans="1:7" ht="12.75">
      <c r="A301" s="530"/>
      <c r="B301" s="531"/>
      <c r="C301" s="719" t="s">
        <v>1039</v>
      </c>
      <c r="D301" s="720"/>
      <c r="E301" s="532">
        <v>218.4</v>
      </c>
      <c r="F301" s="607"/>
      <c r="G301" s="533"/>
    </row>
    <row r="302" spans="1:7" ht="12.75">
      <c r="A302" s="530"/>
      <c r="B302" s="531"/>
      <c r="C302" s="719" t="s">
        <v>1040</v>
      </c>
      <c r="D302" s="720"/>
      <c r="E302" s="532">
        <v>12</v>
      </c>
      <c r="F302" s="607"/>
      <c r="G302" s="533"/>
    </row>
    <row r="303" spans="1:7" ht="12.75">
      <c r="A303" s="530"/>
      <c r="B303" s="531"/>
      <c r="C303" s="719" t="s">
        <v>1041</v>
      </c>
      <c r="D303" s="720"/>
      <c r="E303" s="532">
        <v>6</v>
      </c>
      <c r="F303" s="607"/>
      <c r="G303" s="533"/>
    </row>
    <row r="304" spans="1:7" ht="12.75">
      <c r="A304" s="530"/>
      <c r="B304" s="531"/>
      <c r="C304" s="719" t="s">
        <v>1042</v>
      </c>
      <c r="D304" s="720"/>
      <c r="E304" s="532">
        <v>9.6</v>
      </c>
      <c r="F304" s="607"/>
      <c r="G304" s="533"/>
    </row>
    <row r="305" spans="1:7" ht="12.75">
      <c r="A305" s="530"/>
      <c r="B305" s="531"/>
      <c r="C305" s="719" t="s">
        <v>1043</v>
      </c>
      <c r="D305" s="720"/>
      <c r="E305" s="532">
        <v>19.2</v>
      </c>
      <c r="F305" s="607"/>
      <c r="G305" s="533"/>
    </row>
    <row r="306" spans="1:7" ht="12.75">
      <c r="A306" s="530"/>
      <c r="B306" s="531"/>
      <c r="C306" s="719" t="s">
        <v>1044</v>
      </c>
      <c r="D306" s="720"/>
      <c r="E306" s="532">
        <v>9.9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282.29999999999995</v>
      </c>
      <c r="F307" s="607"/>
      <c r="G307" s="533"/>
    </row>
    <row r="308" spans="1:7" ht="12.75">
      <c r="A308" s="530"/>
      <c r="B308" s="531"/>
      <c r="C308" s="719" t="s">
        <v>1045</v>
      </c>
      <c r="D308" s="720"/>
      <c r="E308" s="532">
        <v>0</v>
      </c>
      <c r="F308" s="607"/>
      <c r="G308" s="533"/>
    </row>
    <row r="309" spans="1:7" ht="12.75">
      <c r="A309" s="530"/>
      <c r="B309" s="531"/>
      <c r="C309" s="719" t="s">
        <v>1046</v>
      </c>
      <c r="D309" s="720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9" t="s">
        <v>1019</v>
      </c>
      <c r="D311" s="720"/>
      <c r="E311" s="532">
        <v>1002.3486</v>
      </c>
      <c r="F311" s="607"/>
      <c r="G311" s="533"/>
    </row>
    <row r="312" spans="1:7" ht="12.75">
      <c r="A312" s="530"/>
      <c r="B312" s="531"/>
      <c r="C312" s="719" t="s">
        <v>1020</v>
      </c>
      <c r="D312" s="720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9" t="s">
        <v>1019</v>
      </c>
      <c r="D314" s="720"/>
      <c r="E314" s="532">
        <v>1002.3486</v>
      </c>
      <c r="F314" s="607"/>
      <c r="G314" s="533"/>
    </row>
    <row r="315" spans="1:7" ht="12.75">
      <c r="A315" s="530"/>
      <c r="B315" s="531"/>
      <c r="C315" s="719" t="s">
        <v>1020</v>
      </c>
      <c r="D315" s="720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9" t="s">
        <v>1019</v>
      </c>
      <c r="D317" s="720"/>
      <c r="E317" s="532">
        <v>1002.3486</v>
      </c>
      <c r="F317" s="607"/>
      <c r="G317" s="533"/>
    </row>
    <row r="318" spans="1:7" ht="12.75">
      <c r="A318" s="530"/>
      <c r="B318" s="531"/>
      <c r="C318" s="719" t="s">
        <v>1047</v>
      </c>
      <c r="D318" s="720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9" t="s">
        <v>1020</v>
      </c>
      <c r="D320" s="720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9" t="s">
        <v>959</v>
      </c>
      <c r="D322" s="720"/>
      <c r="E322" s="532">
        <v>0</v>
      </c>
      <c r="F322" s="607"/>
      <c r="G322" s="533"/>
    </row>
    <row r="323" spans="1:7" ht="12.75">
      <c r="A323" s="530"/>
      <c r="B323" s="531"/>
      <c r="C323" s="719" t="s">
        <v>960</v>
      </c>
      <c r="D323" s="720"/>
      <c r="E323" s="532">
        <v>6.8</v>
      </c>
      <c r="F323" s="607"/>
      <c r="G323" s="533"/>
    </row>
    <row r="324" spans="1:7" ht="12.75">
      <c r="A324" s="530"/>
      <c r="B324" s="531"/>
      <c r="C324" s="719" t="s">
        <v>961</v>
      </c>
      <c r="D324" s="720"/>
      <c r="E324" s="532">
        <v>14.4</v>
      </c>
      <c r="F324" s="607"/>
      <c r="G324" s="533"/>
    </row>
    <row r="325" spans="1:7" ht="12.75">
      <c r="A325" s="530"/>
      <c r="B325" s="531"/>
      <c r="C325" s="719" t="s">
        <v>962</v>
      </c>
      <c r="D325" s="720"/>
      <c r="E325" s="532">
        <v>655.2</v>
      </c>
      <c r="F325" s="607"/>
      <c r="G325" s="533"/>
    </row>
    <row r="326" spans="1:7" ht="12.75">
      <c r="A326" s="530"/>
      <c r="B326" s="531"/>
      <c r="C326" s="719" t="s">
        <v>963</v>
      </c>
      <c r="D326" s="720"/>
      <c r="E326" s="532">
        <v>21.6</v>
      </c>
      <c r="F326" s="607"/>
      <c r="G326" s="533"/>
    </row>
    <row r="327" spans="1:7" ht="12.75">
      <c r="A327" s="530"/>
      <c r="B327" s="531"/>
      <c r="C327" s="719" t="s">
        <v>964</v>
      </c>
      <c r="D327" s="720"/>
      <c r="E327" s="532">
        <v>10.8</v>
      </c>
      <c r="F327" s="607"/>
      <c r="G327" s="533"/>
    </row>
    <row r="328" spans="1:7" ht="12.75">
      <c r="A328" s="530"/>
      <c r="B328" s="531"/>
      <c r="C328" s="719" t="s">
        <v>965</v>
      </c>
      <c r="D328" s="720"/>
      <c r="E328" s="532">
        <v>12</v>
      </c>
      <c r="F328" s="607"/>
      <c r="G328" s="533"/>
    </row>
    <row r="329" spans="1:7" ht="12.75">
      <c r="A329" s="530"/>
      <c r="B329" s="531"/>
      <c r="C329" s="719" t="s">
        <v>966</v>
      </c>
      <c r="D329" s="720"/>
      <c r="E329" s="532">
        <v>38.4</v>
      </c>
      <c r="F329" s="607"/>
      <c r="G329" s="533"/>
    </row>
    <row r="330" spans="1:7" ht="12.75">
      <c r="A330" s="530"/>
      <c r="B330" s="531"/>
      <c r="C330" s="719" t="s">
        <v>967</v>
      </c>
      <c r="D330" s="720"/>
      <c r="E330" s="532">
        <v>20.7</v>
      </c>
      <c r="F330" s="607"/>
      <c r="G330" s="533"/>
    </row>
    <row r="331" spans="1:7" ht="12.75">
      <c r="A331" s="530"/>
      <c r="B331" s="531"/>
      <c r="C331" s="721" t="s">
        <v>113</v>
      </c>
      <c r="D331" s="720"/>
      <c r="E331" s="534">
        <v>779.9000000000001</v>
      </c>
      <c r="F331" s="607"/>
      <c r="G331" s="533"/>
    </row>
    <row r="332" spans="1:7" ht="12.75">
      <c r="A332" s="530"/>
      <c r="B332" s="531"/>
      <c r="C332" s="719" t="s">
        <v>968</v>
      </c>
      <c r="D332" s="720"/>
      <c r="E332" s="532">
        <v>0</v>
      </c>
      <c r="F332" s="607"/>
      <c r="G332" s="533"/>
    </row>
    <row r="333" spans="1:7" ht="12.75">
      <c r="A333" s="530"/>
      <c r="B333" s="531"/>
      <c r="C333" s="719" t="s">
        <v>969</v>
      </c>
      <c r="D333" s="720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9" t="s">
        <v>959</v>
      </c>
      <c r="D335" s="720"/>
      <c r="E335" s="532">
        <v>0</v>
      </c>
      <c r="F335" s="607"/>
      <c r="G335" s="533"/>
    </row>
    <row r="336" spans="1:7" ht="12.75">
      <c r="A336" s="530"/>
      <c r="B336" s="531"/>
      <c r="C336" s="719" t="s">
        <v>960</v>
      </c>
      <c r="D336" s="720"/>
      <c r="E336" s="532">
        <v>6.8</v>
      </c>
      <c r="F336" s="607"/>
      <c r="G336" s="533"/>
    </row>
    <row r="337" spans="1:7" ht="12.75">
      <c r="A337" s="530"/>
      <c r="B337" s="531"/>
      <c r="C337" s="719" t="s">
        <v>961</v>
      </c>
      <c r="D337" s="720"/>
      <c r="E337" s="532">
        <v>14.4</v>
      </c>
      <c r="F337" s="607"/>
      <c r="G337" s="533"/>
    </row>
    <row r="338" spans="1:7" ht="12.75">
      <c r="A338" s="530"/>
      <c r="B338" s="531"/>
      <c r="C338" s="719" t="s">
        <v>962</v>
      </c>
      <c r="D338" s="720"/>
      <c r="E338" s="532">
        <v>655.2</v>
      </c>
      <c r="F338" s="607"/>
      <c r="G338" s="533"/>
    </row>
    <row r="339" spans="1:7" ht="12.75">
      <c r="A339" s="530"/>
      <c r="B339" s="531"/>
      <c r="C339" s="719" t="s">
        <v>963</v>
      </c>
      <c r="D339" s="720"/>
      <c r="E339" s="532">
        <v>21.6</v>
      </c>
      <c r="F339" s="607"/>
      <c r="G339" s="533"/>
    </row>
    <row r="340" spans="1:7" ht="12.75">
      <c r="A340" s="530"/>
      <c r="B340" s="531"/>
      <c r="C340" s="719" t="s">
        <v>964</v>
      </c>
      <c r="D340" s="720"/>
      <c r="E340" s="532">
        <v>10.8</v>
      </c>
      <c r="F340" s="607"/>
      <c r="G340" s="533"/>
    </row>
    <row r="341" spans="1:7" ht="12.75">
      <c r="A341" s="530"/>
      <c r="B341" s="531"/>
      <c r="C341" s="719" t="s">
        <v>965</v>
      </c>
      <c r="D341" s="720"/>
      <c r="E341" s="532">
        <v>12</v>
      </c>
      <c r="F341" s="607"/>
      <c r="G341" s="533"/>
    </row>
    <row r="342" spans="1:7" ht="12.75">
      <c r="A342" s="530"/>
      <c r="B342" s="531"/>
      <c r="C342" s="719" t="s">
        <v>966</v>
      </c>
      <c r="D342" s="720"/>
      <c r="E342" s="532">
        <v>38.4</v>
      </c>
      <c r="F342" s="607"/>
      <c r="G342" s="533"/>
    </row>
    <row r="343" spans="1:7" ht="12.75">
      <c r="A343" s="530"/>
      <c r="B343" s="531"/>
      <c r="C343" s="719" t="s">
        <v>967</v>
      </c>
      <c r="D343" s="720"/>
      <c r="E343" s="532">
        <v>20.7</v>
      </c>
      <c r="F343" s="607"/>
      <c r="G343" s="533"/>
    </row>
    <row r="344" spans="1:7" ht="12.75">
      <c r="A344" s="530"/>
      <c r="B344" s="531"/>
      <c r="C344" s="721" t="s">
        <v>113</v>
      </c>
      <c r="D344" s="720"/>
      <c r="E344" s="534">
        <v>779.9000000000001</v>
      </c>
      <c r="F344" s="607"/>
      <c r="G344" s="533"/>
    </row>
    <row r="345" spans="1:7" ht="12.75">
      <c r="A345" s="530"/>
      <c r="B345" s="531"/>
      <c r="C345" s="719" t="s">
        <v>968</v>
      </c>
      <c r="D345" s="720"/>
      <c r="E345" s="532">
        <v>0</v>
      </c>
      <c r="F345" s="607"/>
      <c r="G345" s="533"/>
    </row>
    <row r="346" spans="1:7" ht="12.75">
      <c r="A346" s="530"/>
      <c r="B346" s="531"/>
      <c r="C346" s="719" t="s">
        <v>969</v>
      </c>
      <c r="D346" s="720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9" t="s">
        <v>1017</v>
      </c>
      <c r="D348" s="720"/>
      <c r="E348" s="532">
        <v>11.74</v>
      </c>
      <c r="F348" s="607"/>
      <c r="G348" s="533"/>
    </row>
    <row r="349" spans="1:7" ht="12.75">
      <c r="A349" s="530"/>
      <c r="B349" s="531"/>
      <c r="C349" s="719" t="s">
        <v>987</v>
      </c>
      <c r="D349" s="720"/>
      <c r="E349" s="532">
        <v>15.74</v>
      </c>
      <c r="F349" s="607"/>
      <c r="G349" s="533"/>
    </row>
    <row r="350" spans="1:7" ht="12.75">
      <c r="A350" s="530"/>
      <c r="B350" s="531"/>
      <c r="C350" s="719" t="s">
        <v>1018</v>
      </c>
      <c r="D350" s="720"/>
      <c r="E350" s="532">
        <v>87.31</v>
      </c>
      <c r="F350" s="607"/>
      <c r="G350" s="533"/>
    </row>
    <row r="351" spans="1:7" ht="12.75">
      <c r="A351" s="530"/>
      <c r="B351" s="531"/>
      <c r="C351" s="719" t="s">
        <v>989</v>
      </c>
      <c r="D351" s="720"/>
      <c r="E351" s="532">
        <v>87.67</v>
      </c>
      <c r="F351" s="607"/>
      <c r="G351" s="533"/>
    </row>
    <row r="352" spans="1:7" ht="12.75">
      <c r="A352" s="530"/>
      <c r="B352" s="531"/>
      <c r="C352" s="721" t="s">
        <v>113</v>
      </c>
      <c r="D352" s="720"/>
      <c r="E352" s="534">
        <v>202.46</v>
      </c>
      <c r="F352" s="607"/>
      <c r="G352" s="533"/>
    </row>
    <row r="353" spans="1:7" ht="12.75">
      <c r="A353" s="530"/>
      <c r="B353" s="531"/>
      <c r="C353" s="719" t="s">
        <v>1050</v>
      </c>
      <c r="D353" s="720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9" t="s">
        <v>959</v>
      </c>
      <c r="D362" s="720"/>
      <c r="E362" s="532">
        <v>0</v>
      </c>
      <c r="F362" s="607"/>
      <c r="G362" s="533"/>
    </row>
    <row r="363" spans="1:7" ht="12.75">
      <c r="A363" s="530"/>
      <c r="B363" s="531"/>
      <c r="C363" s="719" t="s">
        <v>1037</v>
      </c>
      <c r="D363" s="720"/>
      <c r="E363" s="532">
        <v>4.8</v>
      </c>
      <c r="F363" s="607"/>
      <c r="G363" s="533"/>
    </row>
    <row r="364" spans="1:7" ht="12.75">
      <c r="A364" s="530"/>
      <c r="B364" s="531"/>
      <c r="C364" s="719" t="s">
        <v>1038</v>
      </c>
      <c r="D364" s="720"/>
      <c r="E364" s="532">
        <v>2.4</v>
      </c>
      <c r="F364" s="607"/>
      <c r="G364" s="533"/>
    </row>
    <row r="365" spans="1:7" ht="12.75">
      <c r="A365" s="530"/>
      <c r="B365" s="531"/>
      <c r="C365" s="719" t="s">
        <v>1039</v>
      </c>
      <c r="D365" s="720"/>
      <c r="E365" s="532">
        <v>218.4</v>
      </c>
      <c r="F365" s="607"/>
      <c r="G365" s="533"/>
    </row>
    <row r="366" spans="1:7" ht="12.75">
      <c r="A366" s="530"/>
      <c r="B366" s="531"/>
      <c r="C366" s="719" t="s">
        <v>1040</v>
      </c>
      <c r="D366" s="720"/>
      <c r="E366" s="532">
        <v>12</v>
      </c>
      <c r="F366" s="607"/>
      <c r="G366" s="533"/>
    </row>
    <row r="367" spans="1:7" ht="12.75">
      <c r="A367" s="530"/>
      <c r="B367" s="531"/>
      <c r="C367" s="719" t="s">
        <v>1041</v>
      </c>
      <c r="D367" s="720"/>
      <c r="E367" s="532">
        <v>6</v>
      </c>
      <c r="F367" s="607"/>
      <c r="G367" s="533"/>
    </row>
    <row r="368" spans="1:7" ht="12.75">
      <c r="A368" s="530"/>
      <c r="B368" s="531"/>
      <c r="C368" s="719" t="s">
        <v>1042</v>
      </c>
      <c r="D368" s="720"/>
      <c r="E368" s="532">
        <v>9.6</v>
      </c>
      <c r="F368" s="607"/>
      <c r="G368" s="533"/>
    </row>
    <row r="369" spans="1:7" ht="12.75">
      <c r="A369" s="530"/>
      <c r="B369" s="531"/>
      <c r="C369" s="719" t="s">
        <v>1043</v>
      </c>
      <c r="D369" s="720"/>
      <c r="E369" s="532">
        <v>19.2</v>
      </c>
      <c r="F369" s="607"/>
      <c r="G369" s="533"/>
    </row>
    <row r="370" spans="1:7" ht="12.75">
      <c r="A370" s="530"/>
      <c r="B370" s="531"/>
      <c r="C370" s="719" t="s">
        <v>1044</v>
      </c>
      <c r="D370" s="720"/>
      <c r="E370" s="532">
        <v>9.9</v>
      </c>
      <c r="F370" s="607"/>
      <c r="G370" s="533"/>
    </row>
    <row r="371" spans="1:7" ht="12.75">
      <c r="A371" s="530"/>
      <c r="B371" s="531"/>
      <c r="C371" s="721" t="s">
        <v>113</v>
      </c>
      <c r="D371" s="720"/>
      <c r="E371" s="534">
        <v>282.29999999999995</v>
      </c>
      <c r="F371" s="607"/>
      <c r="G371" s="533"/>
    </row>
    <row r="372" spans="1:7" ht="12.75">
      <c r="A372" s="530"/>
      <c r="B372" s="531"/>
      <c r="C372" s="719" t="s">
        <v>1051</v>
      </c>
      <c r="D372" s="720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9" t="s">
        <v>1052</v>
      </c>
      <c r="D374" s="720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9" t="s">
        <v>959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1037</v>
      </c>
      <c r="D379" s="720"/>
      <c r="E379" s="532">
        <v>4.8</v>
      </c>
      <c r="F379" s="607"/>
      <c r="G379" s="533"/>
    </row>
    <row r="380" spans="1:7" ht="12.75">
      <c r="A380" s="530"/>
      <c r="B380" s="531"/>
      <c r="C380" s="719" t="s">
        <v>1038</v>
      </c>
      <c r="D380" s="720"/>
      <c r="E380" s="532">
        <v>2.4</v>
      </c>
      <c r="F380" s="607"/>
      <c r="G380" s="533"/>
    </row>
    <row r="381" spans="1:7" ht="12.75">
      <c r="A381" s="530"/>
      <c r="B381" s="531"/>
      <c r="C381" s="719" t="s">
        <v>1039</v>
      </c>
      <c r="D381" s="720"/>
      <c r="E381" s="532">
        <v>218.4</v>
      </c>
      <c r="F381" s="607"/>
      <c r="G381" s="533"/>
    </row>
    <row r="382" spans="1:7" ht="12.75">
      <c r="A382" s="530"/>
      <c r="B382" s="531"/>
      <c r="C382" s="719" t="s">
        <v>1040</v>
      </c>
      <c r="D382" s="720"/>
      <c r="E382" s="532">
        <v>12</v>
      </c>
      <c r="F382" s="607"/>
      <c r="G382" s="533"/>
    </row>
    <row r="383" spans="1:7" ht="12.75">
      <c r="A383" s="530"/>
      <c r="B383" s="531"/>
      <c r="C383" s="719" t="s">
        <v>1041</v>
      </c>
      <c r="D383" s="720"/>
      <c r="E383" s="532">
        <v>6</v>
      </c>
      <c r="F383" s="607"/>
      <c r="G383" s="533"/>
    </row>
    <row r="384" spans="1:7" ht="12.75">
      <c r="A384" s="530"/>
      <c r="B384" s="531"/>
      <c r="C384" s="719" t="s">
        <v>1042</v>
      </c>
      <c r="D384" s="720"/>
      <c r="E384" s="532">
        <v>9.6</v>
      </c>
      <c r="F384" s="607"/>
      <c r="G384" s="533"/>
    </row>
    <row r="385" spans="1:7" ht="12.75">
      <c r="A385" s="530"/>
      <c r="B385" s="531"/>
      <c r="C385" s="719" t="s">
        <v>1043</v>
      </c>
      <c r="D385" s="720"/>
      <c r="E385" s="532">
        <v>19.2</v>
      </c>
      <c r="F385" s="607"/>
      <c r="G385" s="533"/>
    </row>
    <row r="386" spans="1:7" ht="12.75">
      <c r="A386" s="530"/>
      <c r="B386" s="531"/>
      <c r="C386" s="719" t="s">
        <v>1044</v>
      </c>
      <c r="D386" s="720"/>
      <c r="E386" s="532">
        <v>9.9</v>
      </c>
      <c r="F386" s="607"/>
      <c r="G386" s="533"/>
    </row>
    <row r="387" spans="1:7" ht="12.75">
      <c r="A387" s="530"/>
      <c r="B387" s="531"/>
      <c r="C387" s="721" t="s">
        <v>113</v>
      </c>
      <c r="D387" s="720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9" t="s">
        <v>123</v>
      </c>
      <c r="D391" s="720"/>
      <c r="E391" s="532">
        <v>0</v>
      </c>
      <c r="F391" s="607"/>
      <c r="G391" s="533"/>
    </row>
    <row r="392" spans="1:7" ht="12.75">
      <c r="A392" s="530"/>
      <c r="B392" s="531"/>
      <c r="C392" s="719" t="s">
        <v>1053</v>
      </c>
      <c r="D392" s="720"/>
      <c r="E392" s="532">
        <v>52</v>
      </c>
      <c r="F392" s="607"/>
      <c r="G392" s="533"/>
    </row>
    <row r="393" spans="1:7" ht="12.75">
      <c r="A393" s="530"/>
      <c r="B393" s="531"/>
      <c r="C393" s="719" t="s">
        <v>1054</v>
      </c>
      <c r="D393" s="720"/>
      <c r="E393" s="532">
        <v>151</v>
      </c>
      <c r="F393" s="607"/>
      <c r="G393" s="533"/>
    </row>
    <row r="394" spans="1:7" ht="12.75">
      <c r="A394" s="530"/>
      <c r="B394" s="531"/>
      <c r="C394" s="719" t="s">
        <v>1055</v>
      </c>
      <c r="D394" s="720"/>
      <c r="E394" s="532">
        <v>748</v>
      </c>
      <c r="F394" s="607"/>
      <c r="G394" s="533"/>
    </row>
    <row r="395" spans="1:7" ht="12.75">
      <c r="A395" s="530"/>
      <c r="B395" s="531"/>
      <c r="C395" s="719" t="s">
        <v>1056</v>
      </c>
      <c r="D395" s="720"/>
      <c r="E395" s="532">
        <v>810</v>
      </c>
      <c r="F395" s="607"/>
      <c r="G395" s="533"/>
    </row>
    <row r="396" spans="1:7" ht="12.75">
      <c r="A396" s="530"/>
      <c r="B396" s="531"/>
      <c r="C396" s="721" t="s">
        <v>113</v>
      </c>
      <c r="D396" s="720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9" t="s">
        <v>1057</v>
      </c>
      <c r="D398" s="720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9" t="s">
        <v>981</v>
      </c>
      <c r="D401" s="720"/>
      <c r="E401" s="532">
        <v>0</v>
      </c>
      <c r="F401" s="607"/>
      <c r="G401" s="533"/>
    </row>
    <row r="402" spans="1:7" ht="12.75">
      <c r="A402" s="530"/>
      <c r="B402" s="531"/>
      <c r="C402" s="719" t="s">
        <v>982</v>
      </c>
      <c r="D402" s="720"/>
      <c r="E402" s="532">
        <v>29.5</v>
      </c>
      <c r="F402" s="607"/>
      <c r="G402" s="533"/>
    </row>
    <row r="403" spans="1:7" ht="12.75">
      <c r="A403" s="530"/>
      <c r="B403" s="531"/>
      <c r="C403" s="719" t="s">
        <v>983</v>
      </c>
      <c r="D403" s="720"/>
      <c r="E403" s="532">
        <v>35.4</v>
      </c>
      <c r="F403" s="607"/>
      <c r="G403" s="533"/>
    </row>
    <row r="404" spans="1:7" ht="12.75">
      <c r="A404" s="530"/>
      <c r="B404" s="531"/>
      <c r="C404" s="721" t="s">
        <v>113</v>
      </c>
      <c r="D404" s="720"/>
      <c r="E404" s="534">
        <v>64.9</v>
      </c>
      <c r="F404" s="607"/>
      <c r="G404" s="533"/>
    </row>
    <row r="405" spans="1:7" ht="12.75">
      <c r="A405" s="530"/>
      <c r="B405" s="531"/>
      <c r="C405" s="719" t="s">
        <v>1060</v>
      </c>
      <c r="D405" s="720"/>
      <c r="E405" s="532">
        <v>831.1</v>
      </c>
      <c r="F405" s="607"/>
      <c r="G405" s="533"/>
    </row>
    <row r="406" spans="1:7" ht="12.75">
      <c r="A406" s="530"/>
      <c r="B406" s="531"/>
      <c r="C406" s="721" t="s">
        <v>113</v>
      </c>
      <c r="D406" s="720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9" t="s">
        <v>1057</v>
      </c>
      <c r="D409" s="720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9" t="s">
        <v>1063</v>
      </c>
      <c r="D417" s="720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9" t="s">
        <v>1064</v>
      </c>
      <c r="D421" s="720"/>
      <c r="E421" s="532">
        <v>3</v>
      </c>
      <c r="F421" s="607"/>
      <c r="G421" s="533"/>
    </row>
    <row r="422" spans="1:7" ht="12.75">
      <c r="A422" s="530"/>
      <c r="B422" s="531"/>
      <c r="C422" s="719" t="s">
        <v>1065</v>
      </c>
      <c r="D422" s="720"/>
      <c r="E422" s="532">
        <v>3</v>
      </c>
      <c r="F422" s="607"/>
      <c r="G422" s="533"/>
    </row>
    <row r="423" spans="1:7" ht="12.75">
      <c r="A423" s="530"/>
      <c r="B423" s="531"/>
      <c r="C423" s="719" t="s">
        <v>1066</v>
      </c>
      <c r="D423" s="720"/>
      <c r="E423" s="532">
        <v>24</v>
      </c>
      <c r="F423" s="607"/>
      <c r="G423" s="533"/>
    </row>
    <row r="424" spans="1:7" ht="12.75">
      <c r="A424" s="530"/>
      <c r="B424" s="531"/>
      <c r="C424" s="719" t="s">
        <v>1067</v>
      </c>
      <c r="D424" s="720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9" t="s">
        <v>998</v>
      </c>
      <c r="D426" s="720"/>
      <c r="E426" s="532">
        <v>7.92</v>
      </c>
      <c r="F426" s="607"/>
      <c r="G426" s="533"/>
    </row>
    <row r="427" spans="1:7" ht="12.75">
      <c r="A427" s="530"/>
      <c r="B427" s="531"/>
      <c r="C427" s="719" t="s">
        <v>999</v>
      </c>
      <c r="D427" s="720"/>
      <c r="E427" s="532">
        <v>615.42</v>
      </c>
      <c r="F427" s="607"/>
      <c r="G427" s="533"/>
    </row>
    <row r="428" spans="1:7" ht="12.75">
      <c r="A428" s="530"/>
      <c r="B428" s="531"/>
      <c r="C428" s="719" t="s">
        <v>1000</v>
      </c>
      <c r="D428" s="720"/>
      <c r="E428" s="532">
        <v>14.4</v>
      </c>
      <c r="F428" s="607"/>
      <c r="G428" s="533"/>
    </row>
    <row r="429" spans="1:7" ht="12.75">
      <c r="A429" s="530"/>
      <c r="B429" s="531"/>
      <c r="C429" s="719" t="s">
        <v>1001</v>
      </c>
      <c r="D429" s="720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9" t="s">
        <v>948</v>
      </c>
      <c r="D431" s="720"/>
      <c r="E431" s="532">
        <v>0</v>
      </c>
      <c r="F431" s="607"/>
      <c r="G431" s="533"/>
    </row>
    <row r="432" spans="1:7" ht="12.75">
      <c r="A432" s="530"/>
      <c r="B432" s="531"/>
      <c r="C432" s="719" t="s">
        <v>949</v>
      </c>
      <c r="D432" s="720"/>
      <c r="E432" s="532">
        <v>0</v>
      </c>
      <c r="F432" s="607"/>
      <c r="G432" s="533"/>
    </row>
    <row r="433" spans="1:7" ht="12.75">
      <c r="A433" s="530"/>
      <c r="B433" s="531"/>
      <c r="C433" s="719" t="s">
        <v>950</v>
      </c>
      <c r="D433" s="720"/>
      <c r="E433" s="532">
        <v>0</v>
      </c>
      <c r="F433" s="607"/>
      <c r="G433" s="533"/>
    </row>
    <row r="434" spans="1:7" ht="12.75">
      <c r="A434" s="530"/>
      <c r="B434" s="531"/>
      <c r="C434" s="719" t="s">
        <v>951</v>
      </c>
      <c r="D434" s="720"/>
      <c r="E434" s="532">
        <v>2.88</v>
      </c>
      <c r="F434" s="607"/>
      <c r="G434" s="533"/>
    </row>
    <row r="435" spans="1:7" ht="12.75">
      <c r="A435" s="530"/>
      <c r="B435" s="531"/>
      <c r="C435" s="719" t="s">
        <v>952</v>
      </c>
      <c r="D435" s="720"/>
      <c r="E435" s="532">
        <v>33.84</v>
      </c>
      <c r="F435" s="607"/>
      <c r="G435" s="533"/>
    </row>
    <row r="436" spans="1:7" ht="12.75">
      <c r="A436" s="530"/>
      <c r="B436" s="531"/>
      <c r="C436" s="719" t="s">
        <v>953</v>
      </c>
      <c r="D436" s="720"/>
      <c r="E436" s="532">
        <v>32.4</v>
      </c>
      <c r="F436" s="607"/>
      <c r="G436" s="533"/>
    </row>
    <row r="437" spans="1:7" ht="12.75">
      <c r="A437" s="530"/>
      <c r="B437" s="531"/>
      <c r="C437" s="721" t="s">
        <v>113</v>
      </c>
      <c r="D437" s="720"/>
      <c r="E437" s="534">
        <v>69.12</v>
      </c>
      <c r="F437" s="607"/>
      <c r="G437" s="533"/>
    </row>
    <row r="438" spans="1:7" ht="12.75">
      <c r="A438" s="530"/>
      <c r="B438" s="531"/>
      <c r="C438" s="719" t="s">
        <v>954</v>
      </c>
      <c r="D438" s="720"/>
      <c r="E438" s="532">
        <v>0</v>
      </c>
      <c r="F438" s="607"/>
      <c r="G438" s="533"/>
    </row>
    <row r="439" spans="1:7" ht="12.75">
      <c r="A439" s="530"/>
      <c r="B439" s="531"/>
      <c r="C439" s="719" t="s">
        <v>950</v>
      </c>
      <c r="D439" s="720"/>
      <c r="E439" s="532">
        <v>0</v>
      </c>
      <c r="F439" s="607"/>
      <c r="G439" s="533"/>
    </row>
    <row r="440" spans="1:7" ht="12.75">
      <c r="A440" s="530"/>
      <c r="B440" s="531"/>
      <c r="C440" s="719" t="s">
        <v>951</v>
      </c>
      <c r="D440" s="720"/>
      <c r="E440" s="532">
        <v>2.88</v>
      </c>
      <c r="F440" s="607"/>
      <c r="G440" s="533"/>
    </row>
    <row r="441" spans="1:7" ht="12.75">
      <c r="A441" s="530"/>
      <c r="B441" s="531"/>
      <c r="C441" s="719" t="s">
        <v>955</v>
      </c>
      <c r="D441" s="720"/>
      <c r="E441" s="532">
        <v>35.28</v>
      </c>
      <c r="F441" s="607"/>
      <c r="G441" s="533"/>
    </row>
    <row r="442" spans="1:7" ht="12.75">
      <c r="A442" s="530"/>
      <c r="B442" s="531"/>
      <c r="C442" s="719" t="s">
        <v>953</v>
      </c>
      <c r="D442" s="720"/>
      <c r="E442" s="532">
        <v>32.4</v>
      </c>
      <c r="F442" s="607"/>
      <c r="G442" s="533"/>
    </row>
    <row r="443" spans="1:7" ht="12.75">
      <c r="A443" s="530"/>
      <c r="B443" s="531"/>
      <c r="C443" s="721" t="s">
        <v>113</v>
      </c>
      <c r="D443" s="720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9" t="s">
        <v>1072</v>
      </c>
      <c r="D447" s="720"/>
      <c r="E447" s="532">
        <v>1</v>
      </c>
      <c r="F447" s="607"/>
      <c r="G447" s="533"/>
    </row>
    <row r="448" spans="1:7" ht="12.75">
      <c r="A448" s="530"/>
      <c r="B448" s="531"/>
      <c r="C448" s="719" t="s">
        <v>1073</v>
      </c>
      <c r="D448" s="720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9" t="s">
        <v>1072</v>
      </c>
      <c r="D450" s="720"/>
      <c r="E450" s="532">
        <v>1</v>
      </c>
      <c r="F450" s="607"/>
      <c r="G450" s="533"/>
    </row>
    <row r="451" spans="1:7" ht="12.75">
      <c r="A451" s="530"/>
      <c r="B451" s="531"/>
      <c r="C451" s="719" t="s">
        <v>1073</v>
      </c>
      <c r="D451" s="720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9" t="s">
        <v>1072</v>
      </c>
      <c r="D453" s="720"/>
      <c r="E453" s="532">
        <v>1</v>
      </c>
      <c r="F453" s="607"/>
      <c r="G453" s="533"/>
    </row>
    <row r="454" spans="1:7" ht="12.75">
      <c r="A454" s="530"/>
      <c r="B454" s="531"/>
      <c r="C454" s="719" t="s">
        <v>1073</v>
      </c>
      <c r="D454" s="720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9" t="s">
        <v>1008</v>
      </c>
      <c r="D456" s="720"/>
      <c r="E456" s="532">
        <v>5</v>
      </c>
      <c r="F456" s="607"/>
      <c r="G456" s="533"/>
    </row>
    <row r="457" spans="1:7" ht="12.75">
      <c r="A457" s="530"/>
      <c r="B457" s="531"/>
      <c r="C457" s="719" t="s">
        <v>1009</v>
      </c>
      <c r="D457" s="720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9" t="s">
        <v>1012</v>
      </c>
      <c r="D459" s="720"/>
      <c r="E459" s="532">
        <v>14</v>
      </c>
      <c r="F459" s="607"/>
      <c r="G459" s="533"/>
    </row>
    <row r="460" spans="1:7" ht="12.75">
      <c r="A460" s="530"/>
      <c r="B460" s="531"/>
      <c r="C460" s="719" t="s">
        <v>1013</v>
      </c>
      <c r="D460" s="720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9" t="s">
        <v>1084</v>
      </c>
      <c r="D462" s="720"/>
      <c r="E462" s="532">
        <v>1</v>
      </c>
      <c r="F462" s="607"/>
      <c r="G462" s="533"/>
    </row>
    <row r="463" spans="1:7" ht="12.75">
      <c r="A463" s="530"/>
      <c r="B463" s="531"/>
      <c r="C463" s="719" t="s">
        <v>1085</v>
      </c>
      <c r="D463" s="720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9" t="s">
        <v>1088</v>
      </c>
      <c r="D465" s="720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9" t="s">
        <v>1019</v>
      </c>
      <c r="D467" s="720"/>
      <c r="E467" s="532">
        <v>1002.3486</v>
      </c>
      <c r="F467" s="607"/>
      <c r="G467" s="533"/>
    </row>
    <row r="468" spans="1:7" ht="12.75">
      <c r="A468" s="530"/>
      <c r="B468" s="531"/>
      <c r="C468" s="719" t="s">
        <v>1047</v>
      </c>
      <c r="D468" s="720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9" t="s">
        <v>1020</v>
      </c>
      <c r="D470" s="720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9" t="s">
        <v>1089</v>
      </c>
      <c r="D472" s="720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9" t="s">
        <v>1019</v>
      </c>
      <c r="D474" s="720"/>
      <c r="E474" s="532">
        <v>1002.3486</v>
      </c>
      <c r="F474" s="607"/>
      <c r="G474" s="533"/>
    </row>
    <row r="475" spans="1:7" ht="12.75">
      <c r="A475" s="530"/>
      <c r="B475" s="531"/>
      <c r="C475" s="719" t="s">
        <v>1020</v>
      </c>
      <c r="D475" s="720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9" t="s">
        <v>123</v>
      </c>
      <c r="D482" s="720"/>
      <c r="E482" s="532">
        <v>0</v>
      </c>
      <c r="F482" s="607"/>
      <c r="G482" s="533"/>
    </row>
    <row r="483" spans="1:7" ht="12.75">
      <c r="A483" s="530"/>
      <c r="B483" s="531"/>
      <c r="C483" s="719" t="s">
        <v>1090</v>
      </c>
      <c r="D483" s="720"/>
      <c r="E483" s="532">
        <v>23.61</v>
      </c>
      <c r="F483" s="607"/>
      <c r="G483" s="533"/>
    </row>
    <row r="484" spans="1:7" ht="12.75">
      <c r="A484" s="530"/>
      <c r="B484" s="531"/>
      <c r="C484" s="719" t="s">
        <v>1091</v>
      </c>
      <c r="D484" s="720"/>
      <c r="E484" s="532">
        <v>125.5815</v>
      </c>
      <c r="F484" s="607"/>
      <c r="G484" s="533"/>
    </row>
    <row r="485" spans="1:7" ht="12.75">
      <c r="A485" s="530"/>
      <c r="B485" s="531"/>
      <c r="C485" s="719" t="s">
        <v>1092</v>
      </c>
      <c r="D485" s="720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9" t="s">
        <v>123</v>
      </c>
      <c r="D487" s="720"/>
      <c r="E487" s="532">
        <v>0</v>
      </c>
      <c r="F487" s="607"/>
      <c r="G487" s="533"/>
    </row>
    <row r="488" spans="1:7" ht="12.75">
      <c r="A488" s="530"/>
      <c r="B488" s="531"/>
      <c r="C488" s="719" t="s">
        <v>1090</v>
      </c>
      <c r="D488" s="720"/>
      <c r="E488" s="532">
        <v>23.61</v>
      </c>
      <c r="F488" s="607"/>
      <c r="G488" s="533"/>
    </row>
    <row r="489" spans="1:7" ht="12.75">
      <c r="A489" s="530"/>
      <c r="B489" s="531"/>
      <c r="C489" s="719" t="s">
        <v>1091</v>
      </c>
      <c r="D489" s="720"/>
      <c r="E489" s="532">
        <v>125.5815</v>
      </c>
      <c r="F489" s="607"/>
      <c r="G489" s="533"/>
    </row>
    <row r="490" spans="1:7" ht="12.75">
      <c r="A490" s="530"/>
      <c r="B490" s="531"/>
      <c r="C490" s="719" t="s">
        <v>1092</v>
      </c>
      <c r="D490" s="720"/>
      <c r="E490" s="532">
        <v>131.505</v>
      </c>
      <c r="F490" s="607"/>
      <c r="G490" s="533"/>
    </row>
    <row r="491" spans="1:7" ht="12.75">
      <c r="A491" s="530"/>
      <c r="B491" s="531"/>
      <c r="C491" s="721" t="s">
        <v>113</v>
      </c>
      <c r="D491" s="720"/>
      <c r="E491" s="534">
        <v>280.6965</v>
      </c>
      <c r="F491" s="607"/>
      <c r="G491" s="533"/>
    </row>
    <row r="492" spans="1:7" ht="12.75">
      <c r="A492" s="530"/>
      <c r="B492" s="531"/>
      <c r="C492" s="719" t="s">
        <v>1093</v>
      </c>
      <c r="D492" s="720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9" t="s">
        <v>1094</v>
      </c>
      <c r="D497" s="720"/>
      <c r="E497" s="532">
        <v>0</v>
      </c>
      <c r="F497" s="607"/>
      <c r="G497" s="533"/>
    </row>
    <row r="498" spans="1:7" ht="12.75">
      <c r="A498" s="530"/>
      <c r="B498" s="531"/>
      <c r="C498" s="719" t="s">
        <v>1095</v>
      </c>
      <c r="D498" s="720"/>
      <c r="E498" s="532">
        <v>834.1656</v>
      </c>
      <c r="F498" s="607"/>
      <c r="G498" s="533"/>
    </row>
    <row r="499" spans="1:7" ht="12.75">
      <c r="A499" s="530"/>
      <c r="B499" s="531"/>
      <c r="C499" s="719" t="s">
        <v>1096</v>
      </c>
      <c r="D499" s="720"/>
      <c r="E499" s="532">
        <v>126.8072</v>
      </c>
      <c r="F499" s="607"/>
      <c r="G499" s="533"/>
    </row>
    <row r="500" spans="1:7" ht="12.75">
      <c r="A500" s="530"/>
      <c r="B500" s="531"/>
      <c r="C500" s="719" t="s">
        <v>1097</v>
      </c>
      <c r="D500" s="720"/>
      <c r="E500" s="532">
        <v>42.9247</v>
      </c>
      <c r="F500" s="607"/>
      <c r="G500" s="533"/>
    </row>
    <row r="501" spans="1:7" ht="12.75">
      <c r="A501" s="530"/>
      <c r="B501" s="531"/>
      <c r="C501" s="721" t="s">
        <v>113</v>
      </c>
      <c r="D501" s="720"/>
      <c r="E501" s="534">
        <v>1003.8975</v>
      </c>
      <c r="F501" s="607"/>
      <c r="G501" s="533"/>
    </row>
    <row r="502" spans="1:7" ht="12.75">
      <c r="A502" s="530"/>
      <c r="B502" s="531"/>
      <c r="C502" s="719" t="s">
        <v>1098</v>
      </c>
      <c r="D502" s="720"/>
      <c r="E502" s="532">
        <v>270.08</v>
      </c>
      <c r="F502" s="607"/>
      <c r="G502" s="533"/>
    </row>
    <row r="503" spans="1:7" ht="12.75">
      <c r="A503" s="530"/>
      <c r="B503" s="531"/>
      <c r="C503" s="719" t="s">
        <v>1099</v>
      </c>
      <c r="D503" s="720"/>
      <c r="E503" s="532">
        <v>118.4923</v>
      </c>
      <c r="F503" s="607"/>
      <c r="G503" s="533"/>
    </row>
    <row r="504" spans="1:7" ht="12.75">
      <c r="A504" s="530"/>
      <c r="B504" s="531"/>
      <c r="C504" s="719" t="s">
        <v>1100</v>
      </c>
      <c r="D504" s="720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9" t="s">
        <v>1094</v>
      </c>
      <c r="D506" s="720"/>
      <c r="E506" s="532">
        <v>0</v>
      </c>
      <c r="F506" s="607"/>
      <c r="G506" s="533"/>
    </row>
    <row r="507" spans="1:7" ht="12.75">
      <c r="A507" s="530"/>
      <c r="B507" s="531"/>
      <c r="C507" s="719" t="s">
        <v>1095</v>
      </c>
      <c r="D507" s="720"/>
      <c r="E507" s="532">
        <v>834.1656</v>
      </c>
      <c r="F507" s="607"/>
      <c r="G507" s="533"/>
    </row>
    <row r="508" spans="1:7" ht="12.75">
      <c r="A508" s="530"/>
      <c r="B508" s="531"/>
      <c r="C508" s="719" t="s">
        <v>1096</v>
      </c>
      <c r="D508" s="720"/>
      <c r="E508" s="532">
        <v>126.8072</v>
      </c>
      <c r="F508" s="607"/>
      <c r="G508" s="533"/>
    </row>
    <row r="509" spans="1:7" ht="12.75">
      <c r="A509" s="530"/>
      <c r="B509" s="531"/>
      <c r="C509" s="719" t="s">
        <v>1097</v>
      </c>
      <c r="D509" s="720"/>
      <c r="E509" s="532">
        <v>42.9247</v>
      </c>
      <c r="F509" s="607"/>
      <c r="G509" s="533"/>
    </row>
    <row r="510" spans="1:7" ht="12.75">
      <c r="A510" s="530"/>
      <c r="B510" s="531"/>
      <c r="C510" s="721" t="s">
        <v>113</v>
      </c>
      <c r="D510" s="720"/>
      <c r="E510" s="534">
        <v>1003.8975</v>
      </c>
      <c r="F510" s="607"/>
      <c r="G510" s="533"/>
    </row>
    <row r="511" spans="1:7" ht="12.75">
      <c r="A511" s="530"/>
      <c r="B511" s="531"/>
      <c r="C511" s="719" t="s">
        <v>1098</v>
      </c>
      <c r="D511" s="720"/>
      <c r="E511" s="532">
        <v>270.08</v>
      </c>
      <c r="F511" s="607"/>
      <c r="G511" s="533"/>
    </row>
    <row r="512" spans="1:7" ht="12.75">
      <c r="A512" s="530"/>
      <c r="B512" s="531"/>
      <c r="C512" s="719" t="s">
        <v>1099</v>
      </c>
      <c r="D512" s="720"/>
      <c r="E512" s="532">
        <v>118.4923</v>
      </c>
      <c r="F512" s="607"/>
      <c r="G512" s="533"/>
    </row>
    <row r="513" spans="1:7" ht="12.75">
      <c r="A513" s="530"/>
      <c r="B513" s="531"/>
      <c r="C513" s="719" t="s">
        <v>1100</v>
      </c>
      <c r="D513" s="720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9" t="s">
        <v>1094</v>
      </c>
      <c r="D515" s="720"/>
      <c r="E515" s="532">
        <v>0</v>
      </c>
      <c r="F515" s="607"/>
      <c r="G515" s="533"/>
    </row>
    <row r="516" spans="1:7" ht="12.75">
      <c r="A516" s="530"/>
      <c r="B516" s="531"/>
      <c r="C516" s="719" t="s">
        <v>1095</v>
      </c>
      <c r="D516" s="720"/>
      <c r="E516" s="532">
        <v>834.1656</v>
      </c>
      <c r="F516" s="607"/>
      <c r="G516" s="533"/>
    </row>
    <row r="517" spans="1:7" ht="12.75">
      <c r="A517" s="530"/>
      <c r="B517" s="531"/>
      <c r="C517" s="719" t="s">
        <v>1096</v>
      </c>
      <c r="D517" s="720"/>
      <c r="E517" s="532">
        <v>126.8072</v>
      </c>
      <c r="F517" s="607"/>
      <c r="G517" s="533"/>
    </row>
    <row r="518" spans="1:7" ht="12.75">
      <c r="A518" s="530"/>
      <c r="B518" s="531"/>
      <c r="C518" s="719" t="s">
        <v>1097</v>
      </c>
      <c r="D518" s="720"/>
      <c r="E518" s="532">
        <v>42.9247</v>
      </c>
      <c r="F518" s="607"/>
      <c r="G518" s="533"/>
    </row>
    <row r="519" spans="1:7" ht="12.75">
      <c r="A519" s="530"/>
      <c r="B519" s="531"/>
      <c r="C519" s="721" t="s">
        <v>113</v>
      </c>
      <c r="D519" s="720"/>
      <c r="E519" s="534">
        <v>1003.8975</v>
      </c>
      <c r="F519" s="607"/>
      <c r="G519" s="533"/>
    </row>
    <row r="520" spans="1:7" ht="12.75">
      <c r="A520" s="530"/>
      <c r="B520" s="531"/>
      <c r="C520" s="719" t="s">
        <v>1098</v>
      </c>
      <c r="D520" s="720"/>
      <c r="E520" s="532">
        <v>270.08</v>
      </c>
      <c r="F520" s="607"/>
      <c r="G520" s="533"/>
    </row>
    <row r="521" spans="1:7" ht="12.75">
      <c r="A521" s="530"/>
      <c r="B521" s="531"/>
      <c r="C521" s="719" t="s">
        <v>1099</v>
      </c>
      <c r="D521" s="720"/>
      <c r="E521" s="532">
        <v>118.4923</v>
      </c>
      <c r="F521" s="607"/>
      <c r="G521" s="533"/>
    </row>
    <row r="522" spans="1:7" ht="12.75">
      <c r="A522" s="530"/>
      <c r="B522" s="531"/>
      <c r="C522" s="719" t="s">
        <v>1100</v>
      </c>
      <c r="D522" s="720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9" t="s">
        <v>1094</v>
      </c>
      <c r="D524" s="720"/>
      <c r="E524" s="532">
        <v>0</v>
      </c>
      <c r="F524" s="607"/>
      <c r="G524" s="533"/>
    </row>
    <row r="525" spans="1:7" ht="12.75">
      <c r="A525" s="530"/>
      <c r="B525" s="531"/>
      <c r="C525" s="719" t="s">
        <v>1095</v>
      </c>
      <c r="D525" s="720"/>
      <c r="E525" s="532">
        <v>834.1656</v>
      </c>
      <c r="F525" s="607"/>
      <c r="G525" s="533"/>
    </row>
    <row r="526" spans="1:7" ht="12.75">
      <c r="A526" s="530"/>
      <c r="B526" s="531"/>
      <c r="C526" s="719" t="s">
        <v>1096</v>
      </c>
      <c r="D526" s="720"/>
      <c r="E526" s="532">
        <v>126.8072</v>
      </c>
      <c r="F526" s="607"/>
      <c r="G526" s="533"/>
    </row>
    <row r="527" spans="1:7" ht="12.75">
      <c r="A527" s="530"/>
      <c r="B527" s="531"/>
      <c r="C527" s="719" t="s">
        <v>1097</v>
      </c>
      <c r="D527" s="720"/>
      <c r="E527" s="532">
        <v>42.9247</v>
      </c>
      <c r="F527" s="607"/>
      <c r="G527" s="533"/>
    </row>
    <row r="528" spans="1:7" ht="12.75">
      <c r="A528" s="530"/>
      <c r="B528" s="531"/>
      <c r="C528" s="721" t="s">
        <v>113</v>
      </c>
      <c r="D528" s="720"/>
      <c r="E528" s="534">
        <v>1003.8975</v>
      </c>
      <c r="F528" s="607"/>
      <c r="G528" s="533"/>
    </row>
    <row r="529" spans="1:7" ht="12.75">
      <c r="A529" s="530"/>
      <c r="B529" s="531"/>
      <c r="C529" s="719" t="s">
        <v>1098</v>
      </c>
      <c r="D529" s="720"/>
      <c r="E529" s="532">
        <v>270.08</v>
      </c>
      <c r="F529" s="607"/>
      <c r="G529" s="533"/>
    </row>
    <row r="530" spans="1:7" ht="12.75">
      <c r="A530" s="530"/>
      <c r="B530" s="531"/>
      <c r="C530" s="719" t="s">
        <v>1099</v>
      </c>
      <c r="D530" s="720"/>
      <c r="E530" s="532">
        <v>118.4923</v>
      </c>
      <c r="F530" s="607"/>
      <c r="G530" s="533"/>
    </row>
    <row r="531" spans="1:7" ht="12.75">
      <c r="A531" s="530"/>
      <c r="B531" s="531"/>
      <c r="C531" s="719" t="s">
        <v>1100</v>
      </c>
      <c r="D531" s="720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9" t="s">
        <v>639</v>
      </c>
      <c r="D533" s="720"/>
      <c r="E533" s="532">
        <v>0</v>
      </c>
      <c r="F533" s="607"/>
      <c r="G533" s="533"/>
    </row>
    <row r="534" spans="1:7" ht="12.75">
      <c r="A534" s="530"/>
      <c r="B534" s="531"/>
      <c r="C534" s="719" t="s">
        <v>1101</v>
      </c>
      <c r="D534" s="720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9" t="s">
        <v>639</v>
      </c>
      <c r="D536" s="720"/>
      <c r="E536" s="532">
        <v>0</v>
      </c>
      <c r="F536" s="607"/>
      <c r="G536" s="533"/>
    </row>
    <row r="537" spans="1:7" ht="12.75">
      <c r="A537" s="530"/>
      <c r="B537" s="531"/>
      <c r="C537" s="719" t="s">
        <v>1101</v>
      </c>
      <c r="D537" s="720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9" t="s">
        <v>639</v>
      </c>
      <c r="D539" s="720"/>
      <c r="E539" s="532">
        <v>0</v>
      </c>
      <c r="F539" s="607"/>
      <c r="G539" s="533"/>
    </row>
    <row r="540" spans="1:7" ht="12.75">
      <c r="A540" s="530"/>
      <c r="B540" s="531"/>
      <c r="C540" s="719" t="s">
        <v>1104</v>
      </c>
      <c r="D540" s="720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9" t="s">
        <v>1094</v>
      </c>
      <c r="D542" s="720"/>
      <c r="E542" s="532">
        <v>0</v>
      </c>
      <c r="F542" s="607"/>
      <c r="G542" s="533"/>
    </row>
    <row r="543" spans="1:7" ht="12.75">
      <c r="A543" s="530"/>
      <c r="B543" s="531"/>
      <c r="C543" s="719" t="s">
        <v>1095</v>
      </c>
      <c r="D543" s="720"/>
      <c r="E543" s="532">
        <v>834.1656</v>
      </c>
      <c r="F543" s="607"/>
      <c r="G543" s="533"/>
    </row>
    <row r="544" spans="1:7" ht="12.75">
      <c r="A544" s="530"/>
      <c r="B544" s="531"/>
      <c r="C544" s="719" t="s">
        <v>1096</v>
      </c>
      <c r="D544" s="720"/>
      <c r="E544" s="532">
        <v>126.8072</v>
      </c>
      <c r="F544" s="607"/>
      <c r="G544" s="533"/>
    </row>
    <row r="545" spans="1:7" ht="12.75">
      <c r="A545" s="530"/>
      <c r="B545" s="531"/>
      <c r="C545" s="719" t="s">
        <v>1097</v>
      </c>
      <c r="D545" s="720"/>
      <c r="E545" s="532">
        <v>42.9247</v>
      </c>
      <c r="F545" s="607"/>
      <c r="G545" s="533"/>
    </row>
    <row r="546" spans="1:7" ht="12.75">
      <c r="A546" s="530"/>
      <c r="B546" s="531"/>
      <c r="C546" s="721" t="s">
        <v>113</v>
      </c>
      <c r="D546" s="720"/>
      <c r="E546" s="534">
        <v>1003.8975</v>
      </c>
      <c r="F546" s="607"/>
      <c r="G546" s="533"/>
    </row>
    <row r="547" spans="1:7" ht="12.75">
      <c r="A547" s="530"/>
      <c r="B547" s="531"/>
      <c r="C547" s="719" t="s">
        <v>1098</v>
      </c>
      <c r="D547" s="720"/>
      <c r="E547" s="532">
        <v>270.08</v>
      </c>
      <c r="F547" s="607"/>
      <c r="G547" s="533"/>
    </row>
    <row r="548" spans="1:7" ht="12.75">
      <c r="A548" s="530"/>
      <c r="B548" s="531"/>
      <c r="C548" s="719" t="s">
        <v>1099</v>
      </c>
      <c r="D548" s="720"/>
      <c r="E548" s="532">
        <v>118.4923</v>
      </c>
      <c r="F548" s="607"/>
      <c r="G548" s="533"/>
    </row>
    <row r="549" spans="1:7" ht="12.75">
      <c r="A549" s="530"/>
      <c r="B549" s="531"/>
      <c r="C549" s="719" t="s">
        <v>1100</v>
      </c>
      <c r="D549" s="720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9" t="s">
        <v>1107</v>
      </c>
      <c r="D552" s="720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9" t="s">
        <v>1094</v>
      </c>
      <c r="D554" s="720"/>
      <c r="E554" s="532">
        <v>0</v>
      </c>
      <c r="F554" s="607"/>
      <c r="G554" s="533"/>
    </row>
    <row r="555" spans="1:7" ht="12.75">
      <c r="A555" s="530"/>
      <c r="B555" s="531"/>
      <c r="C555" s="719" t="s">
        <v>1095</v>
      </c>
      <c r="D555" s="720"/>
      <c r="E555" s="532">
        <v>834.1656</v>
      </c>
      <c r="F555" s="607"/>
      <c r="G555" s="533"/>
    </row>
    <row r="556" spans="1:7" ht="12.75">
      <c r="A556" s="530"/>
      <c r="B556" s="531"/>
      <c r="C556" s="719" t="s">
        <v>1096</v>
      </c>
      <c r="D556" s="720"/>
      <c r="E556" s="532">
        <v>126.8072</v>
      </c>
      <c r="F556" s="607"/>
      <c r="G556" s="533"/>
    </row>
    <row r="557" spans="1:7" ht="12.75">
      <c r="A557" s="530"/>
      <c r="B557" s="531"/>
      <c r="C557" s="719" t="s">
        <v>1097</v>
      </c>
      <c r="D557" s="720"/>
      <c r="E557" s="532">
        <v>42.9247</v>
      </c>
      <c r="F557" s="607"/>
      <c r="G557" s="533"/>
    </row>
    <row r="558" spans="1:7" ht="12.75">
      <c r="A558" s="530"/>
      <c r="B558" s="531"/>
      <c r="C558" s="719" t="s">
        <v>1098</v>
      </c>
      <c r="D558" s="720"/>
      <c r="E558" s="532">
        <v>270.08</v>
      </c>
      <c r="F558" s="607"/>
      <c r="G558" s="533"/>
    </row>
    <row r="559" spans="1:7" ht="12.75">
      <c r="A559" s="530"/>
      <c r="B559" s="531"/>
      <c r="C559" s="719" t="s">
        <v>1099</v>
      </c>
      <c r="D559" s="720"/>
      <c r="E559" s="532">
        <v>118.4923</v>
      </c>
      <c r="F559" s="607"/>
      <c r="G559" s="533"/>
    </row>
    <row r="560" spans="1:7" ht="12.75">
      <c r="A560" s="530"/>
      <c r="B560" s="531"/>
      <c r="C560" s="719" t="s">
        <v>1100</v>
      </c>
      <c r="D560" s="720"/>
      <c r="E560" s="532">
        <v>49.6</v>
      </c>
      <c r="F560" s="607"/>
      <c r="G560" s="533"/>
    </row>
    <row r="561" spans="1:7" ht="12.75">
      <c r="A561" s="530"/>
      <c r="B561" s="531"/>
      <c r="C561" s="719" t="s">
        <v>970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21" t="s">
        <v>113</v>
      </c>
      <c r="D562" s="720"/>
      <c r="E562" s="534">
        <v>1442.0697999999998</v>
      </c>
      <c r="F562" s="607"/>
      <c r="G562" s="533"/>
    </row>
    <row r="563" spans="1:7" ht="12.75">
      <c r="A563" s="530"/>
      <c r="B563" s="531"/>
      <c r="C563" s="719" t="s">
        <v>1108</v>
      </c>
      <c r="D563" s="720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9" t="s">
        <v>1094</v>
      </c>
      <c r="D568" s="720"/>
      <c r="E568" s="532">
        <v>0</v>
      </c>
      <c r="F568" s="607"/>
      <c r="G568" s="533"/>
    </row>
    <row r="569" spans="1:7" ht="12.75">
      <c r="A569" s="530"/>
      <c r="B569" s="531"/>
      <c r="C569" s="719" t="s">
        <v>1109</v>
      </c>
      <c r="D569" s="720"/>
      <c r="E569" s="532">
        <v>1668.3312</v>
      </c>
      <c r="F569" s="607"/>
      <c r="G569" s="533"/>
    </row>
    <row r="570" spans="1:7" ht="12.75">
      <c r="A570" s="530"/>
      <c r="B570" s="531"/>
      <c r="C570" s="719" t="s">
        <v>1110</v>
      </c>
      <c r="D570" s="720"/>
      <c r="E570" s="532">
        <v>253.6144</v>
      </c>
      <c r="F570" s="607"/>
      <c r="G570" s="533"/>
    </row>
    <row r="571" spans="1:7" ht="12.75">
      <c r="A571" s="530"/>
      <c r="B571" s="531"/>
      <c r="C571" s="719" t="s">
        <v>1111</v>
      </c>
      <c r="D571" s="720"/>
      <c r="E571" s="532">
        <v>85.8494</v>
      </c>
      <c r="F571" s="607"/>
      <c r="G571" s="533"/>
    </row>
    <row r="572" spans="1:7" ht="12.75">
      <c r="A572" s="530"/>
      <c r="B572" s="531"/>
      <c r="C572" s="721" t="s">
        <v>113</v>
      </c>
      <c r="D572" s="720"/>
      <c r="E572" s="534">
        <v>2007.795</v>
      </c>
      <c r="F572" s="607"/>
      <c r="G572" s="533"/>
    </row>
    <row r="573" spans="1:7" ht="12.75">
      <c r="A573" s="530"/>
      <c r="B573" s="531"/>
      <c r="C573" s="719" t="s">
        <v>1098</v>
      </c>
      <c r="D573" s="720"/>
      <c r="E573" s="532">
        <v>270.08</v>
      </c>
      <c r="F573" s="607"/>
      <c r="G573" s="533"/>
    </row>
    <row r="574" spans="1:7" ht="12.75">
      <c r="A574" s="530"/>
      <c r="B574" s="531"/>
      <c r="C574" s="719" t="s">
        <v>1099</v>
      </c>
      <c r="D574" s="720"/>
      <c r="E574" s="532">
        <v>118.4923</v>
      </c>
      <c r="F574" s="607"/>
      <c r="G574" s="533"/>
    </row>
    <row r="575" spans="1:7" ht="12.75">
      <c r="A575" s="530"/>
      <c r="B575" s="531"/>
      <c r="C575" s="719" t="s">
        <v>1100</v>
      </c>
      <c r="D575" s="720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1112</v>
      </c>
      <c r="D578" s="720"/>
      <c r="E578" s="532">
        <v>187.1868</v>
      </c>
      <c r="F578" s="607"/>
      <c r="G578" s="533"/>
    </row>
    <row r="579" spans="1:7" ht="12.75">
      <c r="A579" s="530"/>
      <c r="B579" s="531"/>
      <c r="C579" s="719" t="s">
        <v>1113</v>
      </c>
      <c r="D579" s="720"/>
      <c r="E579" s="532">
        <v>28.4555</v>
      </c>
      <c r="F579" s="607"/>
      <c r="G579" s="533"/>
    </row>
    <row r="580" spans="1:7" ht="12.75">
      <c r="A580" s="530"/>
      <c r="B580" s="531"/>
      <c r="C580" s="719" t="s">
        <v>1114</v>
      </c>
      <c r="D580" s="720"/>
      <c r="E580" s="532">
        <v>9.6323</v>
      </c>
      <c r="F580" s="607"/>
      <c r="G580" s="533"/>
    </row>
    <row r="581" spans="1:7" ht="12.75">
      <c r="A581" s="530"/>
      <c r="B581" s="531"/>
      <c r="C581" s="721" t="s">
        <v>113</v>
      </c>
      <c r="D581" s="720"/>
      <c r="E581" s="534">
        <v>225.27460000000002</v>
      </c>
      <c r="F581" s="607"/>
      <c r="G581" s="533"/>
    </row>
    <row r="582" spans="1:7" ht="12.75">
      <c r="A582" s="530"/>
      <c r="B582" s="531"/>
      <c r="C582" s="719" t="s">
        <v>1115</v>
      </c>
      <c r="D582" s="720"/>
      <c r="E582" s="532">
        <v>33.0578</v>
      </c>
      <c r="F582" s="607"/>
      <c r="G582" s="533"/>
    </row>
    <row r="583" spans="1:7" ht="12.75">
      <c r="A583" s="530"/>
      <c r="B583" s="531"/>
      <c r="C583" s="719" t="s">
        <v>1116</v>
      </c>
      <c r="D583" s="720"/>
      <c r="E583" s="532">
        <v>6.0431</v>
      </c>
      <c r="F583" s="607"/>
      <c r="G583" s="533"/>
    </row>
    <row r="584" spans="1:7" ht="12.75">
      <c r="A584" s="530"/>
      <c r="B584" s="531"/>
      <c r="C584" s="719" t="s">
        <v>1117</v>
      </c>
      <c r="D584" s="720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9" t="s">
        <v>1099</v>
      </c>
      <c r="D594" s="720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9" t="s">
        <v>639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1104</v>
      </c>
      <c r="D600" s="720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9" t="s">
        <v>639</v>
      </c>
      <c r="D602" s="720"/>
      <c r="E602" s="532">
        <v>0</v>
      </c>
      <c r="F602" s="607"/>
      <c r="G602" s="533"/>
    </row>
    <row r="603" spans="1:7" ht="12.75">
      <c r="A603" s="530"/>
      <c r="B603" s="531"/>
      <c r="C603" s="719" t="s">
        <v>1118</v>
      </c>
      <c r="D603" s="720"/>
      <c r="E603" s="532">
        <v>225.6</v>
      </c>
      <c r="F603" s="607"/>
      <c r="G603" s="533"/>
    </row>
    <row r="604" spans="1:7" ht="12.75">
      <c r="A604" s="530"/>
      <c r="B604" s="531"/>
      <c r="C604" s="719" t="s">
        <v>1119</v>
      </c>
      <c r="D604" s="720"/>
      <c r="E604" s="532">
        <v>18</v>
      </c>
      <c r="F604" s="607"/>
      <c r="G604" s="533"/>
    </row>
    <row r="605" spans="1:7" ht="12.75">
      <c r="A605" s="530"/>
      <c r="B605" s="531"/>
      <c r="C605" s="719" t="s">
        <v>1120</v>
      </c>
      <c r="D605" s="720"/>
      <c r="E605" s="532">
        <v>28.8</v>
      </c>
      <c r="F605" s="607"/>
      <c r="G605" s="533"/>
    </row>
    <row r="606" spans="1:7" ht="12.75">
      <c r="A606" s="530"/>
      <c r="B606" s="531"/>
      <c r="C606" s="719" t="s">
        <v>1121</v>
      </c>
      <c r="D606" s="720"/>
      <c r="E606" s="532">
        <v>9.9</v>
      </c>
      <c r="F606" s="607"/>
      <c r="G606" s="533"/>
    </row>
    <row r="607" spans="1:7" ht="12.75">
      <c r="A607" s="530"/>
      <c r="B607" s="531"/>
      <c r="C607" s="721" t="s">
        <v>113</v>
      </c>
      <c r="D607" s="720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9" t="s">
        <v>639</v>
      </c>
      <c r="D609" s="720"/>
      <c r="E609" s="532">
        <v>0</v>
      </c>
      <c r="F609" s="607"/>
      <c r="G609" s="533"/>
    </row>
    <row r="610" spans="1:7" ht="12.75">
      <c r="A610" s="530"/>
      <c r="B610" s="531"/>
      <c r="C610" s="719" t="s">
        <v>1118</v>
      </c>
      <c r="D610" s="720"/>
      <c r="E610" s="532">
        <v>225.6</v>
      </c>
      <c r="F610" s="607"/>
      <c r="G610" s="533"/>
    </row>
    <row r="611" spans="1:7" ht="12.75">
      <c r="A611" s="530"/>
      <c r="B611" s="531"/>
      <c r="C611" s="719" t="s">
        <v>1119</v>
      </c>
      <c r="D611" s="720"/>
      <c r="E611" s="532">
        <v>18</v>
      </c>
      <c r="F611" s="607"/>
      <c r="G611" s="533"/>
    </row>
    <row r="612" spans="1:7" ht="12.75">
      <c r="A612" s="530"/>
      <c r="B612" s="531"/>
      <c r="C612" s="719" t="s">
        <v>1120</v>
      </c>
      <c r="D612" s="720"/>
      <c r="E612" s="532">
        <v>28.8</v>
      </c>
      <c r="F612" s="607"/>
      <c r="G612" s="533"/>
    </row>
    <row r="613" spans="1:7" ht="12.75">
      <c r="A613" s="530"/>
      <c r="B613" s="531"/>
      <c r="C613" s="719" t="s">
        <v>1121</v>
      </c>
      <c r="D613" s="720"/>
      <c r="E613" s="532">
        <v>9.9</v>
      </c>
      <c r="F613" s="607"/>
      <c r="G613" s="533"/>
    </row>
    <row r="614" spans="1:7" ht="12.75">
      <c r="A614" s="530"/>
      <c r="B614" s="531"/>
      <c r="C614" s="721" t="s">
        <v>113</v>
      </c>
      <c r="D614" s="720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9" t="s">
        <v>959</v>
      </c>
      <c r="D619" s="720"/>
      <c r="E619" s="532">
        <v>0</v>
      </c>
      <c r="F619" s="607"/>
      <c r="G619" s="533"/>
    </row>
    <row r="620" spans="1:7" ht="12.75">
      <c r="A620" s="530"/>
      <c r="B620" s="531"/>
      <c r="C620" s="719" t="s">
        <v>960</v>
      </c>
      <c r="D620" s="720"/>
      <c r="E620" s="532">
        <v>6.8</v>
      </c>
      <c r="F620" s="607"/>
      <c r="G620" s="533"/>
    </row>
    <row r="621" spans="1:7" ht="12.75">
      <c r="A621" s="530"/>
      <c r="B621" s="531"/>
      <c r="C621" s="719" t="s">
        <v>961</v>
      </c>
      <c r="D621" s="720"/>
      <c r="E621" s="532">
        <v>14.4</v>
      </c>
      <c r="F621" s="607"/>
      <c r="G621" s="533"/>
    </row>
    <row r="622" spans="1:7" ht="12.75">
      <c r="A622" s="530"/>
      <c r="B622" s="531"/>
      <c r="C622" s="719" t="s">
        <v>962</v>
      </c>
      <c r="D622" s="720"/>
      <c r="E622" s="532">
        <v>655.2</v>
      </c>
      <c r="F622" s="607"/>
      <c r="G622" s="533"/>
    </row>
    <row r="623" spans="1:7" ht="12.75">
      <c r="A623" s="530"/>
      <c r="B623" s="531"/>
      <c r="C623" s="719" t="s">
        <v>963</v>
      </c>
      <c r="D623" s="720"/>
      <c r="E623" s="532">
        <v>21.6</v>
      </c>
      <c r="F623" s="607"/>
      <c r="G623" s="533"/>
    </row>
    <row r="624" spans="1:7" ht="12.75">
      <c r="A624" s="530"/>
      <c r="B624" s="531"/>
      <c r="C624" s="719" t="s">
        <v>964</v>
      </c>
      <c r="D624" s="720"/>
      <c r="E624" s="532">
        <v>10.8</v>
      </c>
      <c r="F624" s="607"/>
      <c r="G624" s="533"/>
    </row>
    <row r="625" spans="1:7" ht="12.75">
      <c r="A625" s="530"/>
      <c r="B625" s="531"/>
      <c r="C625" s="719" t="s">
        <v>965</v>
      </c>
      <c r="D625" s="720"/>
      <c r="E625" s="532">
        <v>12</v>
      </c>
      <c r="F625" s="607"/>
      <c r="G625" s="533"/>
    </row>
    <row r="626" spans="1:7" ht="12.75">
      <c r="A626" s="530"/>
      <c r="B626" s="531"/>
      <c r="C626" s="719" t="s">
        <v>966</v>
      </c>
      <c r="D626" s="720"/>
      <c r="E626" s="532">
        <v>38.4</v>
      </c>
      <c r="F626" s="607"/>
      <c r="G626" s="533"/>
    </row>
    <row r="627" spans="1:7" ht="12.75">
      <c r="A627" s="530"/>
      <c r="B627" s="531"/>
      <c r="C627" s="719" t="s">
        <v>967</v>
      </c>
      <c r="D627" s="720"/>
      <c r="E627" s="532">
        <v>20.7</v>
      </c>
      <c r="F627" s="607"/>
      <c r="G627" s="533"/>
    </row>
    <row r="628" spans="1:7" ht="12.75">
      <c r="A628" s="530"/>
      <c r="B628" s="531"/>
      <c r="C628" s="721" t="s">
        <v>113</v>
      </c>
      <c r="D628" s="720"/>
      <c r="E628" s="534">
        <v>779.9000000000001</v>
      </c>
      <c r="F628" s="607"/>
      <c r="G628" s="533"/>
    </row>
    <row r="629" spans="1:7" ht="12.75">
      <c r="A629" s="530"/>
      <c r="B629" s="531"/>
      <c r="C629" s="719" t="s">
        <v>968</v>
      </c>
      <c r="D629" s="720"/>
      <c r="E629" s="532">
        <v>0</v>
      </c>
      <c r="F629" s="607"/>
      <c r="G629" s="533"/>
    </row>
    <row r="630" spans="1:7" ht="12.75">
      <c r="A630" s="530"/>
      <c r="B630" s="531"/>
      <c r="C630" s="719" t="s">
        <v>969</v>
      </c>
      <c r="D630" s="720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9" t="s">
        <v>959</v>
      </c>
      <c r="D632" s="720"/>
      <c r="E632" s="532">
        <v>0</v>
      </c>
      <c r="F632" s="607"/>
      <c r="G632" s="533"/>
    </row>
    <row r="633" spans="1:7" ht="12.75">
      <c r="A633" s="530"/>
      <c r="B633" s="531"/>
      <c r="C633" s="719" t="s">
        <v>1037</v>
      </c>
      <c r="D633" s="720"/>
      <c r="E633" s="532">
        <v>4.8</v>
      </c>
      <c r="F633" s="607"/>
      <c r="G633" s="533"/>
    </row>
    <row r="634" spans="1:7" ht="12.75">
      <c r="A634" s="530"/>
      <c r="B634" s="531"/>
      <c r="C634" s="719" t="s">
        <v>1038</v>
      </c>
      <c r="D634" s="720"/>
      <c r="E634" s="532">
        <v>2.4</v>
      </c>
      <c r="F634" s="607"/>
      <c r="G634" s="533"/>
    </row>
    <row r="635" spans="1:7" ht="12.75">
      <c r="A635" s="530"/>
      <c r="B635" s="531"/>
      <c r="C635" s="719" t="s">
        <v>1039</v>
      </c>
      <c r="D635" s="720"/>
      <c r="E635" s="532">
        <v>218.4</v>
      </c>
      <c r="F635" s="607"/>
      <c r="G635" s="533"/>
    </row>
    <row r="636" spans="1:7" ht="12.75">
      <c r="A636" s="530"/>
      <c r="B636" s="531"/>
      <c r="C636" s="719" t="s">
        <v>1040</v>
      </c>
      <c r="D636" s="720"/>
      <c r="E636" s="532">
        <v>12</v>
      </c>
      <c r="F636" s="607"/>
      <c r="G636" s="533"/>
    </row>
    <row r="637" spans="1:7" ht="12.75">
      <c r="A637" s="530"/>
      <c r="B637" s="531"/>
      <c r="C637" s="719" t="s">
        <v>1041</v>
      </c>
      <c r="D637" s="720"/>
      <c r="E637" s="532">
        <v>6</v>
      </c>
      <c r="F637" s="607"/>
      <c r="G637" s="533"/>
    </row>
    <row r="638" spans="1:7" ht="12.75">
      <c r="A638" s="530"/>
      <c r="B638" s="531"/>
      <c r="C638" s="719" t="s">
        <v>1042</v>
      </c>
      <c r="D638" s="720"/>
      <c r="E638" s="532">
        <v>9.6</v>
      </c>
      <c r="F638" s="607"/>
      <c r="G638" s="533"/>
    </row>
    <row r="639" spans="1:7" ht="12.75">
      <c r="A639" s="530"/>
      <c r="B639" s="531"/>
      <c r="C639" s="719" t="s">
        <v>1043</v>
      </c>
      <c r="D639" s="720"/>
      <c r="E639" s="532">
        <v>19.2</v>
      </c>
      <c r="F639" s="607"/>
      <c r="G639" s="533"/>
    </row>
    <row r="640" spans="1:7" ht="12.75">
      <c r="A640" s="530"/>
      <c r="B640" s="531"/>
      <c r="C640" s="719" t="s">
        <v>1044</v>
      </c>
      <c r="D640" s="720"/>
      <c r="E640" s="532">
        <v>9.9</v>
      </c>
      <c r="F640" s="607"/>
      <c r="G640" s="533"/>
    </row>
    <row r="641" spans="1:7" ht="12.75">
      <c r="A641" s="530"/>
      <c r="B641" s="531"/>
      <c r="C641" s="721" t="s">
        <v>113</v>
      </c>
      <c r="D641" s="720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9" t="s">
        <v>1126</v>
      </c>
      <c r="D647" s="720"/>
      <c r="E647" s="532">
        <v>5.76</v>
      </c>
      <c r="F647" s="607"/>
      <c r="G647" s="533"/>
    </row>
    <row r="648" spans="1:7" ht="12.75">
      <c r="A648" s="530"/>
      <c r="B648" s="531"/>
      <c r="C648" s="719" t="s">
        <v>1127</v>
      </c>
      <c r="D648" s="720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9" t="s">
        <v>804</v>
      </c>
      <c r="D654" s="720"/>
      <c r="E654" s="532">
        <v>0</v>
      </c>
      <c r="F654" s="607"/>
      <c r="G654" s="533"/>
    </row>
    <row r="655" spans="1:7" ht="12.75">
      <c r="A655" s="530"/>
      <c r="B655" s="531"/>
      <c r="C655" s="719" t="s">
        <v>805</v>
      </c>
      <c r="D655" s="720"/>
      <c r="E655" s="532">
        <v>0</v>
      </c>
      <c r="F655" s="607"/>
      <c r="G655" s="533"/>
    </row>
    <row r="656" spans="1:7" ht="12.75">
      <c r="A656" s="530"/>
      <c r="B656" s="531"/>
      <c r="C656" s="719" t="s">
        <v>806</v>
      </c>
      <c r="D656" s="720"/>
      <c r="E656" s="532">
        <v>0</v>
      </c>
      <c r="F656" s="607"/>
      <c r="G656" s="533"/>
    </row>
    <row r="657" spans="1:7" ht="12.75">
      <c r="A657" s="530"/>
      <c r="B657" s="531"/>
      <c r="C657" s="719" t="s">
        <v>807</v>
      </c>
      <c r="D657" s="720"/>
      <c r="E657" s="532">
        <v>0</v>
      </c>
      <c r="F657" s="607"/>
      <c r="G657" s="533"/>
    </row>
    <row r="658" spans="1:7" ht="12.75">
      <c r="A658" s="530"/>
      <c r="B658" s="531"/>
      <c r="C658" s="719" t="s">
        <v>808</v>
      </c>
      <c r="D658" s="720"/>
      <c r="E658" s="532">
        <v>0</v>
      </c>
      <c r="F658" s="607"/>
      <c r="G658" s="533"/>
    </row>
    <row r="659" spans="1:7" ht="12.75">
      <c r="A659" s="530"/>
      <c r="B659" s="531"/>
      <c r="C659" s="719" t="s">
        <v>809</v>
      </c>
      <c r="D659" s="720"/>
      <c r="E659" s="532">
        <v>0</v>
      </c>
      <c r="F659" s="607"/>
      <c r="G659" s="533"/>
    </row>
    <row r="660" spans="1:7" ht="12.75">
      <c r="A660" s="530"/>
      <c r="B660" s="531"/>
      <c r="C660" s="719" t="s">
        <v>810</v>
      </c>
      <c r="D660" s="720"/>
      <c r="E660" s="532">
        <v>0</v>
      </c>
      <c r="F660" s="607"/>
      <c r="G660" s="533"/>
    </row>
    <row r="661" spans="1:7" ht="12.75">
      <c r="A661" s="530"/>
      <c r="B661" s="531"/>
      <c r="C661" s="719" t="s">
        <v>811</v>
      </c>
      <c r="D661" s="720"/>
      <c r="E661" s="532">
        <v>0</v>
      </c>
      <c r="F661" s="607"/>
      <c r="G661" s="533"/>
    </row>
    <row r="662" spans="1:7" ht="12.75">
      <c r="A662" s="530"/>
      <c r="B662" s="531"/>
      <c r="C662" s="719" t="s">
        <v>812</v>
      </c>
      <c r="D662" s="720"/>
      <c r="E662" s="532">
        <v>0</v>
      </c>
      <c r="F662" s="607"/>
      <c r="G662" s="533"/>
    </row>
    <row r="663" spans="1:7" ht="12.75">
      <c r="A663" s="530"/>
      <c r="B663" s="531"/>
      <c r="C663" s="719" t="s">
        <v>813</v>
      </c>
      <c r="D663" s="720"/>
      <c r="E663" s="532">
        <v>0</v>
      </c>
      <c r="F663" s="607"/>
      <c r="G663" s="533"/>
    </row>
    <row r="664" spans="1:7" ht="12.75">
      <c r="A664" s="530"/>
      <c r="B664" s="531"/>
      <c r="C664" s="719" t="s">
        <v>1130</v>
      </c>
      <c r="D664" s="720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9" t="s">
        <v>804</v>
      </c>
      <c r="D666" s="720"/>
      <c r="E666" s="532">
        <v>0</v>
      </c>
      <c r="F666" s="607"/>
      <c r="G666" s="533"/>
    </row>
    <row r="667" spans="1:7" ht="12.75">
      <c r="A667" s="530"/>
      <c r="B667" s="531"/>
      <c r="C667" s="719" t="s">
        <v>805</v>
      </c>
      <c r="D667" s="720"/>
      <c r="E667" s="532">
        <v>0</v>
      </c>
      <c r="F667" s="607"/>
      <c r="G667" s="533"/>
    </row>
    <row r="668" spans="1:7" ht="12.75">
      <c r="A668" s="530"/>
      <c r="B668" s="531"/>
      <c r="C668" s="719" t="s">
        <v>806</v>
      </c>
      <c r="D668" s="720"/>
      <c r="E668" s="532">
        <v>0</v>
      </c>
      <c r="F668" s="607"/>
      <c r="G668" s="533"/>
    </row>
    <row r="669" spans="1:7" ht="12.75">
      <c r="A669" s="530"/>
      <c r="B669" s="531"/>
      <c r="C669" s="719" t="s">
        <v>807</v>
      </c>
      <c r="D669" s="720"/>
      <c r="E669" s="532">
        <v>0</v>
      </c>
      <c r="F669" s="607"/>
      <c r="G669" s="533"/>
    </row>
    <row r="670" spans="1:7" ht="12.75">
      <c r="A670" s="530"/>
      <c r="B670" s="531"/>
      <c r="C670" s="719" t="s">
        <v>808</v>
      </c>
      <c r="D670" s="720"/>
      <c r="E670" s="532">
        <v>0</v>
      </c>
      <c r="F670" s="607"/>
      <c r="G670" s="533"/>
    </row>
    <row r="671" spans="1:7" ht="12.75">
      <c r="A671" s="530"/>
      <c r="B671" s="531"/>
      <c r="C671" s="719" t="s">
        <v>809</v>
      </c>
      <c r="D671" s="720"/>
      <c r="E671" s="532">
        <v>0</v>
      </c>
      <c r="F671" s="607"/>
      <c r="G671" s="533"/>
    </row>
    <row r="672" spans="1:7" ht="12.75">
      <c r="A672" s="530"/>
      <c r="B672" s="531"/>
      <c r="C672" s="719" t="s">
        <v>810</v>
      </c>
      <c r="D672" s="720"/>
      <c r="E672" s="532">
        <v>0</v>
      </c>
      <c r="F672" s="607"/>
      <c r="G672" s="533"/>
    </row>
    <row r="673" spans="1:7" ht="12.75">
      <c r="A673" s="530"/>
      <c r="B673" s="531"/>
      <c r="C673" s="719" t="s">
        <v>811</v>
      </c>
      <c r="D673" s="720"/>
      <c r="E673" s="532">
        <v>0</v>
      </c>
      <c r="F673" s="607"/>
      <c r="G673" s="533"/>
    </row>
    <row r="674" spans="1:7" ht="12.75">
      <c r="A674" s="530"/>
      <c r="B674" s="531"/>
      <c r="C674" s="719" t="s">
        <v>812</v>
      </c>
      <c r="D674" s="720"/>
      <c r="E674" s="532">
        <v>0</v>
      </c>
      <c r="F674" s="607"/>
      <c r="G674" s="533"/>
    </row>
    <row r="675" spans="1:7" ht="12.75">
      <c r="A675" s="530"/>
      <c r="B675" s="531"/>
      <c r="C675" s="719" t="s">
        <v>813</v>
      </c>
      <c r="D675" s="720"/>
      <c r="E675" s="532">
        <v>0</v>
      </c>
      <c r="F675" s="607"/>
      <c r="G675" s="533"/>
    </row>
    <row r="676" spans="1:7" ht="12.75">
      <c r="A676" s="530"/>
      <c r="B676" s="531"/>
      <c r="C676" s="719" t="s">
        <v>1131</v>
      </c>
      <c r="D676" s="720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9" t="s">
        <v>804</v>
      </c>
      <c r="D678" s="720"/>
      <c r="E678" s="532">
        <v>0</v>
      </c>
      <c r="F678" s="607"/>
      <c r="G678" s="533"/>
    </row>
    <row r="679" spans="1:7" ht="12.75">
      <c r="A679" s="530"/>
      <c r="B679" s="531"/>
      <c r="C679" s="719" t="s">
        <v>805</v>
      </c>
      <c r="D679" s="720"/>
      <c r="E679" s="532">
        <v>0</v>
      </c>
      <c r="F679" s="607"/>
      <c r="G679" s="533"/>
    </row>
    <row r="680" spans="1:7" ht="12.75">
      <c r="A680" s="530"/>
      <c r="B680" s="531"/>
      <c r="C680" s="719" t="s">
        <v>806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807</v>
      </c>
      <c r="D681" s="720"/>
      <c r="E681" s="532">
        <v>0</v>
      </c>
      <c r="F681" s="607"/>
      <c r="G681" s="533"/>
    </row>
    <row r="682" spans="1:7" ht="12.75">
      <c r="A682" s="530"/>
      <c r="B682" s="531"/>
      <c r="C682" s="719" t="s">
        <v>808</v>
      </c>
      <c r="D682" s="720"/>
      <c r="E682" s="532">
        <v>0</v>
      </c>
      <c r="F682" s="607"/>
      <c r="G682" s="533"/>
    </row>
    <row r="683" spans="1:7" ht="12.75">
      <c r="A683" s="530"/>
      <c r="B683" s="531"/>
      <c r="C683" s="719" t="s">
        <v>809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810</v>
      </c>
      <c r="D684" s="720"/>
      <c r="E684" s="532">
        <v>0</v>
      </c>
      <c r="F684" s="607"/>
      <c r="G684" s="533"/>
    </row>
    <row r="685" spans="1:7" ht="12.75">
      <c r="A685" s="530"/>
      <c r="B685" s="531"/>
      <c r="C685" s="719" t="s">
        <v>811</v>
      </c>
      <c r="D685" s="720"/>
      <c r="E685" s="532">
        <v>0</v>
      </c>
      <c r="F685" s="607"/>
      <c r="G685" s="533"/>
    </row>
    <row r="686" spans="1:7" ht="12.75">
      <c r="A686" s="530"/>
      <c r="B686" s="531"/>
      <c r="C686" s="719" t="s">
        <v>812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813</v>
      </c>
      <c r="D687" s="720"/>
      <c r="E687" s="532">
        <v>0</v>
      </c>
      <c r="F687" s="607"/>
      <c r="G687" s="533"/>
    </row>
    <row r="688" spans="1:7" ht="12.75">
      <c r="A688" s="530"/>
      <c r="B688" s="531"/>
      <c r="C688" s="719" t="s">
        <v>1133</v>
      </c>
      <c r="D688" s="720"/>
      <c r="E688" s="532">
        <v>14.4</v>
      </c>
      <c r="F688" s="607"/>
      <c r="G688" s="533"/>
    </row>
    <row r="689" spans="1:7" ht="12.75">
      <c r="A689" s="530"/>
      <c r="B689" s="531"/>
      <c r="C689" s="719" t="s">
        <v>1134</v>
      </c>
      <c r="D689" s="720"/>
      <c r="E689" s="532">
        <v>7.2</v>
      </c>
      <c r="F689" s="607"/>
      <c r="G689" s="533"/>
    </row>
    <row r="690" spans="1:7" ht="12.75">
      <c r="A690" s="530"/>
      <c r="B690" s="531"/>
      <c r="C690" s="719" t="s">
        <v>1135</v>
      </c>
      <c r="D690" s="720"/>
      <c r="E690" s="532">
        <v>5.76</v>
      </c>
      <c r="F690" s="607"/>
      <c r="G690" s="533"/>
    </row>
    <row r="691" spans="1:7" ht="12.75">
      <c r="A691" s="530"/>
      <c r="B691" s="531"/>
      <c r="C691" s="719" t="s">
        <v>1136</v>
      </c>
      <c r="D691" s="720"/>
      <c r="E691" s="532">
        <v>46.08</v>
      </c>
      <c r="F691" s="607"/>
      <c r="G691" s="533"/>
    </row>
    <row r="692" spans="1:7" ht="12.75">
      <c r="A692" s="530"/>
      <c r="B692" s="531"/>
      <c r="C692" s="719" t="s">
        <v>1137</v>
      </c>
      <c r="D692" s="720"/>
      <c r="E692" s="532">
        <v>17.82</v>
      </c>
      <c r="F692" s="607"/>
      <c r="G692" s="533"/>
    </row>
    <row r="693" spans="1:7" ht="12.75">
      <c r="A693" s="530"/>
      <c r="B693" s="531"/>
      <c r="C693" s="721" t="s">
        <v>113</v>
      </c>
      <c r="D693" s="720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2978</v>
      </c>
      <c r="C694" s="526" t="s">
        <v>2979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9" t="s">
        <v>804</v>
      </c>
      <c r="D695" s="720"/>
      <c r="E695" s="532">
        <v>0</v>
      </c>
      <c r="F695" s="607"/>
      <c r="G695" s="533"/>
    </row>
    <row r="696" spans="1:7" ht="12.75">
      <c r="A696" s="530"/>
      <c r="B696" s="531"/>
      <c r="C696" s="719" t="s">
        <v>805</v>
      </c>
      <c r="D696" s="720"/>
      <c r="E696" s="532">
        <v>0</v>
      </c>
      <c r="F696" s="607"/>
      <c r="G696" s="533"/>
    </row>
    <row r="697" spans="1:7" ht="12.75">
      <c r="A697" s="530"/>
      <c r="B697" s="531"/>
      <c r="C697" s="719" t="s">
        <v>806</v>
      </c>
      <c r="D697" s="720"/>
      <c r="E697" s="532">
        <v>0</v>
      </c>
      <c r="F697" s="607"/>
      <c r="G697" s="533"/>
    </row>
    <row r="698" spans="1:7" ht="12.75">
      <c r="A698" s="530"/>
      <c r="B698" s="531"/>
      <c r="C698" s="719" t="s">
        <v>807</v>
      </c>
      <c r="D698" s="720"/>
      <c r="E698" s="532">
        <v>0</v>
      </c>
      <c r="F698" s="607"/>
      <c r="G698" s="533"/>
    </row>
    <row r="699" spans="1:7" ht="12.75">
      <c r="A699" s="530"/>
      <c r="B699" s="531"/>
      <c r="C699" s="719" t="s">
        <v>808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809</v>
      </c>
      <c r="D700" s="720"/>
      <c r="E700" s="532">
        <v>0</v>
      </c>
      <c r="F700" s="607"/>
      <c r="G700" s="533"/>
    </row>
    <row r="701" spans="1:7" ht="12.75">
      <c r="A701" s="530"/>
      <c r="B701" s="531"/>
      <c r="C701" s="719" t="s">
        <v>810</v>
      </c>
      <c r="D701" s="720"/>
      <c r="E701" s="532">
        <v>0</v>
      </c>
      <c r="F701" s="607"/>
      <c r="G701" s="533"/>
    </row>
    <row r="702" spans="1:7" ht="12.75">
      <c r="A702" s="530"/>
      <c r="B702" s="531"/>
      <c r="C702" s="719" t="s">
        <v>811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812</v>
      </c>
      <c r="D703" s="720"/>
      <c r="E703" s="532">
        <v>0</v>
      </c>
      <c r="F703" s="607"/>
      <c r="G703" s="533"/>
    </row>
    <row r="704" spans="1:7" ht="12.75">
      <c r="A704" s="530"/>
      <c r="B704" s="531"/>
      <c r="C704" s="719" t="s">
        <v>813</v>
      </c>
      <c r="D704" s="720"/>
      <c r="E704" s="532">
        <v>0</v>
      </c>
      <c r="F704" s="607"/>
      <c r="G704" s="533"/>
    </row>
    <row r="705" spans="1:7" ht="12.75">
      <c r="A705" s="530"/>
      <c r="B705" s="531"/>
      <c r="C705" s="719" t="s">
        <v>1132</v>
      </c>
      <c r="D705" s="720"/>
      <c r="E705" s="532">
        <v>524.16</v>
      </c>
      <c r="F705" s="607"/>
      <c r="G705" s="533"/>
    </row>
    <row r="706" spans="1:7" ht="12.75">
      <c r="A706" s="530"/>
      <c r="B706" s="531"/>
      <c r="C706" s="721" t="s">
        <v>113</v>
      </c>
      <c r="D706" s="720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9" t="s">
        <v>828</v>
      </c>
      <c r="D710" s="720"/>
      <c r="E710" s="532">
        <v>0</v>
      </c>
      <c r="F710" s="607"/>
      <c r="G710" s="533"/>
    </row>
    <row r="711" spans="1:7" ht="12.75">
      <c r="A711" s="530"/>
      <c r="B711" s="531"/>
      <c r="C711" s="719" t="s">
        <v>829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807</v>
      </c>
      <c r="D712" s="720"/>
      <c r="E712" s="532">
        <v>0</v>
      </c>
      <c r="F712" s="607"/>
      <c r="G712" s="533"/>
    </row>
    <row r="713" spans="1:7" ht="12.75">
      <c r="A713" s="530"/>
      <c r="B713" s="531"/>
      <c r="C713" s="719" t="s">
        <v>830</v>
      </c>
      <c r="D713" s="720"/>
      <c r="E713" s="532">
        <v>0</v>
      </c>
      <c r="F713" s="607"/>
      <c r="G713" s="533"/>
    </row>
    <row r="714" spans="1:7" ht="12.75">
      <c r="A714" s="530"/>
      <c r="B714" s="531"/>
      <c r="C714" s="719" t="s">
        <v>809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810</v>
      </c>
      <c r="D715" s="720"/>
      <c r="E715" s="532">
        <v>0</v>
      </c>
      <c r="F715" s="607"/>
      <c r="G715" s="533"/>
    </row>
    <row r="716" spans="1:7" ht="12.75">
      <c r="A716" s="530"/>
      <c r="B716" s="531"/>
      <c r="C716" s="719" t="s">
        <v>811</v>
      </c>
      <c r="D716" s="720"/>
      <c r="E716" s="532">
        <v>0</v>
      </c>
      <c r="F716" s="607"/>
      <c r="G716" s="533"/>
    </row>
    <row r="717" spans="1:7" ht="12.75">
      <c r="A717" s="530"/>
      <c r="B717" s="531"/>
      <c r="C717" s="719" t="s">
        <v>812</v>
      </c>
      <c r="D717" s="720"/>
      <c r="E717" s="532">
        <v>0</v>
      </c>
      <c r="F717" s="607"/>
      <c r="G717" s="533"/>
    </row>
    <row r="718" spans="1:7" ht="12.75">
      <c r="A718" s="530"/>
      <c r="B718" s="531"/>
      <c r="C718" s="719" t="s">
        <v>813</v>
      </c>
      <c r="D718" s="720"/>
      <c r="E718" s="532">
        <v>0</v>
      </c>
      <c r="F718" s="607"/>
      <c r="G718" s="533"/>
    </row>
    <row r="719" spans="1:7" ht="12.75">
      <c r="A719" s="530"/>
      <c r="B719" s="531"/>
      <c r="C719" s="719" t="s">
        <v>2980</v>
      </c>
      <c r="D719" s="720"/>
      <c r="E719" s="532">
        <v>0</v>
      </c>
      <c r="F719" s="607"/>
      <c r="G719" s="533"/>
    </row>
    <row r="720" spans="1:7" ht="12.75">
      <c r="A720" s="530"/>
      <c r="B720" s="531"/>
      <c r="C720" s="719" t="s">
        <v>179</v>
      </c>
      <c r="D720" s="720"/>
      <c r="E720" s="532">
        <v>0</v>
      </c>
      <c r="F720" s="607"/>
      <c r="G720" s="533"/>
    </row>
    <row r="721" spans="1:7" ht="12.75">
      <c r="A721" s="530"/>
      <c r="B721" s="531"/>
      <c r="C721" s="719" t="s">
        <v>1141</v>
      </c>
      <c r="D721" s="720"/>
      <c r="E721" s="532">
        <v>7.92</v>
      </c>
      <c r="F721" s="607"/>
      <c r="G721" s="533"/>
    </row>
    <row r="722" spans="1:7" ht="12.75">
      <c r="A722" s="530"/>
      <c r="B722" s="531"/>
      <c r="C722" s="721" t="s">
        <v>113</v>
      </c>
      <c r="D722" s="720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9" t="s">
        <v>1142</v>
      </c>
      <c r="D726" s="720"/>
      <c r="E726" s="532">
        <v>5</v>
      </c>
      <c r="F726" s="607"/>
      <c r="G726" s="533"/>
    </row>
    <row r="727" spans="1:7" ht="12.75">
      <c r="A727" s="530"/>
      <c r="B727" s="531"/>
      <c r="C727" s="719" t="s">
        <v>1143</v>
      </c>
      <c r="D727" s="720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9" t="s">
        <v>981</v>
      </c>
      <c r="D731" s="720"/>
      <c r="E731" s="532">
        <v>0</v>
      </c>
      <c r="F731" s="607"/>
      <c r="G731" s="533"/>
    </row>
    <row r="732" spans="1:7" ht="12.75">
      <c r="A732" s="530"/>
      <c r="B732" s="531"/>
      <c r="C732" s="719" t="s">
        <v>982</v>
      </c>
      <c r="D732" s="720"/>
      <c r="E732" s="532">
        <v>29.5</v>
      </c>
      <c r="F732" s="607"/>
      <c r="G732" s="533"/>
    </row>
    <row r="733" spans="1:7" ht="12.75">
      <c r="A733" s="530"/>
      <c r="B733" s="531"/>
      <c r="C733" s="719" t="s">
        <v>983</v>
      </c>
      <c r="D733" s="720"/>
      <c r="E733" s="532">
        <v>35.4</v>
      </c>
      <c r="F733" s="607"/>
      <c r="G733" s="533"/>
    </row>
    <row r="734" spans="1:7" ht="12.75">
      <c r="A734" s="530"/>
      <c r="B734" s="531"/>
      <c r="C734" s="721" t="s">
        <v>113</v>
      </c>
      <c r="D734" s="720"/>
      <c r="E734" s="534">
        <v>64.9</v>
      </c>
      <c r="F734" s="607"/>
      <c r="G734" s="533"/>
    </row>
    <row r="735" spans="1:7" ht="12.75">
      <c r="A735" s="530"/>
      <c r="B735" s="531"/>
      <c r="C735" s="719" t="s">
        <v>941</v>
      </c>
      <c r="D735" s="720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9" t="s">
        <v>981</v>
      </c>
      <c r="D737" s="720"/>
      <c r="E737" s="532">
        <v>0</v>
      </c>
      <c r="F737" s="607"/>
      <c r="G737" s="533"/>
    </row>
    <row r="738" spans="1:7" ht="12.75">
      <c r="A738" s="530"/>
      <c r="B738" s="531"/>
      <c r="C738" s="719" t="s">
        <v>982</v>
      </c>
      <c r="D738" s="720"/>
      <c r="E738" s="532">
        <v>29.5</v>
      </c>
      <c r="F738" s="607"/>
      <c r="G738" s="533"/>
    </row>
    <row r="739" spans="1:7" ht="12.75">
      <c r="A739" s="530"/>
      <c r="B739" s="531"/>
      <c r="C739" s="719" t="s">
        <v>983</v>
      </c>
      <c r="D739" s="720"/>
      <c r="E739" s="532">
        <v>35.4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64.9</v>
      </c>
      <c r="F740" s="607"/>
      <c r="G740" s="533"/>
    </row>
    <row r="741" spans="1:7" ht="12.75">
      <c r="A741" s="530"/>
      <c r="B741" s="531"/>
      <c r="C741" s="719" t="s">
        <v>941</v>
      </c>
      <c r="D741" s="720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9" t="s">
        <v>1144</v>
      </c>
      <c r="D743" s="720"/>
      <c r="E743" s="532">
        <v>1504.008</v>
      </c>
      <c r="F743" s="607"/>
      <c r="G743" s="533"/>
    </row>
    <row r="744" spans="1:7" ht="12.75">
      <c r="A744" s="530"/>
      <c r="B744" s="531"/>
      <c r="C744" s="719" t="s">
        <v>1145</v>
      </c>
      <c r="D744" s="720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9" t="s">
        <v>1149</v>
      </c>
      <c r="D752" s="720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6">
      <selection activeCell="F112" sqref="F112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>
        <f>0.05*(G84+G85+G86+G87+G88+G89)</f>
        <v>0</v>
      </c>
    </row>
    <row r="128" spans="3:7" ht="12.75">
      <c r="C128" t="s">
        <v>113</v>
      </c>
      <c r="D128" s="281"/>
      <c r="G128" s="610">
        <f>G126+G127</f>
        <v>0</v>
      </c>
    </row>
    <row r="129" spans="3:7" ht="12.75">
      <c r="C129" t="s">
        <v>2152</v>
      </c>
      <c r="D129" s="281"/>
      <c r="G129" s="610">
        <f>0.05*G128</f>
        <v>0</v>
      </c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1">
      <selection activeCell="J17" sqref="J17:K17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5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14" t="s">
        <v>1980</v>
      </c>
      <c r="B3" s="584"/>
      <c r="C3" s="584"/>
      <c r="D3" s="736">
        <f>$F$6</f>
        <v>0</v>
      </c>
      <c r="E3" s="708"/>
      <c r="F3" s="708"/>
      <c r="G3" s="708"/>
      <c r="H3" s="708"/>
      <c r="I3" s="708"/>
      <c r="J3" s="708"/>
      <c r="K3" s="708"/>
      <c r="L3" s="708"/>
      <c r="M3" s="708"/>
    </row>
    <row r="4" spans="1:13" ht="18">
      <c r="A4" s="615" t="s">
        <v>1981</v>
      </c>
      <c r="B4" s="584"/>
      <c r="C4" s="584"/>
      <c r="D4" s="737">
        <f>$F$7</f>
        <v>0</v>
      </c>
      <c r="E4" s="708"/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8">
        <v>42388</v>
      </c>
      <c r="L6" s="708"/>
      <c r="M6" s="708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4">
        <f>$E$18</f>
        <v>0</v>
      </c>
      <c r="L8" s="708"/>
      <c r="M8" s="708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4">
        <f>$E$21</f>
        <v>0</v>
      </c>
      <c r="L9" s="708"/>
      <c r="M9" s="708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2" t="s">
        <v>1993</v>
      </c>
      <c r="E11" s="733"/>
      <c r="F11" s="733"/>
      <c r="G11" s="733"/>
      <c r="H11" s="618" t="s">
        <v>84</v>
      </c>
      <c r="I11" s="618" t="s">
        <v>1994</v>
      </c>
      <c r="J11" s="732" t="s">
        <v>1995</v>
      </c>
      <c r="K11" s="733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8</v>
      </c>
      <c r="J15" s="715"/>
      <c r="K15" s="731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31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150</v>
      </c>
      <c r="J17" s="715"/>
      <c r="K17" s="731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24</v>
      </c>
      <c r="J18" s="715"/>
      <c r="K18" s="731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8</v>
      </c>
      <c r="J19" s="715"/>
      <c r="K19" s="731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31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K9:M9"/>
    <mergeCell ref="A2:M2"/>
    <mergeCell ref="D3:M3"/>
    <mergeCell ref="D4:M4"/>
    <mergeCell ref="K6:M6"/>
    <mergeCell ref="K8:M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">
      <selection activeCell="I20" sqref="I20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70" t="s">
        <v>2172</v>
      </c>
      <c r="B1" s="771"/>
      <c r="C1" s="771"/>
      <c r="D1" s="771"/>
      <c r="E1" s="771"/>
      <c r="F1" s="771"/>
    </row>
    <row r="2" spans="1:6" ht="12.75">
      <c r="A2" s="772" t="s">
        <v>2173</v>
      </c>
      <c r="B2" s="773" t="s">
        <v>2174</v>
      </c>
      <c r="C2" s="775" t="s">
        <v>2175</v>
      </c>
      <c r="D2" s="776"/>
      <c r="E2" s="775" t="s">
        <v>2176</v>
      </c>
      <c r="F2" s="777"/>
    </row>
    <row r="3" spans="1:6" ht="12.75">
      <c r="A3" s="758"/>
      <c r="B3" s="774"/>
      <c r="C3" s="762"/>
      <c r="D3" s="761"/>
      <c r="E3" s="761"/>
      <c r="F3" s="763"/>
    </row>
    <row r="4" spans="1:6" ht="12.75">
      <c r="A4" s="757" t="s">
        <v>2177</v>
      </c>
      <c r="B4" s="759" t="s">
        <v>2178</v>
      </c>
      <c r="C4" s="759" t="s">
        <v>1987</v>
      </c>
      <c r="D4" s="761"/>
      <c r="E4" s="759" t="s">
        <v>894</v>
      </c>
      <c r="F4" s="763"/>
    </row>
    <row r="5" spans="1:6" ht="12.75">
      <c r="A5" s="758"/>
      <c r="B5" s="760"/>
      <c r="C5" s="762"/>
      <c r="D5" s="761"/>
      <c r="E5" s="761"/>
      <c r="F5" s="763"/>
    </row>
    <row r="6" spans="1:6" ht="12.75">
      <c r="A6" s="757" t="s">
        <v>2179</v>
      </c>
      <c r="B6" s="759" t="s">
        <v>1971</v>
      </c>
      <c r="C6" s="759" t="s">
        <v>1988</v>
      </c>
      <c r="D6" s="761"/>
      <c r="E6" s="759"/>
      <c r="F6" s="763"/>
    </row>
    <row r="7" spans="1:6" ht="12.75">
      <c r="A7" s="758"/>
      <c r="B7" s="760"/>
      <c r="C7" s="762"/>
      <c r="D7" s="761"/>
      <c r="E7" s="761"/>
      <c r="F7" s="763"/>
    </row>
    <row r="8" spans="1:6" ht="12.75">
      <c r="A8" s="757" t="s">
        <v>2180</v>
      </c>
      <c r="B8" s="759" t="s">
        <v>894</v>
      </c>
      <c r="C8" s="765" t="s">
        <v>2181</v>
      </c>
      <c r="D8" s="761"/>
      <c r="E8" s="768">
        <v>42370</v>
      </c>
      <c r="F8" s="763"/>
    </row>
    <row r="9" spans="1:6" ht="13.5" thickBot="1">
      <c r="A9" s="758"/>
      <c r="B9" s="764"/>
      <c r="C9" s="766"/>
      <c r="D9" s="767"/>
      <c r="E9" s="767"/>
      <c r="F9" s="769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54" t="s">
        <v>2178</v>
      </c>
      <c r="B11" s="755"/>
      <c r="C11" s="755"/>
      <c r="D11" s="755"/>
      <c r="E11" s="755"/>
      <c r="F11" s="756"/>
    </row>
    <row r="12" spans="1:6" ht="15.75">
      <c r="A12" s="747" t="s">
        <v>2184</v>
      </c>
      <c r="B12" s="748"/>
      <c r="C12" s="748"/>
      <c r="D12" s="748"/>
      <c r="E12" s="748"/>
      <c r="F12" s="749"/>
    </row>
    <row r="13" spans="1:6" ht="13.5">
      <c r="A13" s="750" t="s">
        <v>2185</v>
      </c>
      <c r="B13" s="751"/>
      <c r="C13" s="751"/>
      <c r="D13" s="751"/>
      <c r="E13" s="751"/>
      <c r="F13" s="752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53" t="s">
        <v>2189</v>
      </c>
      <c r="B17" s="740"/>
      <c r="C17" s="740"/>
      <c r="D17" s="740"/>
      <c r="E17" s="740"/>
      <c r="F17" s="741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39" t="s">
        <v>2196</v>
      </c>
      <c r="B24" s="740"/>
      <c r="C24" s="740"/>
      <c r="D24" s="740"/>
      <c r="E24" s="740"/>
      <c r="F24" s="741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39" t="s">
        <v>2204</v>
      </c>
      <c r="B32" s="740"/>
      <c r="C32" s="740"/>
      <c r="D32" s="740"/>
      <c r="E32" s="740"/>
      <c r="F32" s="741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39" t="s">
        <v>2224</v>
      </c>
      <c r="B52" s="740"/>
      <c r="C52" s="740"/>
      <c r="D52" s="740"/>
      <c r="E52" s="740"/>
      <c r="F52" s="741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47" t="s">
        <v>2232</v>
      </c>
      <c r="B60" s="748"/>
      <c r="C60" s="748"/>
      <c r="D60" s="748"/>
      <c r="E60" s="748"/>
      <c r="F60" s="749"/>
    </row>
    <row r="61" spans="1:6" ht="13.5">
      <c r="A61" s="750" t="s">
        <v>2185</v>
      </c>
      <c r="B61" s="751"/>
      <c r="C61" s="751"/>
      <c r="D61" s="751"/>
      <c r="E61" s="751"/>
      <c r="F61" s="752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53" t="s">
        <v>2189</v>
      </c>
      <c r="B65" s="740"/>
      <c r="C65" s="740"/>
      <c r="D65" s="740"/>
      <c r="E65" s="740"/>
      <c r="F65" s="741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39" t="s">
        <v>2196</v>
      </c>
      <c r="B70" s="740"/>
      <c r="C70" s="740"/>
      <c r="D70" s="740"/>
      <c r="E70" s="740"/>
      <c r="F70" s="741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39" t="s">
        <v>2204</v>
      </c>
      <c r="B75" s="740"/>
      <c r="C75" s="740"/>
      <c r="D75" s="740"/>
      <c r="E75" s="740"/>
      <c r="F75" s="741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39" t="s">
        <v>2224</v>
      </c>
      <c r="B87" s="740"/>
      <c r="C87" s="740"/>
      <c r="D87" s="740"/>
      <c r="E87" s="740"/>
      <c r="F87" s="741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47" t="s">
        <v>2247</v>
      </c>
      <c r="B93" s="748"/>
      <c r="C93" s="748"/>
      <c r="D93" s="748"/>
      <c r="E93" s="748"/>
      <c r="F93" s="749"/>
    </row>
    <row r="94" spans="1:6" ht="13.5">
      <c r="A94" s="750" t="s">
        <v>2185</v>
      </c>
      <c r="B94" s="751"/>
      <c r="C94" s="751"/>
      <c r="D94" s="751"/>
      <c r="E94" s="751"/>
      <c r="F94" s="752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53" t="s">
        <v>2189</v>
      </c>
      <c r="B98" s="740"/>
      <c r="C98" s="740"/>
      <c r="D98" s="740"/>
      <c r="E98" s="740"/>
      <c r="F98" s="741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39" t="s">
        <v>2196</v>
      </c>
      <c r="B103" s="740"/>
      <c r="C103" s="740"/>
      <c r="D103" s="740"/>
      <c r="E103" s="740"/>
      <c r="F103" s="741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39" t="s">
        <v>2204</v>
      </c>
      <c r="B108" s="740"/>
      <c r="C108" s="740"/>
      <c r="D108" s="740"/>
      <c r="E108" s="740"/>
      <c r="F108" s="741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39" t="s">
        <v>2224</v>
      </c>
      <c r="B119" s="740"/>
      <c r="C119" s="740"/>
      <c r="D119" s="740"/>
      <c r="E119" s="740"/>
      <c r="F119" s="741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39" t="s">
        <v>2248</v>
      </c>
      <c r="B124" s="740"/>
      <c r="C124" s="740"/>
      <c r="D124" s="740"/>
      <c r="E124" s="740"/>
      <c r="F124" s="741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42" t="s">
        <v>2260</v>
      </c>
      <c r="B135" s="743"/>
      <c r="C135" s="743"/>
      <c r="D135" s="743"/>
      <c r="E135" s="743"/>
      <c r="F135" s="744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39" t="s">
        <v>2273</v>
      </c>
      <c r="B148" s="745"/>
      <c r="C148" s="745"/>
      <c r="D148" s="745"/>
      <c r="E148" s="745"/>
      <c r="F148" s="746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SUM(F14:F156)</f>
        <v>0</v>
      </c>
    </row>
  </sheetData>
  <sheetProtection algorithmName="SHA-512" hashValue="fExgY8PPBmlslYEm+U+xJ/e5Mi8XO6KXLfFrDycJ10YbQbIrGGi3lxaXBDVsIQWrWTnLwH59WIt5s8Z3jNj1Sg==" saltValue="3ob427bbtZ7SPHMtBJPPUA==" spinCount="100000" sheet="1" objects="1" scenarios="1"/>
  <mergeCells count="39">
    <mergeCell ref="A4:A5"/>
    <mergeCell ref="B4:B5"/>
    <mergeCell ref="C4:D5"/>
    <mergeCell ref="E4:F5"/>
    <mergeCell ref="A1:F1"/>
    <mergeCell ref="A2:A3"/>
    <mergeCell ref="B2:B3"/>
    <mergeCell ref="C2:D3"/>
    <mergeCell ref="E2:F3"/>
    <mergeCell ref="A6:A7"/>
    <mergeCell ref="B6:B7"/>
    <mergeCell ref="C6:D7"/>
    <mergeCell ref="E6:F7"/>
    <mergeCell ref="A8:A9"/>
    <mergeCell ref="B8:B9"/>
    <mergeCell ref="C8:D9"/>
    <mergeCell ref="E8:F9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1156</v>
      </c>
      <c r="D2" s="175"/>
      <c r="E2" s="176"/>
      <c r="F2" s="175"/>
      <c r="G2" s="694" t="s">
        <v>1155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3" t="s">
        <v>71</v>
      </c>
      <c r="B4" s="693"/>
      <c r="C4" s="174" t="s">
        <v>1156</v>
      </c>
      <c r="D4" s="222"/>
      <c r="E4" s="704" t="str">
        <f>'SO 02 2 VN 1 Rek'!G2</f>
        <v>Vedlejší náklady B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16500235.259424623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3465049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19965284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1159</v>
      </c>
      <c r="D2" s="175"/>
      <c r="E2" s="176"/>
      <c r="F2" s="175"/>
      <c r="G2" s="694" t="s">
        <v>1158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3" t="s">
        <v>71</v>
      </c>
      <c r="B4" s="693"/>
      <c r="C4" s="174" t="s">
        <v>1159</v>
      </c>
      <c r="D4" s="222"/>
      <c r="E4" s="704" t="str">
        <f>'SO 03 1 1 Rek'!G2</f>
        <v>Pavilon C - tělocvična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1160</v>
      </c>
      <c r="D9" s="700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1160</v>
      </c>
      <c r="D11" s="700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9" t="s">
        <v>1160</v>
      </c>
      <c r="D13" s="700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1160</v>
      </c>
      <c r="D15" s="700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9" t="s">
        <v>1161</v>
      </c>
      <c r="D17" s="700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9" t="s">
        <v>1162</v>
      </c>
      <c r="D21" s="700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9" t="s">
        <v>1163</v>
      </c>
      <c r="D25" s="700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9" t="s">
        <v>1164</v>
      </c>
      <c r="D26" s="700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9" t="s">
        <v>1165</v>
      </c>
      <c r="D28" s="700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9" t="s">
        <v>1166</v>
      </c>
      <c r="D30" s="700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9" t="s">
        <v>1161</v>
      </c>
      <c r="D37" s="700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9" t="s">
        <v>1161</v>
      </c>
      <c r="D39" s="700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9" t="s">
        <v>1169</v>
      </c>
      <c r="D41" s="700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1170</v>
      </c>
      <c r="D43" s="700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9" t="s">
        <v>1161</v>
      </c>
      <c r="D45" s="700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1" t="s">
        <v>113</v>
      </c>
      <c r="D46" s="700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9" t="s">
        <v>1171</v>
      </c>
      <c r="D47" s="700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9" t="s">
        <v>123</v>
      </c>
      <c r="D51" s="700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9" t="s">
        <v>1172</v>
      </c>
      <c r="D52" s="700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9" t="s">
        <v>1163</v>
      </c>
      <c r="D53" s="700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1173</v>
      </c>
      <c r="D55" s="700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9" t="s">
        <v>1174</v>
      </c>
      <c r="D57" s="700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9" t="s">
        <v>1175</v>
      </c>
      <c r="D58" s="700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9" t="s">
        <v>1176</v>
      </c>
      <c r="D59" s="700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9" t="s">
        <v>1177</v>
      </c>
      <c r="D60" s="700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9" t="s">
        <v>1178</v>
      </c>
      <c r="D61" s="700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9" t="s">
        <v>1179</v>
      </c>
      <c r="D62" s="700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9" t="s">
        <v>1180</v>
      </c>
      <c r="D63" s="700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9" t="s">
        <v>1181</v>
      </c>
      <c r="D64" s="700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9" t="s">
        <v>1182</v>
      </c>
      <c r="D65" s="700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9" t="s">
        <v>1183</v>
      </c>
      <c r="D66" s="700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9" t="s">
        <v>1184</v>
      </c>
      <c r="D67" s="700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1" t="s">
        <v>113</v>
      </c>
      <c r="D68" s="700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1185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9" t="s">
        <v>1186</v>
      </c>
      <c r="D70" s="700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9" t="s">
        <v>1187</v>
      </c>
      <c r="D71" s="700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9" t="s">
        <v>1188</v>
      </c>
      <c r="D72" s="700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1" t="s">
        <v>113</v>
      </c>
      <c r="D73" s="700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9" t="s">
        <v>123</v>
      </c>
      <c r="D75" s="700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9" t="s">
        <v>1172</v>
      </c>
      <c r="D76" s="700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9" t="s">
        <v>1163</v>
      </c>
      <c r="D77" s="700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9" t="s">
        <v>1173</v>
      </c>
      <c r="D80" s="700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1163</v>
      </c>
      <c r="D82" s="700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9" t="s">
        <v>328</v>
      </c>
      <c r="D84" s="700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9" t="s">
        <v>329</v>
      </c>
      <c r="D85" s="700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9" t="s">
        <v>330</v>
      </c>
      <c r="D86" s="700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9" t="s">
        <v>331</v>
      </c>
      <c r="D87" s="700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9" t="s">
        <v>332</v>
      </c>
      <c r="D88" s="700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9" t="s">
        <v>333</v>
      </c>
      <c r="D89" s="700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9" t="s">
        <v>334</v>
      </c>
      <c r="D90" s="700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9" t="s">
        <v>123</v>
      </c>
      <c r="D91" s="700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9" t="s">
        <v>1172</v>
      </c>
      <c r="D92" s="700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9" t="s">
        <v>1193</v>
      </c>
      <c r="D96" s="700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9" t="s">
        <v>1194</v>
      </c>
      <c r="D97" s="700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9" t="s">
        <v>1195</v>
      </c>
      <c r="D98" s="700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9" t="s">
        <v>1174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9" t="s">
        <v>1175</v>
      </c>
      <c r="D101" s="700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9" t="s">
        <v>1176</v>
      </c>
      <c r="D102" s="700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9" t="s">
        <v>1177</v>
      </c>
      <c r="D103" s="700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9" t="s">
        <v>1178</v>
      </c>
      <c r="D104" s="700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9" t="s">
        <v>1179</v>
      </c>
      <c r="D105" s="700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9" t="s">
        <v>1180</v>
      </c>
      <c r="D106" s="700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9" t="s">
        <v>1181</v>
      </c>
      <c r="D107" s="700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9" t="s">
        <v>1182</v>
      </c>
      <c r="D108" s="700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9" t="s">
        <v>1183</v>
      </c>
      <c r="D109" s="700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9" t="s">
        <v>1184</v>
      </c>
      <c r="D110" s="700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1" t="s">
        <v>113</v>
      </c>
      <c r="D111" s="700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9" t="s">
        <v>1185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9" t="s">
        <v>1186</v>
      </c>
      <c r="D113" s="700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9" t="s">
        <v>1187</v>
      </c>
      <c r="D114" s="700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9" t="s">
        <v>1188</v>
      </c>
      <c r="D115" s="700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1" t="s">
        <v>113</v>
      </c>
      <c r="D116" s="700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1196</v>
      </c>
      <c r="D118" s="700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9" t="s">
        <v>1197</v>
      </c>
      <c r="D119" s="700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9" t="s">
        <v>1198</v>
      </c>
      <c r="D120" s="700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9" t="s">
        <v>1199</v>
      </c>
      <c r="D121" s="700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9" t="s">
        <v>1200</v>
      </c>
      <c r="D123" s="700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9" t="s">
        <v>1201</v>
      </c>
      <c r="D124" s="700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9" t="s">
        <v>1202</v>
      </c>
      <c r="D125" s="700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9" t="s">
        <v>1203</v>
      </c>
      <c r="D126" s="700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9" t="s">
        <v>1204</v>
      </c>
      <c r="D127" s="700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9" t="s">
        <v>1205</v>
      </c>
      <c r="D128" s="700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9" t="s">
        <v>1206</v>
      </c>
      <c r="D129" s="700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9" t="s">
        <v>1207</v>
      </c>
      <c r="D130" s="700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1" t="s">
        <v>113</v>
      </c>
      <c r="D131" s="700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9" t="s">
        <v>1208</v>
      </c>
      <c r="D132" s="700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9" t="s">
        <v>1209</v>
      </c>
      <c r="D134" s="700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9" t="s">
        <v>328</v>
      </c>
      <c r="D136" s="700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9" t="s">
        <v>329</v>
      </c>
      <c r="D137" s="700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9" t="s">
        <v>330</v>
      </c>
      <c r="D138" s="700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9" t="s">
        <v>331</v>
      </c>
      <c r="D139" s="700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9" t="s">
        <v>332</v>
      </c>
      <c r="D140" s="700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9" t="s">
        <v>333</v>
      </c>
      <c r="D141" s="700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9" t="s">
        <v>334</v>
      </c>
      <c r="D142" s="700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9" t="s">
        <v>335</v>
      </c>
      <c r="D143" s="700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9" t="s">
        <v>123</v>
      </c>
      <c r="D144" s="700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9" t="s">
        <v>1210</v>
      </c>
      <c r="D145" s="700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9" t="s">
        <v>1211</v>
      </c>
      <c r="D146" s="700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9" t="s">
        <v>1212</v>
      </c>
      <c r="D147" s="700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1" t="s">
        <v>113</v>
      </c>
      <c r="D148" s="700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9" t="s">
        <v>1213</v>
      </c>
      <c r="D149" s="700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9" t="s">
        <v>1214</v>
      </c>
      <c r="D150" s="700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1" t="s">
        <v>113</v>
      </c>
      <c r="D151" s="700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9" t="s">
        <v>1215</v>
      </c>
      <c r="D152" s="700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9" t="s">
        <v>1216</v>
      </c>
      <c r="D153" s="700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1" t="s">
        <v>113</v>
      </c>
      <c r="D154" s="700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9" t="s">
        <v>1217</v>
      </c>
      <c r="D155" s="700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1" t="s">
        <v>113</v>
      </c>
      <c r="D156" s="700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9" t="s">
        <v>1218</v>
      </c>
      <c r="D157" s="700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1" t="s">
        <v>113</v>
      </c>
      <c r="D158" s="700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9" t="s">
        <v>328</v>
      </c>
      <c r="D160" s="700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9" t="s">
        <v>329</v>
      </c>
      <c r="D161" s="700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9" t="s">
        <v>330</v>
      </c>
      <c r="D162" s="700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9" t="s">
        <v>331</v>
      </c>
      <c r="D163" s="700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9" t="s">
        <v>1221</v>
      </c>
      <c r="D164" s="700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9" t="s">
        <v>333</v>
      </c>
      <c r="D165" s="700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9" t="s">
        <v>334</v>
      </c>
      <c r="D166" s="700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9" t="s">
        <v>335</v>
      </c>
      <c r="D167" s="700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9" t="s">
        <v>123</v>
      </c>
      <c r="D168" s="700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9" t="s">
        <v>1222</v>
      </c>
      <c r="D169" s="700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9" t="s">
        <v>1223</v>
      </c>
      <c r="D170" s="700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9" t="s">
        <v>1224</v>
      </c>
      <c r="D171" s="700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9" t="s">
        <v>1225</v>
      </c>
      <c r="D172" s="700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9" t="s">
        <v>341</v>
      </c>
      <c r="D174" s="700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9" t="s">
        <v>1226</v>
      </c>
      <c r="D175" s="700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9" t="s">
        <v>361</v>
      </c>
      <c r="D177" s="700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9" t="s">
        <v>362</v>
      </c>
      <c r="D178" s="700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9" t="s">
        <v>1227</v>
      </c>
      <c r="D179" s="700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9" t="s">
        <v>328</v>
      </c>
      <c r="D181" s="700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9" t="s">
        <v>329</v>
      </c>
      <c r="D182" s="700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9" t="s">
        <v>330</v>
      </c>
      <c r="D183" s="700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9" t="s">
        <v>384</v>
      </c>
      <c r="D184" s="700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9" t="s">
        <v>399</v>
      </c>
      <c r="D185" s="700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9" t="s">
        <v>333</v>
      </c>
      <c r="D186" s="700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9" t="s">
        <v>334</v>
      </c>
      <c r="D187" s="700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9" t="s">
        <v>400</v>
      </c>
      <c r="D188" s="700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9" t="s">
        <v>123</v>
      </c>
      <c r="D189" s="700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9" t="s">
        <v>1228</v>
      </c>
      <c r="D190" s="700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9" t="s">
        <v>1229</v>
      </c>
      <c r="D191" s="700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9" t="s">
        <v>1230</v>
      </c>
      <c r="D192" s="700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9" t="s">
        <v>1231</v>
      </c>
      <c r="D193" s="700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9" t="s">
        <v>1174</v>
      </c>
      <c r="D195" s="700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9" t="s">
        <v>1232</v>
      </c>
      <c r="D196" s="700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9" t="s">
        <v>1233</v>
      </c>
      <c r="D197" s="700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9" t="s">
        <v>1234</v>
      </c>
      <c r="D198" s="700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9" t="s">
        <v>1235</v>
      </c>
      <c r="D199" s="700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9" t="s">
        <v>1236</v>
      </c>
      <c r="D200" s="700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9" t="s">
        <v>1237</v>
      </c>
      <c r="D201" s="700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9" t="s">
        <v>1238</v>
      </c>
      <c r="D202" s="700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9" t="s">
        <v>1239</v>
      </c>
      <c r="D203" s="700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9" t="s">
        <v>1240</v>
      </c>
      <c r="D204" s="700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9" t="s">
        <v>1241</v>
      </c>
      <c r="D205" s="700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1242</v>
      </c>
      <c r="D207" s="700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9" t="s">
        <v>1243</v>
      </c>
      <c r="D208" s="700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9" t="s">
        <v>328</v>
      </c>
      <c r="D210" s="700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9" t="s">
        <v>329</v>
      </c>
      <c r="D211" s="700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9" t="s">
        <v>330</v>
      </c>
      <c r="D212" s="700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9" t="s">
        <v>331</v>
      </c>
      <c r="D213" s="700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9" t="s">
        <v>1246</v>
      </c>
      <c r="D214" s="700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9" t="s">
        <v>333</v>
      </c>
      <c r="D215" s="700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9" t="s">
        <v>334</v>
      </c>
      <c r="D216" s="700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9" t="s">
        <v>335</v>
      </c>
      <c r="D217" s="700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9" t="s">
        <v>123</v>
      </c>
      <c r="D218" s="700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9" t="s">
        <v>1247</v>
      </c>
      <c r="D219" s="700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9" t="s">
        <v>1248</v>
      </c>
      <c r="D220" s="700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9" t="s">
        <v>1249</v>
      </c>
      <c r="D221" s="700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9" t="s">
        <v>328</v>
      </c>
      <c r="D223" s="700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9" t="s">
        <v>329</v>
      </c>
      <c r="D224" s="700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9" t="s">
        <v>330</v>
      </c>
      <c r="D225" s="700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9" t="s">
        <v>331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9" t="s">
        <v>1252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9" t="s">
        <v>333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9" t="s">
        <v>334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9" t="s">
        <v>335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1253</v>
      </c>
      <c r="D232" s="700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9" t="s">
        <v>1254</v>
      </c>
      <c r="D233" s="700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9" t="s">
        <v>1255</v>
      </c>
      <c r="D234" s="700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9" t="s">
        <v>1256</v>
      </c>
      <c r="D235" s="700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9" t="s">
        <v>328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9" t="s">
        <v>329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9" t="s">
        <v>330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9" t="s">
        <v>331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9" t="s">
        <v>1259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9" t="s">
        <v>333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9" t="s">
        <v>334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9" t="s">
        <v>335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9" t="s">
        <v>123</v>
      </c>
      <c r="D245" s="700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9" t="s">
        <v>1260</v>
      </c>
      <c r="D246" s="700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9" t="s">
        <v>1261</v>
      </c>
      <c r="D247" s="700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9" t="s">
        <v>328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9" t="s">
        <v>329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9" t="s">
        <v>330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9" t="s">
        <v>331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9" t="s">
        <v>1264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9" t="s">
        <v>333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9" t="s">
        <v>334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9" t="s">
        <v>335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9" t="s">
        <v>123</v>
      </c>
      <c r="D257" s="700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9" t="s">
        <v>1265</v>
      </c>
      <c r="D258" s="700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9" t="s">
        <v>328</v>
      </c>
      <c r="D260" s="700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9" t="s">
        <v>329</v>
      </c>
      <c r="D261" s="700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9" t="s">
        <v>330</v>
      </c>
      <c r="D262" s="700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9" t="s">
        <v>331</v>
      </c>
      <c r="D263" s="700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9" t="s">
        <v>1268</v>
      </c>
      <c r="D264" s="700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9" t="s">
        <v>333</v>
      </c>
      <c r="D265" s="700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9" t="s">
        <v>334</v>
      </c>
      <c r="D266" s="700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9" t="s">
        <v>335</v>
      </c>
      <c r="D267" s="700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9" t="s">
        <v>123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9" t="s">
        <v>1269</v>
      </c>
      <c r="D269" s="700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9" t="s">
        <v>1270</v>
      </c>
      <c r="D270" s="700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9" t="s">
        <v>1271</v>
      </c>
      <c r="D271" s="700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9" t="s">
        <v>1272</v>
      </c>
      <c r="D272" s="700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9" t="s">
        <v>1205</v>
      </c>
      <c r="D274" s="700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9" t="s">
        <v>1207</v>
      </c>
      <c r="D275" s="700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9" t="s">
        <v>1200</v>
      </c>
      <c r="D277" s="700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9" t="s">
        <v>1201</v>
      </c>
      <c r="D278" s="700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9" t="s">
        <v>1202</v>
      </c>
      <c r="D279" s="700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9" t="s">
        <v>1203</v>
      </c>
      <c r="D280" s="700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9" t="s">
        <v>1204</v>
      </c>
      <c r="D281" s="700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9" t="s">
        <v>1205</v>
      </c>
      <c r="D282" s="700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9" t="s">
        <v>1206</v>
      </c>
      <c r="D283" s="700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9" t="s">
        <v>1207</v>
      </c>
      <c r="D284" s="700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1" t="s">
        <v>113</v>
      </c>
      <c r="D285" s="700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9" t="s">
        <v>1208</v>
      </c>
      <c r="D286" s="700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1200</v>
      </c>
      <c r="D288" s="700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9" t="s">
        <v>1201</v>
      </c>
      <c r="D289" s="700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9" t="s">
        <v>1202</v>
      </c>
      <c r="D290" s="700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9" t="s">
        <v>1203</v>
      </c>
      <c r="D291" s="700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9" t="s">
        <v>1204</v>
      </c>
      <c r="D292" s="700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9" t="s">
        <v>1205</v>
      </c>
      <c r="D293" s="700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9" t="s">
        <v>1206</v>
      </c>
      <c r="D294" s="700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9" t="s">
        <v>1207</v>
      </c>
      <c r="D295" s="700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1" t="s">
        <v>113</v>
      </c>
      <c r="D296" s="700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9" t="s">
        <v>1208</v>
      </c>
      <c r="D297" s="700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9" t="s">
        <v>1200</v>
      </c>
      <c r="D299" s="700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9" t="s">
        <v>1201</v>
      </c>
      <c r="D300" s="700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9" t="s">
        <v>1202</v>
      </c>
      <c r="D301" s="700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9" t="s">
        <v>1203</v>
      </c>
      <c r="D302" s="700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9" t="s">
        <v>1204</v>
      </c>
      <c r="D303" s="700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9" t="s">
        <v>1205</v>
      </c>
      <c r="D304" s="700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9" t="s">
        <v>1206</v>
      </c>
      <c r="D305" s="700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9" t="s">
        <v>1207</v>
      </c>
      <c r="D306" s="700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1273</v>
      </c>
      <c r="D308" s="700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9" t="s">
        <v>1208</v>
      </c>
      <c r="D310" s="700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9" t="s">
        <v>1174</v>
      </c>
      <c r="D312" s="700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9" t="s">
        <v>1274</v>
      </c>
      <c r="D313" s="700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9" t="s">
        <v>1275</v>
      </c>
      <c r="D314" s="700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9" t="s">
        <v>1276</v>
      </c>
      <c r="D315" s="700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9" t="s">
        <v>1277</v>
      </c>
      <c r="D316" s="700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9" t="s">
        <v>1278</v>
      </c>
      <c r="D317" s="700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9" t="s">
        <v>1279</v>
      </c>
      <c r="D318" s="700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9" t="s">
        <v>1280</v>
      </c>
      <c r="D319" s="700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9" t="s">
        <v>1281</v>
      </c>
      <c r="D320" s="700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9" t="s">
        <v>1282</v>
      </c>
      <c r="D321" s="700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9" t="s">
        <v>1283</v>
      </c>
      <c r="D322" s="700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1" t="s">
        <v>113</v>
      </c>
      <c r="D323" s="700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9" t="s">
        <v>1185</v>
      </c>
      <c r="D324" s="700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9" t="s">
        <v>1284</v>
      </c>
      <c r="D325" s="700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9" t="s">
        <v>1285</v>
      </c>
      <c r="D326" s="700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9" t="s">
        <v>1286</v>
      </c>
      <c r="D327" s="700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1" t="s">
        <v>113</v>
      </c>
      <c r="D328" s="700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1193</v>
      </c>
      <c r="D330" s="700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9" t="s">
        <v>1194</v>
      </c>
      <c r="D331" s="700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9" t="s">
        <v>1195</v>
      </c>
      <c r="D332" s="700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9" t="s">
        <v>1174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9" t="s">
        <v>1274</v>
      </c>
      <c r="D335" s="700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9" t="s">
        <v>1275</v>
      </c>
      <c r="D336" s="700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9" t="s">
        <v>1276</v>
      </c>
      <c r="D337" s="700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9" t="s">
        <v>1277</v>
      </c>
      <c r="D338" s="700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9" t="s">
        <v>1278</v>
      </c>
      <c r="D339" s="700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9" t="s">
        <v>1279</v>
      </c>
      <c r="D340" s="700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9" t="s">
        <v>1280</v>
      </c>
      <c r="D341" s="700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9" t="s">
        <v>1281</v>
      </c>
      <c r="D342" s="700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9" t="s">
        <v>1282</v>
      </c>
      <c r="D343" s="700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9" t="s">
        <v>1283</v>
      </c>
      <c r="D344" s="700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1" t="s">
        <v>113</v>
      </c>
      <c r="D345" s="700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9" t="s">
        <v>1185</v>
      </c>
      <c r="D346" s="700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9" t="s">
        <v>1284</v>
      </c>
      <c r="D347" s="700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9" t="s">
        <v>1285</v>
      </c>
      <c r="D348" s="700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9" t="s">
        <v>1286</v>
      </c>
      <c r="D349" s="700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1" t="s">
        <v>113</v>
      </c>
      <c r="D350" s="700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9" t="s">
        <v>1196</v>
      </c>
      <c r="D352" s="700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9" t="s">
        <v>1197</v>
      </c>
      <c r="D353" s="700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9" t="s">
        <v>1198</v>
      </c>
      <c r="D354" s="700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9" t="s">
        <v>1199</v>
      </c>
      <c r="D355" s="700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1287</v>
      </c>
      <c r="D357" s="700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9" t="s">
        <v>1174</v>
      </c>
      <c r="D366" s="700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9" t="s">
        <v>1232</v>
      </c>
      <c r="D367" s="700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9" t="s">
        <v>1233</v>
      </c>
      <c r="D368" s="700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9" t="s">
        <v>1234</v>
      </c>
      <c r="D369" s="700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9" t="s">
        <v>1235</v>
      </c>
      <c r="D370" s="700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9" t="s">
        <v>1236</v>
      </c>
      <c r="D371" s="700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9" t="s">
        <v>1237</v>
      </c>
      <c r="D372" s="700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9" t="s">
        <v>1238</v>
      </c>
      <c r="D373" s="700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9" t="s">
        <v>1239</v>
      </c>
      <c r="D374" s="700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9" t="s">
        <v>1240</v>
      </c>
      <c r="D375" s="700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9" t="s">
        <v>1241</v>
      </c>
      <c r="D376" s="700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1" t="s">
        <v>113</v>
      </c>
      <c r="D377" s="700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9" t="s">
        <v>1288</v>
      </c>
      <c r="D378" s="700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9" t="s">
        <v>1289</v>
      </c>
      <c r="D379" s="700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9" t="s">
        <v>1290</v>
      </c>
      <c r="D381" s="700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9" t="s">
        <v>1291</v>
      </c>
      <c r="D382" s="700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9" t="s">
        <v>1292</v>
      </c>
      <c r="D383" s="700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9" t="s">
        <v>1174</v>
      </c>
      <c r="D387" s="700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9" t="s">
        <v>1232</v>
      </c>
      <c r="D388" s="700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9" t="s">
        <v>1233</v>
      </c>
      <c r="D389" s="700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9" t="s">
        <v>1234</v>
      </c>
      <c r="D390" s="700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9" t="s">
        <v>1235</v>
      </c>
      <c r="D391" s="700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9" t="s">
        <v>1236</v>
      </c>
      <c r="D392" s="700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9" t="s">
        <v>1237</v>
      </c>
      <c r="D393" s="700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9" t="s">
        <v>1238</v>
      </c>
      <c r="D394" s="700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9" t="s">
        <v>1239</v>
      </c>
      <c r="D395" s="700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9" t="s">
        <v>1240</v>
      </c>
      <c r="D396" s="700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9" t="s">
        <v>1241</v>
      </c>
      <c r="D397" s="700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1" t="s">
        <v>113</v>
      </c>
      <c r="D398" s="700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9" t="s">
        <v>1293</v>
      </c>
      <c r="D402" s="700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9" t="s">
        <v>1294</v>
      </c>
      <c r="D403" s="700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9" t="s">
        <v>1295</v>
      </c>
      <c r="D404" s="700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9" t="s">
        <v>1296</v>
      </c>
      <c r="D405" s="700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9" t="s">
        <v>1297</v>
      </c>
      <c r="D407" s="700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9" t="s">
        <v>1293</v>
      </c>
      <c r="D409" s="700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9" t="s">
        <v>1294</v>
      </c>
      <c r="D410" s="700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9" t="s">
        <v>1295</v>
      </c>
      <c r="D411" s="700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9" t="s">
        <v>1296</v>
      </c>
      <c r="D412" s="700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9" t="s">
        <v>1300</v>
      </c>
      <c r="D414" s="700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9" t="s">
        <v>1300</v>
      </c>
      <c r="D416" s="700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9" t="s">
        <v>1300</v>
      </c>
      <c r="D418" s="700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9" t="s">
        <v>1307</v>
      </c>
      <c r="D420" s="700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9" t="s">
        <v>1307</v>
      </c>
      <c r="D422" s="700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9" t="s">
        <v>1307</v>
      </c>
      <c r="D424" s="700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9" t="s">
        <v>1293</v>
      </c>
      <c r="D426" s="700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9" t="s">
        <v>1294</v>
      </c>
      <c r="D427" s="700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9" t="s">
        <v>1295</v>
      </c>
      <c r="D428" s="700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9" t="s">
        <v>1296</v>
      </c>
      <c r="D429" s="700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9" t="s">
        <v>1297</v>
      </c>
      <c r="D431" s="700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9" t="s">
        <v>1293</v>
      </c>
      <c r="D433" s="700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9" t="s">
        <v>1294</v>
      </c>
      <c r="D434" s="700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9" t="s">
        <v>1295</v>
      </c>
      <c r="D435" s="700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9" t="s">
        <v>1296</v>
      </c>
      <c r="D436" s="700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9" t="s">
        <v>1315</v>
      </c>
      <c r="D438" s="700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9" t="s">
        <v>1319</v>
      </c>
      <c r="D440" s="700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9" t="s">
        <v>1315</v>
      </c>
      <c r="D442" s="700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9" t="s">
        <v>1174</v>
      </c>
      <c r="D452" s="700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9" t="s">
        <v>1175</v>
      </c>
      <c r="D453" s="700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9" t="s">
        <v>1176</v>
      </c>
      <c r="D454" s="700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9" t="s">
        <v>1177</v>
      </c>
      <c r="D455" s="700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9" t="s">
        <v>1178</v>
      </c>
      <c r="D456" s="700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9" t="s">
        <v>1179</v>
      </c>
      <c r="D457" s="700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9" t="s">
        <v>1180</v>
      </c>
      <c r="D458" s="700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9" t="s">
        <v>1181</v>
      </c>
      <c r="D459" s="700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9" t="s">
        <v>1182</v>
      </c>
      <c r="D460" s="700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9" t="s">
        <v>1183</v>
      </c>
      <c r="D461" s="700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9" t="s">
        <v>1184</v>
      </c>
      <c r="D462" s="700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1" t="s">
        <v>113</v>
      </c>
      <c r="D463" s="700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9" t="s">
        <v>1185</v>
      </c>
      <c r="D464" s="700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9" t="s">
        <v>1186</v>
      </c>
      <c r="D465" s="700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9" t="s">
        <v>1187</v>
      </c>
      <c r="D466" s="700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9" t="s">
        <v>1188</v>
      </c>
      <c r="D467" s="700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1" t="s">
        <v>113</v>
      </c>
      <c r="D468" s="700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9" t="s">
        <v>1208</v>
      </c>
      <c r="D472" s="700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9" t="s">
        <v>1200</v>
      </c>
      <c r="D474" s="700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9" t="s">
        <v>1201</v>
      </c>
      <c r="D475" s="700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9" t="s">
        <v>1202</v>
      </c>
      <c r="D476" s="700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9" t="s">
        <v>1203</v>
      </c>
      <c r="D477" s="700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9" t="s">
        <v>1204</v>
      </c>
      <c r="D478" s="700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9" t="s">
        <v>1205</v>
      </c>
      <c r="D479" s="700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9" t="s">
        <v>1206</v>
      </c>
      <c r="D480" s="700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9" t="s">
        <v>1207</v>
      </c>
      <c r="D481" s="700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1" t="s">
        <v>113</v>
      </c>
      <c r="D482" s="700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9" t="s">
        <v>1273</v>
      </c>
      <c r="D483" s="700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9" t="s">
        <v>123</v>
      </c>
      <c r="D485" s="700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9" t="s">
        <v>1322</v>
      </c>
      <c r="D486" s="700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9" t="s">
        <v>1229</v>
      </c>
      <c r="D487" s="700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9" t="s">
        <v>1323</v>
      </c>
      <c r="D488" s="700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9" t="s">
        <v>1324</v>
      </c>
      <c r="D489" s="700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1200</v>
      </c>
      <c r="D491" s="700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9" t="s">
        <v>1201</v>
      </c>
      <c r="D492" s="700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9" t="s">
        <v>1202</v>
      </c>
      <c r="D493" s="700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9" t="s">
        <v>1203</v>
      </c>
      <c r="D494" s="700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9" t="s">
        <v>1204</v>
      </c>
      <c r="D495" s="700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9" t="s">
        <v>1205</v>
      </c>
      <c r="D496" s="700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9" t="s">
        <v>1206</v>
      </c>
      <c r="D497" s="700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9" t="s">
        <v>1207</v>
      </c>
      <c r="D498" s="700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1" t="s">
        <v>113</v>
      </c>
      <c r="D499" s="700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9" t="s">
        <v>1208</v>
      </c>
      <c r="D500" s="700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9" t="s">
        <v>1094</v>
      </c>
      <c r="D507" s="700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9" t="s">
        <v>1325</v>
      </c>
      <c r="D508" s="700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9" t="s">
        <v>1326</v>
      </c>
      <c r="D509" s="700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9" t="s">
        <v>1327</v>
      </c>
      <c r="D510" s="700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9" t="s">
        <v>1328</v>
      </c>
      <c r="D511" s="700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9" t="s">
        <v>1329</v>
      </c>
      <c r="D512" s="700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9" t="s">
        <v>1330</v>
      </c>
      <c r="D513" s="700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9" t="s">
        <v>1331</v>
      </c>
      <c r="D514" s="700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9" t="s">
        <v>1332</v>
      </c>
      <c r="D515" s="700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9" t="s">
        <v>1333</v>
      </c>
      <c r="D516" s="700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9" t="s">
        <v>1334</v>
      </c>
      <c r="D517" s="700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9" t="s">
        <v>1094</v>
      </c>
      <c r="D519" s="700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9" t="s">
        <v>1325</v>
      </c>
      <c r="D520" s="700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9" t="s">
        <v>1326</v>
      </c>
      <c r="D521" s="700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9" t="s">
        <v>1327</v>
      </c>
      <c r="D522" s="700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9" t="s">
        <v>1328</v>
      </c>
      <c r="D523" s="700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9" t="s">
        <v>1329</v>
      </c>
      <c r="D524" s="700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9" t="s">
        <v>1330</v>
      </c>
      <c r="D525" s="700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9" t="s">
        <v>1331</v>
      </c>
      <c r="D526" s="700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9" t="s">
        <v>1332</v>
      </c>
      <c r="D527" s="700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9" t="s">
        <v>1333</v>
      </c>
      <c r="D528" s="700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9" t="s">
        <v>1334</v>
      </c>
      <c r="D529" s="700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9" t="s">
        <v>1094</v>
      </c>
      <c r="D531" s="700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9" t="s">
        <v>1325</v>
      </c>
      <c r="D532" s="700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9" t="s">
        <v>1326</v>
      </c>
      <c r="D533" s="700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9" t="s">
        <v>1327</v>
      </c>
      <c r="D534" s="700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9" t="s">
        <v>1328</v>
      </c>
      <c r="D535" s="700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9" t="s">
        <v>1329</v>
      </c>
      <c r="D536" s="700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9" t="s">
        <v>1330</v>
      </c>
      <c r="D537" s="700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9" t="s">
        <v>1331</v>
      </c>
      <c r="D538" s="700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9" t="s">
        <v>1332</v>
      </c>
      <c r="D539" s="700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9" t="s">
        <v>1333</v>
      </c>
      <c r="D540" s="700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9" t="s">
        <v>1334</v>
      </c>
      <c r="D541" s="700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9" t="s">
        <v>1094</v>
      </c>
      <c r="D543" s="700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9" t="s">
        <v>1325</v>
      </c>
      <c r="D544" s="700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9" t="s">
        <v>1326</v>
      </c>
      <c r="D545" s="700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9" t="s">
        <v>1327</v>
      </c>
      <c r="D546" s="700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9" t="s">
        <v>1328</v>
      </c>
      <c r="D547" s="700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9" t="s">
        <v>1329</v>
      </c>
      <c r="D548" s="700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9" t="s">
        <v>1330</v>
      </c>
      <c r="D549" s="700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9" t="s">
        <v>1331</v>
      </c>
      <c r="D550" s="700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9" t="s">
        <v>1332</v>
      </c>
      <c r="D551" s="700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9" t="s">
        <v>1333</v>
      </c>
      <c r="D552" s="700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9" t="s">
        <v>1334</v>
      </c>
      <c r="D553" s="700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9" t="s">
        <v>639</v>
      </c>
      <c r="D555" s="700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9" t="s">
        <v>1335</v>
      </c>
      <c r="D556" s="700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9" t="s">
        <v>639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9" t="s">
        <v>1335</v>
      </c>
      <c r="D559" s="700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9" t="s">
        <v>639</v>
      </c>
      <c r="D561" s="700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9" t="s">
        <v>1336</v>
      </c>
      <c r="D562" s="700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9" t="s">
        <v>1094</v>
      </c>
      <c r="D564" s="700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9" t="s">
        <v>1325</v>
      </c>
      <c r="D565" s="700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9" t="s">
        <v>1326</v>
      </c>
      <c r="D566" s="700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9" t="s">
        <v>1327</v>
      </c>
      <c r="D567" s="700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9" t="s">
        <v>1328</v>
      </c>
      <c r="D568" s="700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9" t="s">
        <v>1329</v>
      </c>
      <c r="D569" s="700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9" t="s">
        <v>1330</v>
      </c>
      <c r="D570" s="700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9" t="s">
        <v>1331</v>
      </c>
      <c r="D571" s="700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9" t="s">
        <v>1332</v>
      </c>
      <c r="D572" s="700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9" t="s">
        <v>1333</v>
      </c>
      <c r="D573" s="700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9" t="s">
        <v>1334</v>
      </c>
      <c r="D574" s="700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9" t="s">
        <v>1094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9" t="s">
        <v>1337</v>
      </c>
      <c r="D578" s="700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9" t="s">
        <v>1338</v>
      </c>
      <c r="D579" s="700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9" t="s">
        <v>1339</v>
      </c>
      <c r="D580" s="700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9" t="s">
        <v>1094</v>
      </c>
      <c r="D582" s="700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9" t="s">
        <v>1325</v>
      </c>
      <c r="D583" s="700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9" t="s">
        <v>1326</v>
      </c>
      <c r="D584" s="700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9" t="s">
        <v>1327</v>
      </c>
      <c r="D585" s="700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9" t="s">
        <v>1328</v>
      </c>
      <c r="D586" s="700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9" t="s">
        <v>1329</v>
      </c>
      <c r="D587" s="700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9" t="s">
        <v>1330</v>
      </c>
      <c r="D588" s="700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9" t="s">
        <v>1331</v>
      </c>
      <c r="D589" s="700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9" t="s">
        <v>1332</v>
      </c>
      <c r="D590" s="700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9" t="s">
        <v>1333</v>
      </c>
      <c r="D591" s="700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9" t="s">
        <v>1334</v>
      </c>
      <c r="D592" s="700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1" t="s">
        <v>113</v>
      </c>
      <c r="D593" s="700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9" t="s">
        <v>1340</v>
      </c>
      <c r="D594" s="700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9" t="s">
        <v>1094</v>
      </c>
      <c r="D599" s="700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9" t="s">
        <v>1341</v>
      </c>
      <c r="D600" s="700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9" t="s">
        <v>1342</v>
      </c>
      <c r="D601" s="700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9" t="s">
        <v>1327</v>
      </c>
      <c r="D602" s="700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9" t="s">
        <v>1328</v>
      </c>
      <c r="D603" s="700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9" t="s">
        <v>1329</v>
      </c>
      <c r="D604" s="700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9" t="s">
        <v>1330</v>
      </c>
      <c r="D605" s="700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9" t="s">
        <v>1331</v>
      </c>
      <c r="D606" s="700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9" t="s">
        <v>1332</v>
      </c>
      <c r="D607" s="700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9" t="s">
        <v>1333</v>
      </c>
      <c r="D608" s="700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9" t="s">
        <v>1334</v>
      </c>
      <c r="D609" s="700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9" t="s">
        <v>1094</v>
      </c>
      <c r="D611" s="700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9" t="s">
        <v>1343</v>
      </c>
      <c r="D612" s="700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9" t="s">
        <v>1344</v>
      </c>
      <c r="D613" s="700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9" t="s">
        <v>1345</v>
      </c>
      <c r="D614" s="700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9" t="s">
        <v>1346</v>
      </c>
      <c r="D615" s="700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9" t="s">
        <v>1347</v>
      </c>
      <c r="D616" s="700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9" t="s">
        <v>1348</v>
      </c>
      <c r="D617" s="700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9" t="s">
        <v>1349</v>
      </c>
      <c r="D618" s="700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9" t="s">
        <v>1350</v>
      </c>
      <c r="D619" s="700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9" t="s">
        <v>1351</v>
      </c>
      <c r="D620" s="700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9" t="s">
        <v>1352</v>
      </c>
      <c r="D621" s="700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9" t="s">
        <v>1353</v>
      </c>
      <c r="D626" s="700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9" t="s">
        <v>1354</v>
      </c>
      <c r="D627" s="700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9" t="s">
        <v>1355</v>
      </c>
      <c r="D629" s="700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9" t="s">
        <v>1356</v>
      </c>
      <c r="D630" s="700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9" t="s">
        <v>1367</v>
      </c>
      <c r="D638" s="700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9" t="s">
        <v>1094</v>
      </c>
      <c r="D642" s="700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9" t="s">
        <v>1332</v>
      </c>
      <c r="D643" s="700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9" t="s">
        <v>1333</v>
      </c>
      <c r="D644" s="700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9" t="s">
        <v>1334</v>
      </c>
      <c r="D645" s="700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9" t="s">
        <v>1368</v>
      </c>
      <c r="D646" s="700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9" t="s">
        <v>1369</v>
      </c>
      <c r="D647" s="700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9" t="s">
        <v>1094</v>
      </c>
      <c r="D649" s="700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9" t="s">
        <v>1372</v>
      </c>
      <c r="D650" s="700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9" t="s">
        <v>1380</v>
      </c>
      <c r="D656" s="700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9" t="s">
        <v>1336</v>
      </c>
      <c r="D661" s="700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9" t="s">
        <v>1383</v>
      </c>
      <c r="D662" s="700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9" t="s">
        <v>1384</v>
      </c>
      <c r="D663" s="700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9" t="s">
        <v>1385</v>
      </c>
      <c r="D664" s="700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9" t="s">
        <v>1386</v>
      </c>
      <c r="D666" s="700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9" t="s">
        <v>1387</v>
      </c>
      <c r="D667" s="700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9" t="s">
        <v>1388</v>
      </c>
      <c r="D668" s="700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9" t="s">
        <v>1389</v>
      </c>
      <c r="D669" s="700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9" t="s">
        <v>1390</v>
      </c>
      <c r="D670" s="700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9" t="s">
        <v>1391</v>
      </c>
      <c r="D671" s="700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9" t="s">
        <v>1392</v>
      </c>
      <c r="D672" s="700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9" t="s">
        <v>1393</v>
      </c>
      <c r="D673" s="700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9" t="s">
        <v>1394</v>
      </c>
      <c r="D674" s="700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9" t="s">
        <v>1397</v>
      </c>
      <c r="D676" s="700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9" t="s">
        <v>639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9" t="s">
        <v>1398</v>
      </c>
      <c r="D678" s="700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9" t="s">
        <v>1401</v>
      </c>
      <c r="D680" s="700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9" t="s">
        <v>1402</v>
      </c>
      <c r="D681" s="700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9" t="s">
        <v>1401</v>
      </c>
      <c r="D683" s="700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9" t="s">
        <v>1405</v>
      </c>
      <c r="D684" s="700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9" t="s">
        <v>639</v>
      </c>
      <c r="D686" s="700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9" t="s">
        <v>1386</v>
      </c>
      <c r="D687" s="700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9" t="s">
        <v>639</v>
      </c>
      <c r="D689" s="700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9" t="s">
        <v>1387</v>
      </c>
      <c r="D690" s="700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9" t="s">
        <v>1388</v>
      </c>
      <c r="D691" s="700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9" t="s">
        <v>639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9" t="s">
        <v>1389</v>
      </c>
      <c r="D694" s="700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9" t="s">
        <v>1390</v>
      </c>
      <c r="D695" s="700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9" t="s">
        <v>1391</v>
      </c>
      <c r="D696" s="700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9" t="s">
        <v>1392</v>
      </c>
      <c r="D697" s="700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9" t="s">
        <v>639</v>
      </c>
      <c r="D699" s="700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9" t="s">
        <v>1393</v>
      </c>
      <c r="D700" s="700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639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9" t="s">
        <v>1394</v>
      </c>
      <c r="D703" s="700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639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9" t="s">
        <v>1383</v>
      </c>
      <c r="D706" s="700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9" t="s">
        <v>639</v>
      </c>
      <c r="D708" s="700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9" t="s">
        <v>1418</v>
      </c>
      <c r="D709" s="700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9" t="s">
        <v>639</v>
      </c>
      <c r="D711" s="700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9" t="s">
        <v>1421</v>
      </c>
      <c r="D712" s="700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9" t="s">
        <v>639</v>
      </c>
      <c r="D714" s="700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9" t="s">
        <v>1398</v>
      </c>
      <c r="D715" s="700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9" t="s">
        <v>1402</v>
      </c>
      <c r="D717" s="700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9" t="s">
        <v>1405</v>
      </c>
      <c r="D718" s="700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1174</v>
      </c>
      <c r="D724" s="700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9" t="s">
        <v>1274</v>
      </c>
      <c r="D725" s="700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9" t="s">
        <v>1275</v>
      </c>
      <c r="D726" s="700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9" t="s">
        <v>1276</v>
      </c>
      <c r="D727" s="700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9" t="s">
        <v>1277</v>
      </c>
      <c r="D728" s="700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9" t="s">
        <v>1278</v>
      </c>
      <c r="D729" s="700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9" t="s">
        <v>1279</v>
      </c>
      <c r="D730" s="700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9" t="s">
        <v>1280</v>
      </c>
      <c r="D731" s="700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9" t="s">
        <v>1281</v>
      </c>
      <c r="D732" s="700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9" t="s">
        <v>1282</v>
      </c>
      <c r="D733" s="700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9" t="s">
        <v>1283</v>
      </c>
      <c r="D734" s="700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1" t="s">
        <v>113</v>
      </c>
      <c r="D735" s="700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9" t="s">
        <v>1185</v>
      </c>
      <c r="D736" s="700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9" t="s">
        <v>1284</v>
      </c>
      <c r="D737" s="700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9" t="s">
        <v>1285</v>
      </c>
      <c r="D738" s="700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9" t="s">
        <v>1286</v>
      </c>
      <c r="D739" s="700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1" t="s">
        <v>113</v>
      </c>
      <c r="D740" s="700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9" t="s">
        <v>1174</v>
      </c>
      <c r="D742" s="700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9" t="s">
        <v>1232</v>
      </c>
      <c r="D743" s="700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9" t="s">
        <v>1233</v>
      </c>
      <c r="D744" s="700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9" t="s">
        <v>1234</v>
      </c>
      <c r="D745" s="700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9" t="s">
        <v>1235</v>
      </c>
      <c r="D746" s="700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9" t="s">
        <v>1236</v>
      </c>
      <c r="D747" s="700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9" t="s">
        <v>1237</v>
      </c>
      <c r="D748" s="700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9" t="s">
        <v>1238</v>
      </c>
      <c r="D749" s="700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9" t="s">
        <v>1239</v>
      </c>
      <c r="D750" s="700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9" t="s">
        <v>1240</v>
      </c>
      <c r="D751" s="700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9" t="s">
        <v>1241</v>
      </c>
      <c r="D752" s="700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1" t="s">
        <v>113</v>
      </c>
      <c r="D753" s="700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1432</v>
      </c>
      <c r="D760" s="700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9" t="s">
        <v>1435</v>
      </c>
      <c r="D762" s="700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9" t="s">
        <v>1094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9" t="s">
        <v>1436</v>
      </c>
      <c r="D764" s="700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9" t="s">
        <v>1437</v>
      </c>
      <c r="D765" s="700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9" t="s">
        <v>1438</v>
      </c>
      <c r="D766" s="700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9" t="s">
        <v>1439</v>
      </c>
      <c r="D767" s="700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9" t="s">
        <v>1440</v>
      </c>
      <c r="D769" s="700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9" t="s">
        <v>1441</v>
      </c>
      <c r="D770" s="700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9" t="s">
        <v>782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9" t="s">
        <v>1442</v>
      </c>
      <c r="D773" s="700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9" t="s">
        <v>804</v>
      </c>
      <c r="D778" s="700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9" t="s">
        <v>805</v>
      </c>
      <c r="D779" s="700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9" t="s">
        <v>806</v>
      </c>
      <c r="D780" s="700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9" t="s">
        <v>807</v>
      </c>
      <c r="D781" s="700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9" t="s">
        <v>808</v>
      </c>
      <c r="D782" s="700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9" t="s">
        <v>809</v>
      </c>
      <c r="D783" s="700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9" t="s">
        <v>810</v>
      </c>
      <c r="D784" s="700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9" t="s">
        <v>811</v>
      </c>
      <c r="D785" s="700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9" t="s">
        <v>812</v>
      </c>
      <c r="D786" s="700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9" t="s">
        <v>813</v>
      </c>
      <c r="D787" s="700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9" t="s">
        <v>1175</v>
      </c>
      <c r="D788" s="700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9" t="s">
        <v>1140</v>
      </c>
      <c r="D790" s="700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9" t="s">
        <v>805</v>
      </c>
      <c r="D791" s="700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9" t="s">
        <v>807</v>
      </c>
      <c r="D792" s="700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9" t="s">
        <v>808</v>
      </c>
      <c r="D793" s="700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9" t="s">
        <v>809</v>
      </c>
      <c r="D794" s="700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9" t="s">
        <v>810</v>
      </c>
      <c r="D795" s="700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9" t="s">
        <v>811</v>
      </c>
      <c r="D796" s="700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9" t="s">
        <v>812</v>
      </c>
      <c r="D797" s="700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9" t="s">
        <v>813</v>
      </c>
      <c r="D798" s="700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9" t="s">
        <v>1186</v>
      </c>
      <c r="D799" s="700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9" t="s">
        <v>823</v>
      </c>
      <c r="D803" s="700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9" t="s">
        <v>805</v>
      </c>
      <c r="D804" s="700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9" t="s">
        <v>807</v>
      </c>
      <c r="D805" s="700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9" t="s">
        <v>808</v>
      </c>
      <c r="D806" s="700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9" t="s">
        <v>809</v>
      </c>
      <c r="D807" s="700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9" t="s">
        <v>810</v>
      </c>
      <c r="D808" s="700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9" t="s">
        <v>811</v>
      </c>
      <c r="D809" s="700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9" t="s">
        <v>812</v>
      </c>
      <c r="D810" s="700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9" t="s">
        <v>813</v>
      </c>
      <c r="D811" s="700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9" t="s">
        <v>1176</v>
      </c>
      <c r="D812" s="700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9" t="s">
        <v>1177</v>
      </c>
      <c r="D813" s="700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9" t="s">
        <v>1178</v>
      </c>
      <c r="D814" s="700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9" t="s">
        <v>828</v>
      </c>
      <c r="D816" s="700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9" t="s">
        <v>829</v>
      </c>
      <c r="D817" s="700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9" t="s">
        <v>807</v>
      </c>
      <c r="D818" s="700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9" t="s">
        <v>830</v>
      </c>
      <c r="D819" s="700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9" t="s">
        <v>809</v>
      </c>
      <c r="D820" s="700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9" t="s">
        <v>810</v>
      </c>
      <c r="D821" s="700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9" t="s">
        <v>811</v>
      </c>
      <c r="D822" s="700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9" t="s">
        <v>812</v>
      </c>
      <c r="D823" s="700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9" t="s">
        <v>813</v>
      </c>
      <c r="D824" s="700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9" t="s">
        <v>1187</v>
      </c>
      <c r="D825" s="700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9" t="s">
        <v>828</v>
      </c>
      <c r="D827" s="700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9" t="s">
        <v>829</v>
      </c>
      <c r="D828" s="700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9" t="s">
        <v>807</v>
      </c>
      <c r="D829" s="700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9" t="s">
        <v>830</v>
      </c>
      <c r="D830" s="700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9" t="s">
        <v>809</v>
      </c>
      <c r="D831" s="700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9" t="s">
        <v>810</v>
      </c>
      <c r="D832" s="700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9" t="s">
        <v>811</v>
      </c>
      <c r="D833" s="700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9" t="s">
        <v>812</v>
      </c>
      <c r="D834" s="700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9" t="s">
        <v>813</v>
      </c>
      <c r="D835" s="700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9" t="s">
        <v>1188</v>
      </c>
      <c r="D836" s="700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9" t="s">
        <v>823</v>
      </c>
      <c r="D838" s="700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9" t="s">
        <v>805</v>
      </c>
      <c r="D839" s="700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9" t="s">
        <v>807</v>
      </c>
      <c r="D840" s="700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9" t="s">
        <v>808</v>
      </c>
      <c r="D841" s="700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9" t="s">
        <v>1448</v>
      </c>
      <c r="D842" s="700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9" t="s">
        <v>810</v>
      </c>
      <c r="D843" s="700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9" t="s">
        <v>811</v>
      </c>
      <c r="D844" s="700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9" t="s">
        <v>1449</v>
      </c>
      <c r="D845" s="700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9" t="s">
        <v>812</v>
      </c>
      <c r="D846" s="700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9" t="s">
        <v>813</v>
      </c>
      <c r="D847" s="700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9" t="s">
        <v>1179</v>
      </c>
      <c r="D848" s="700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9" t="s">
        <v>1180</v>
      </c>
      <c r="D849" s="700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9" t="s">
        <v>1181</v>
      </c>
      <c r="D850" s="700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9" t="s">
        <v>1182</v>
      </c>
      <c r="D851" s="700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9" t="s">
        <v>1183</v>
      </c>
      <c r="D852" s="700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9" t="s">
        <v>1184</v>
      </c>
      <c r="D853" s="700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9" t="s">
        <v>1450</v>
      </c>
      <c r="D857" s="700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9" t="s">
        <v>1451</v>
      </c>
      <c r="D858" s="700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9" t="s">
        <v>1452</v>
      </c>
      <c r="D859" s="700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9" t="s">
        <v>123</v>
      </c>
      <c r="D863" s="700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9" t="s">
        <v>1172</v>
      </c>
      <c r="D864" s="700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9" t="s">
        <v>1163</v>
      </c>
      <c r="D865" s="700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9" t="s">
        <v>123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9" t="s">
        <v>1172</v>
      </c>
      <c r="D868" s="700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9" t="s">
        <v>1163</v>
      </c>
      <c r="D869" s="700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9" t="s">
        <v>1453</v>
      </c>
      <c r="D871" s="700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9" t="s">
        <v>1454</v>
      </c>
      <c r="D872" s="700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9" t="s">
        <v>1459</v>
      </c>
      <c r="D881" s="700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9" t="s">
        <v>1465</v>
      </c>
      <c r="D885" s="700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9" t="s">
        <v>1466</v>
      </c>
      <c r="D886" s="700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9" t="s">
        <v>1467</v>
      </c>
      <c r="D887" s="700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9" t="s">
        <v>1465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9" t="s">
        <v>1469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9" t="s">
        <v>1470</v>
      </c>
      <c r="D891" s="700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A1:G1"/>
    <mergeCell ref="A3:B3"/>
    <mergeCell ref="A4:B4"/>
    <mergeCell ref="E4:G4"/>
    <mergeCell ref="C9:D9"/>
    <mergeCell ref="C11:D11"/>
    <mergeCell ref="C13:D13"/>
    <mergeCell ref="C15:D15"/>
    <mergeCell ref="C37:D37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71">
      <selection activeCell="F890" sqref="F890:F910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2" t="s">
        <v>1973</v>
      </c>
      <c r="B1" s="722"/>
      <c r="C1" s="722"/>
      <c r="D1" s="722"/>
      <c r="E1" s="722"/>
      <c r="F1" s="722"/>
      <c r="G1" s="722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3" t="s">
        <v>2</v>
      </c>
      <c r="B3" s="724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5" t="s">
        <v>71</v>
      </c>
      <c r="B4" s="726"/>
      <c r="C4" s="510" t="s">
        <v>1159</v>
      </c>
      <c r="D4" s="511"/>
      <c r="E4" s="727" t="str">
        <f>'[1]SO 03 1 1 Rek'!G2</f>
        <v>Pavilon C - tělocvična</v>
      </c>
      <c r="F4" s="728"/>
      <c r="G4" s="729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9" t="s">
        <v>1160</v>
      </c>
      <c r="D9" s="720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9" t="s">
        <v>1160</v>
      </c>
      <c r="D11" s="720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9" t="s">
        <v>1160</v>
      </c>
      <c r="D13" s="720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9" t="s">
        <v>1160</v>
      </c>
      <c r="D15" s="720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9" t="s">
        <v>1161</v>
      </c>
      <c r="D17" s="720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9" t="s">
        <v>1162</v>
      </c>
      <c r="D21" s="720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9" t="s">
        <v>1163</v>
      </c>
      <c r="D25" s="720"/>
      <c r="E25" s="532">
        <v>77.0537</v>
      </c>
      <c r="F25" s="607"/>
      <c r="G25" s="533"/>
    </row>
    <row r="26" spans="1:7" ht="12.75">
      <c r="A26" s="530"/>
      <c r="B26" s="531"/>
      <c r="C26" s="719" t="s">
        <v>1164</v>
      </c>
      <c r="D26" s="720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9" t="s">
        <v>1165</v>
      </c>
      <c r="D28" s="720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9" t="s">
        <v>1166</v>
      </c>
      <c r="D30" s="720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9" t="s">
        <v>1161</v>
      </c>
      <c r="D37" s="720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9" t="s">
        <v>1161</v>
      </c>
      <c r="D39" s="720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9" t="s">
        <v>1169</v>
      </c>
      <c r="D41" s="720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9" t="s">
        <v>1170</v>
      </c>
      <c r="D43" s="720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9" t="s">
        <v>1161</v>
      </c>
      <c r="D45" s="720"/>
      <c r="E45" s="532">
        <v>9.285</v>
      </c>
      <c r="F45" s="607"/>
      <c r="G45" s="533"/>
    </row>
    <row r="46" spans="1:7" ht="12.75">
      <c r="A46" s="530"/>
      <c r="B46" s="531"/>
      <c r="C46" s="721" t="s">
        <v>113</v>
      </c>
      <c r="D46" s="720"/>
      <c r="E46" s="534">
        <v>9.285</v>
      </c>
      <c r="F46" s="607"/>
      <c r="G46" s="533"/>
    </row>
    <row r="47" spans="1:7" ht="12.75">
      <c r="A47" s="530"/>
      <c r="B47" s="531"/>
      <c r="C47" s="719" t="s">
        <v>1171</v>
      </c>
      <c r="D47" s="720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9" t="s">
        <v>123</v>
      </c>
      <c r="D51" s="720"/>
      <c r="E51" s="532">
        <v>0</v>
      </c>
      <c r="F51" s="607"/>
      <c r="G51" s="533"/>
    </row>
    <row r="52" spans="1:7" ht="12.75">
      <c r="A52" s="530"/>
      <c r="B52" s="531"/>
      <c r="C52" s="719" t="s">
        <v>1172</v>
      </c>
      <c r="D52" s="720"/>
      <c r="E52" s="532">
        <v>13.02</v>
      </c>
      <c r="F52" s="607"/>
      <c r="G52" s="533"/>
    </row>
    <row r="53" spans="1:7" ht="12.75">
      <c r="A53" s="530"/>
      <c r="B53" s="531"/>
      <c r="C53" s="719" t="s">
        <v>1163</v>
      </c>
      <c r="D53" s="720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9" t="s">
        <v>1173</v>
      </c>
      <c r="D55" s="720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9" t="s">
        <v>1174</v>
      </c>
      <c r="D57" s="720"/>
      <c r="E57" s="532">
        <v>0</v>
      </c>
      <c r="F57" s="607"/>
      <c r="G57" s="533"/>
    </row>
    <row r="58" spans="1:7" ht="12.75">
      <c r="A58" s="530"/>
      <c r="B58" s="531"/>
      <c r="C58" s="719" t="s">
        <v>1175</v>
      </c>
      <c r="D58" s="720"/>
      <c r="E58" s="532">
        <v>15.12</v>
      </c>
      <c r="F58" s="607"/>
      <c r="G58" s="533"/>
    </row>
    <row r="59" spans="1:7" ht="12.75">
      <c r="A59" s="530"/>
      <c r="B59" s="531"/>
      <c r="C59" s="719" t="s">
        <v>1176</v>
      </c>
      <c r="D59" s="720"/>
      <c r="E59" s="532">
        <v>10.8</v>
      </c>
      <c r="F59" s="607"/>
      <c r="G59" s="533"/>
    </row>
    <row r="60" spans="1:7" ht="12.75">
      <c r="A60" s="530"/>
      <c r="B60" s="531"/>
      <c r="C60" s="719" t="s">
        <v>1177</v>
      </c>
      <c r="D60" s="720"/>
      <c r="E60" s="532">
        <v>3.51</v>
      </c>
      <c r="F60" s="607"/>
      <c r="G60" s="533"/>
    </row>
    <row r="61" spans="1:7" ht="12.75">
      <c r="A61" s="530"/>
      <c r="B61" s="531"/>
      <c r="C61" s="719" t="s">
        <v>1178</v>
      </c>
      <c r="D61" s="720"/>
      <c r="E61" s="532">
        <v>22.68</v>
      </c>
      <c r="F61" s="607"/>
      <c r="G61" s="533"/>
    </row>
    <row r="62" spans="1:7" ht="12.75">
      <c r="A62" s="530"/>
      <c r="B62" s="531"/>
      <c r="C62" s="719" t="s">
        <v>1179</v>
      </c>
      <c r="D62" s="720"/>
      <c r="E62" s="532">
        <v>191.62</v>
      </c>
      <c r="F62" s="607"/>
      <c r="G62" s="533"/>
    </row>
    <row r="63" spans="1:7" ht="12.75">
      <c r="A63" s="530"/>
      <c r="B63" s="531"/>
      <c r="C63" s="719" t="s">
        <v>1180</v>
      </c>
      <c r="D63" s="720"/>
      <c r="E63" s="532">
        <v>38.324</v>
      </c>
      <c r="F63" s="607"/>
      <c r="G63" s="533"/>
    </row>
    <row r="64" spans="1:7" ht="12.75">
      <c r="A64" s="530"/>
      <c r="B64" s="531"/>
      <c r="C64" s="719" t="s">
        <v>1181</v>
      </c>
      <c r="D64" s="720"/>
      <c r="E64" s="532">
        <v>47.1345</v>
      </c>
      <c r="F64" s="607"/>
      <c r="G64" s="533"/>
    </row>
    <row r="65" spans="1:7" ht="12.75">
      <c r="A65" s="530"/>
      <c r="B65" s="531"/>
      <c r="C65" s="719" t="s">
        <v>1182</v>
      </c>
      <c r="D65" s="720"/>
      <c r="E65" s="532">
        <v>12.3113</v>
      </c>
      <c r="F65" s="607"/>
      <c r="G65" s="533"/>
    </row>
    <row r="66" spans="1:7" ht="12.75">
      <c r="A66" s="530"/>
      <c r="B66" s="531"/>
      <c r="C66" s="719" t="s">
        <v>1183</v>
      </c>
      <c r="D66" s="720"/>
      <c r="E66" s="532">
        <v>62.92</v>
      </c>
      <c r="F66" s="607"/>
      <c r="G66" s="533"/>
    </row>
    <row r="67" spans="1:7" ht="12.75">
      <c r="A67" s="530"/>
      <c r="B67" s="531"/>
      <c r="C67" s="719" t="s">
        <v>1184</v>
      </c>
      <c r="D67" s="720"/>
      <c r="E67" s="532">
        <v>12.584</v>
      </c>
      <c r="F67" s="607"/>
      <c r="G67" s="533"/>
    </row>
    <row r="68" spans="1:7" ht="12.75">
      <c r="A68" s="530"/>
      <c r="B68" s="531"/>
      <c r="C68" s="721" t="s">
        <v>113</v>
      </c>
      <c r="D68" s="720"/>
      <c r="E68" s="534">
        <v>417.00380000000007</v>
      </c>
      <c r="F68" s="607"/>
      <c r="G68" s="533"/>
    </row>
    <row r="69" spans="1:7" ht="12.75">
      <c r="A69" s="530"/>
      <c r="B69" s="531"/>
      <c r="C69" s="719" t="s">
        <v>1185</v>
      </c>
      <c r="D69" s="720"/>
      <c r="E69" s="532">
        <v>0</v>
      </c>
      <c r="F69" s="607"/>
      <c r="G69" s="533"/>
    </row>
    <row r="70" spans="1:7" ht="12.75">
      <c r="A70" s="530"/>
      <c r="B70" s="531"/>
      <c r="C70" s="719" t="s">
        <v>1186</v>
      </c>
      <c r="D70" s="720"/>
      <c r="E70" s="532">
        <v>1.576</v>
      </c>
      <c r="F70" s="607"/>
      <c r="G70" s="533"/>
    </row>
    <row r="71" spans="1:7" ht="12.75">
      <c r="A71" s="530"/>
      <c r="B71" s="531"/>
      <c r="C71" s="719" t="s">
        <v>1187</v>
      </c>
      <c r="D71" s="720"/>
      <c r="E71" s="532">
        <v>14.7</v>
      </c>
      <c r="F71" s="607"/>
      <c r="G71" s="533"/>
    </row>
    <row r="72" spans="1:7" ht="12.75">
      <c r="A72" s="530"/>
      <c r="B72" s="531"/>
      <c r="C72" s="719" t="s">
        <v>1188</v>
      </c>
      <c r="D72" s="720"/>
      <c r="E72" s="532">
        <v>12.608</v>
      </c>
      <c r="F72" s="607"/>
      <c r="G72" s="533"/>
    </row>
    <row r="73" spans="1:7" ht="12.75">
      <c r="A73" s="530"/>
      <c r="B73" s="531"/>
      <c r="C73" s="721" t="s">
        <v>113</v>
      </c>
      <c r="D73" s="720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9" t="s">
        <v>123</v>
      </c>
      <c r="D75" s="720"/>
      <c r="E75" s="532">
        <v>0</v>
      </c>
      <c r="F75" s="607"/>
      <c r="G75" s="533"/>
    </row>
    <row r="76" spans="1:7" ht="12.75">
      <c r="A76" s="530"/>
      <c r="B76" s="531"/>
      <c r="C76" s="719" t="s">
        <v>1172</v>
      </c>
      <c r="D76" s="720"/>
      <c r="E76" s="532">
        <v>13.02</v>
      </c>
      <c r="F76" s="607"/>
      <c r="G76" s="533"/>
    </row>
    <row r="77" spans="1:7" ht="12.75">
      <c r="A77" s="530"/>
      <c r="B77" s="531"/>
      <c r="C77" s="719" t="s">
        <v>1163</v>
      </c>
      <c r="D77" s="720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9" t="s">
        <v>1173</v>
      </c>
      <c r="D80" s="720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9" t="s">
        <v>1163</v>
      </c>
      <c r="D82" s="720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9" t="s">
        <v>328</v>
      </c>
      <c r="D84" s="720"/>
      <c r="E84" s="532">
        <v>0</v>
      </c>
      <c r="F84" s="607"/>
      <c r="G84" s="533"/>
    </row>
    <row r="85" spans="1:7" ht="12.75">
      <c r="A85" s="530"/>
      <c r="B85" s="531"/>
      <c r="C85" s="719" t="s">
        <v>329</v>
      </c>
      <c r="D85" s="720"/>
      <c r="E85" s="532">
        <v>0</v>
      </c>
      <c r="F85" s="607"/>
      <c r="G85" s="533"/>
    </row>
    <row r="86" spans="1:7" ht="12.75">
      <c r="A86" s="530"/>
      <c r="B86" s="531"/>
      <c r="C86" s="719" t="s">
        <v>330</v>
      </c>
      <c r="D86" s="720"/>
      <c r="E86" s="532">
        <v>0</v>
      </c>
      <c r="F86" s="607"/>
      <c r="G86" s="533"/>
    </row>
    <row r="87" spans="1:7" ht="12.75">
      <c r="A87" s="530"/>
      <c r="B87" s="531"/>
      <c r="C87" s="719" t="s">
        <v>331</v>
      </c>
      <c r="D87" s="720"/>
      <c r="E87" s="532">
        <v>0</v>
      </c>
      <c r="F87" s="607"/>
      <c r="G87" s="533"/>
    </row>
    <row r="88" spans="1:7" ht="12.75">
      <c r="A88" s="530"/>
      <c r="B88" s="531"/>
      <c r="C88" s="719" t="s">
        <v>332</v>
      </c>
      <c r="D88" s="720"/>
      <c r="E88" s="532">
        <v>0</v>
      </c>
      <c r="F88" s="607"/>
      <c r="G88" s="533"/>
    </row>
    <row r="89" spans="1:7" ht="12.75">
      <c r="A89" s="530"/>
      <c r="B89" s="531"/>
      <c r="C89" s="719" t="s">
        <v>333</v>
      </c>
      <c r="D89" s="720"/>
      <c r="E89" s="532">
        <v>0</v>
      </c>
      <c r="F89" s="607"/>
      <c r="G89" s="533"/>
    </row>
    <row r="90" spans="1:7" ht="12.75">
      <c r="A90" s="530"/>
      <c r="B90" s="531"/>
      <c r="C90" s="719" t="s">
        <v>334</v>
      </c>
      <c r="D90" s="720"/>
      <c r="E90" s="532">
        <v>0</v>
      </c>
      <c r="F90" s="607"/>
      <c r="G90" s="533"/>
    </row>
    <row r="91" spans="1:7" ht="12.75">
      <c r="A91" s="530"/>
      <c r="B91" s="531"/>
      <c r="C91" s="719" t="s">
        <v>123</v>
      </c>
      <c r="D91" s="720"/>
      <c r="E91" s="532">
        <v>0</v>
      </c>
      <c r="F91" s="607"/>
      <c r="G91" s="533"/>
    </row>
    <row r="92" spans="1:7" ht="12.75">
      <c r="A92" s="530"/>
      <c r="B92" s="531"/>
      <c r="C92" s="719" t="s">
        <v>1172</v>
      </c>
      <c r="D92" s="720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9" t="s">
        <v>1193</v>
      </c>
      <c r="D96" s="720"/>
      <c r="E96" s="532">
        <v>136.22</v>
      </c>
      <c r="F96" s="607"/>
      <c r="G96" s="533"/>
    </row>
    <row r="97" spans="1:7" ht="12.75">
      <c r="A97" s="530"/>
      <c r="B97" s="531"/>
      <c r="C97" s="719" t="s">
        <v>1194</v>
      </c>
      <c r="D97" s="720"/>
      <c r="E97" s="532">
        <v>147</v>
      </c>
      <c r="F97" s="607"/>
      <c r="G97" s="533"/>
    </row>
    <row r="98" spans="1:7" ht="12.75">
      <c r="A98" s="530"/>
      <c r="B98" s="531"/>
      <c r="C98" s="719" t="s">
        <v>1195</v>
      </c>
      <c r="D98" s="720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9" t="s">
        <v>1174</v>
      </c>
      <c r="D100" s="720"/>
      <c r="E100" s="532">
        <v>0</v>
      </c>
      <c r="F100" s="607"/>
      <c r="G100" s="533"/>
    </row>
    <row r="101" spans="1:7" ht="12.75">
      <c r="A101" s="530"/>
      <c r="B101" s="531"/>
      <c r="C101" s="719" t="s">
        <v>1175</v>
      </c>
      <c r="D101" s="720"/>
      <c r="E101" s="532">
        <v>15.12</v>
      </c>
      <c r="F101" s="607"/>
      <c r="G101" s="533"/>
    </row>
    <row r="102" spans="1:7" ht="12.75">
      <c r="A102" s="530"/>
      <c r="B102" s="531"/>
      <c r="C102" s="719" t="s">
        <v>1176</v>
      </c>
      <c r="D102" s="720"/>
      <c r="E102" s="532">
        <v>10.8</v>
      </c>
      <c r="F102" s="607"/>
      <c r="G102" s="533"/>
    </row>
    <row r="103" spans="1:7" ht="12.75">
      <c r="A103" s="530"/>
      <c r="B103" s="531"/>
      <c r="C103" s="719" t="s">
        <v>1177</v>
      </c>
      <c r="D103" s="720"/>
      <c r="E103" s="532">
        <v>3.51</v>
      </c>
      <c r="F103" s="607"/>
      <c r="G103" s="533"/>
    </row>
    <row r="104" spans="1:7" ht="12.75">
      <c r="A104" s="530"/>
      <c r="B104" s="531"/>
      <c r="C104" s="719" t="s">
        <v>1178</v>
      </c>
      <c r="D104" s="720"/>
      <c r="E104" s="532">
        <v>22.68</v>
      </c>
      <c r="F104" s="607"/>
      <c r="G104" s="533"/>
    </row>
    <row r="105" spans="1:7" ht="12.75">
      <c r="A105" s="530"/>
      <c r="B105" s="531"/>
      <c r="C105" s="719" t="s">
        <v>1179</v>
      </c>
      <c r="D105" s="720"/>
      <c r="E105" s="532">
        <v>191.62</v>
      </c>
      <c r="F105" s="607"/>
      <c r="G105" s="533"/>
    </row>
    <row r="106" spans="1:7" ht="12.75">
      <c r="A106" s="530"/>
      <c r="B106" s="531"/>
      <c r="C106" s="719" t="s">
        <v>1180</v>
      </c>
      <c r="D106" s="720"/>
      <c r="E106" s="532">
        <v>38.324</v>
      </c>
      <c r="F106" s="607"/>
      <c r="G106" s="533"/>
    </row>
    <row r="107" spans="1:7" ht="12.75">
      <c r="A107" s="530"/>
      <c r="B107" s="531"/>
      <c r="C107" s="719" t="s">
        <v>1181</v>
      </c>
      <c r="D107" s="720"/>
      <c r="E107" s="532">
        <v>47.1345</v>
      </c>
      <c r="F107" s="607"/>
      <c r="G107" s="533"/>
    </row>
    <row r="108" spans="1:7" ht="12.75">
      <c r="A108" s="530"/>
      <c r="B108" s="531"/>
      <c r="C108" s="719" t="s">
        <v>1182</v>
      </c>
      <c r="D108" s="720"/>
      <c r="E108" s="532">
        <v>12.3113</v>
      </c>
      <c r="F108" s="607"/>
      <c r="G108" s="533"/>
    </row>
    <row r="109" spans="1:7" ht="12.75">
      <c r="A109" s="530"/>
      <c r="B109" s="531"/>
      <c r="C109" s="719" t="s">
        <v>1183</v>
      </c>
      <c r="D109" s="720"/>
      <c r="E109" s="532">
        <v>62.92</v>
      </c>
      <c r="F109" s="607"/>
      <c r="G109" s="533"/>
    </row>
    <row r="110" spans="1:7" ht="12.75">
      <c r="A110" s="530"/>
      <c r="B110" s="531"/>
      <c r="C110" s="719" t="s">
        <v>1184</v>
      </c>
      <c r="D110" s="720"/>
      <c r="E110" s="532">
        <v>12.584</v>
      </c>
      <c r="F110" s="607"/>
      <c r="G110" s="533"/>
    </row>
    <row r="111" spans="1:7" ht="12.75">
      <c r="A111" s="530"/>
      <c r="B111" s="531"/>
      <c r="C111" s="721" t="s">
        <v>113</v>
      </c>
      <c r="D111" s="720"/>
      <c r="E111" s="534">
        <v>417.00380000000007</v>
      </c>
      <c r="F111" s="607"/>
      <c r="G111" s="533"/>
    </row>
    <row r="112" spans="1:7" ht="12.75">
      <c r="A112" s="530"/>
      <c r="B112" s="531"/>
      <c r="C112" s="719" t="s">
        <v>1185</v>
      </c>
      <c r="D112" s="720"/>
      <c r="E112" s="532">
        <v>0</v>
      </c>
      <c r="F112" s="607"/>
      <c r="G112" s="533"/>
    </row>
    <row r="113" spans="1:7" ht="12.75">
      <c r="A113" s="530"/>
      <c r="B113" s="531"/>
      <c r="C113" s="719" t="s">
        <v>1186</v>
      </c>
      <c r="D113" s="720"/>
      <c r="E113" s="532">
        <v>1.576</v>
      </c>
      <c r="F113" s="607"/>
      <c r="G113" s="533"/>
    </row>
    <row r="114" spans="1:7" ht="12.75">
      <c r="A114" s="530"/>
      <c r="B114" s="531"/>
      <c r="C114" s="719" t="s">
        <v>1187</v>
      </c>
      <c r="D114" s="720"/>
      <c r="E114" s="532">
        <v>14.7</v>
      </c>
      <c r="F114" s="607"/>
      <c r="G114" s="533"/>
    </row>
    <row r="115" spans="1:7" ht="12.75">
      <c r="A115" s="530"/>
      <c r="B115" s="531"/>
      <c r="C115" s="719" t="s">
        <v>1188</v>
      </c>
      <c r="D115" s="720"/>
      <c r="E115" s="532">
        <v>12.608</v>
      </c>
      <c r="F115" s="607"/>
      <c r="G115" s="533"/>
    </row>
    <row r="116" spans="1:7" ht="12.75">
      <c r="A116" s="530"/>
      <c r="B116" s="531"/>
      <c r="C116" s="721" t="s">
        <v>113</v>
      </c>
      <c r="D116" s="720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9" t="s">
        <v>1196</v>
      </c>
      <c r="D118" s="720"/>
      <c r="E118" s="532">
        <v>45.5</v>
      </c>
      <c r="F118" s="607"/>
      <c r="G118" s="533"/>
    </row>
    <row r="119" spans="1:7" ht="12.75">
      <c r="A119" s="530"/>
      <c r="B119" s="531"/>
      <c r="C119" s="719" t="s">
        <v>1197</v>
      </c>
      <c r="D119" s="720"/>
      <c r="E119" s="532">
        <v>14.1</v>
      </c>
      <c r="F119" s="607"/>
      <c r="G119" s="533"/>
    </row>
    <row r="120" spans="1:7" ht="12.75">
      <c r="A120" s="530"/>
      <c r="B120" s="531"/>
      <c r="C120" s="719" t="s">
        <v>1198</v>
      </c>
      <c r="D120" s="720"/>
      <c r="E120" s="532">
        <v>60.25</v>
      </c>
      <c r="F120" s="607"/>
      <c r="G120" s="533"/>
    </row>
    <row r="121" spans="1:7" ht="12.75">
      <c r="A121" s="530"/>
      <c r="B121" s="531"/>
      <c r="C121" s="719" t="s">
        <v>1199</v>
      </c>
      <c r="D121" s="720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9" t="s">
        <v>1200</v>
      </c>
      <c r="D123" s="720"/>
      <c r="E123" s="532">
        <v>308.7</v>
      </c>
      <c r="F123" s="607"/>
      <c r="G123" s="533"/>
    </row>
    <row r="124" spans="1:7" ht="12.75">
      <c r="A124" s="530"/>
      <c r="B124" s="531"/>
      <c r="C124" s="719" t="s">
        <v>1201</v>
      </c>
      <c r="D124" s="720"/>
      <c r="E124" s="532">
        <v>601.7728</v>
      </c>
      <c r="F124" s="607"/>
      <c r="G124" s="533"/>
    </row>
    <row r="125" spans="1:7" ht="12.75">
      <c r="A125" s="530"/>
      <c r="B125" s="531"/>
      <c r="C125" s="719" t="s">
        <v>1202</v>
      </c>
      <c r="D125" s="720"/>
      <c r="E125" s="532">
        <v>475.458</v>
      </c>
      <c r="F125" s="607"/>
      <c r="G125" s="533"/>
    </row>
    <row r="126" spans="1:7" ht="12.75">
      <c r="A126" s="530"/>
      <c r="B126" s="531"/>
      <c r="C126" s="719" t="s">
        <v>1203</v>
      </c>
      <c r="D126" s="720"/>
      <c r="E126" s="532">
        <v>86.6925</v>
      </c>
      <c r="F126" s="607"/>
      <c r="G126" s="533"/>
    </row>
    <row r="127" spans="1:7" ht="12.75">
      <c r="A127" s="530"/>
      <c r="B127" s="531"/>
      <c r="C127" s="719" t="s">
        <v>1204</v>
      </c>
      <c r="D127" s="720"/>
      <c r="E127" s="532">
        <v>204.2625</v>
      </c>
      <c r="F127" s="607"/>
      <c r="G127" s="533"/>
    </row>
    <row r="128" spans="1:7" ht="12.75">
      <c r="A128" s="530"/>
      <c r="B128" s="531"/>
      <c r="C128" s="719" t="s">
        <v>1205</v>
      </c>
      <c r="D128" s="720"/>
      <c r="E128" s="532">
        <v>54.45</v>
      </c>
      <c r="F128" s="607"/>
      <c r="G128" s="533"/>
    </row>
    <row r="129" spans="1:7" ht="12.75">
      <c r="A129" s="530"/>
      <c r="B129" s="531"/>
      <c r="C129" s="719" t="s">
        <v>1206</v>
      </c>
      <c r="D129" s="720"/>
      <c r="E129" s="532">
        <v>11.2</v>
      </c>
      <c r="F129" s="607"/>
      <c r="G129" s="533"/>
    </row>
    <row r="130" spans="1:7" ht="12.75">
      <c r="A130" s="530"/>
      <c r="B130" s="531"/>
      <c r="C130" s="719" t="s">
        <v>1207</v>
      </c>
      <c r="D130" s="720"/>
      <c r="E130" s="532">
        <v>283.74</v>
      </c>
      <c r="F130" s="607"/>
      <c r="G130" s="533"/>
    </row>
    <row r="131" spans="1:7" ht="12.75">
      <c r="A131" s="530"/>
      <c r="B131" s="531"/>
      <c r="C131" s="721" t="s">
        <v>113</v>
      </c>
      <c r="D131" s="720"/>
      <c r="E131" s="534">
        <v>2026.2758000000003</v>
      </c>
      <c r="F131" s="607"/>
      <c r="G131" s="533"/>
    </row>
    <row r="132" spans="1:7" ht="12.75">
      <c r="A132" s="530"/>
      <c r="B132" s="531"/>
      <c r="C132" s="719" t="s">
        <v>1208</v>
      </c>
      <c r="D132" s="720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9" t="s">
        <v>1209</v>
      </c>
      <c r="D134" s="720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9" t="s">
        <v>328</v>
      </c>
      <c r="D136" s="720"/>
      <c r="E136" s="532">
        <v>0</v>
      </c>
      <c r="F136" s="607"/>
      <c r="G136" s="533"/>
    </row>
    <row r="137" spans="1:7" ht="12.75">
      <c r="A137" s="530"/>
      <c r="B137" s="531"/>
      <c r="C137" s="719" t="s">
        <v>329</v>
      </c>
      <c r="D137" s="720"/>
      <c r="E137" s="532">
        <v>0</v>
      </c>
      <c r="F137" s="607"/>
      <c r="G137" s="533"/>
    </row>
    <row r="138" spans="1:7" ht="12.75">
      <c r="A138" s="530"/>
      <c r="B138" s="531"/>
      <c r="C138" s="719" t="s">
        <v>330</v>
      </c>
      <c r="D138" s="720"/>
      <c r="E138" s="532">
        <v>0</v>
      </c>
      <c r="F138" s="607"/>
      <c r="G138" s="533"/>
    </row>
    <row r="139" spans="1:7" ht="12.75">
      <c r="A139" s="530"/>
      <c r="B139" s="531"/>
      <c r="C139" s="719" t="s">
        <v>331</v>
      </c>
      <c r="D139" s="720"/>
      <c r="E139" s="532">
        <v>0</v>
      </c>
      <c r="F139" s="607"/>
      <c r="G139" s="533"/>
    </row>
    <row r="140" spans="1:7" ht="12.75">
      <c r="A140" s="530"/>
      <c r="B140" s="531"/>
      <c r="C140" s="719" t="s">
        <v>332</v>
      </c>
      <c r="D140" s="720"/>
      <c r="E140" s="532">
        <v>0</v>
      </c>
      <c r="F140" s="607"/>
      <c r="G140" s="533"/>
    </row>
    <row r="141" spans="1:7" ht="12.75">
      <c r="A141" s="530"/>
      <c r="B141" s="531"/>
      <c r="C141" s="719" t="s">
        <v>333</v>
      </c>
      <c r="D141" s="720"/>
      <c r="E141" s="532">
        <v>0</v>
      </c>
      <c r="F141" s="607"/>
      <c r="G141" s="533"/>
    </row>
    <row r="142" spans="1:7" ht="12.75">
      <c r="A142" s="530"/>
      <c r="B142" s="531"/>
      <c r="C142" s="719" t="s">
        <v>334</v>
      </c>
      <c r="D142" s="720"/>
      <c r="E142" s="532">
        <v>0</v>
      </c>
      <c r="F142" s="607"/>
      <c r="G142" s="533"/>
    </row>
    <row r="143" spans="1:7" ht="12.75">
      <c r="A143" s="530"/>
      <c r="B143" s="531"/>
      <c r="C143" s="719" t="s">
        <v>335</v>
      </c>
      <c r="D143" s="720"/>
      <c r="E143" s="532">
        <v>0</v>
      </c>
      <c r="F143" s="607"/>
      <c r="G143" s="533"/>
    </row>
    <row r="144" spans="1:7" ht="12.75">
      <c r="A144" s="530"/>
      <c r="B144" s="531"/>
      <c r="C144" s="719" t="s">
        <v>123</v>
      </c>
      <c r="D144" s="720"/>
      <c r="E144" s="532">
        <v>0</v>
      </c>
      <c r="F144" s="607"/>
      <c r="G144" s="533"/>
    </row>
    <row r="145" spans="1:7" ht="12.75">
      <c r="A145" s="530"/>
      <c r="B145" s="531"/>
      <c r="C145" s="719" t="s">
        <v>1210</v>
      </c>
      <c r="D145" s="720"/>
      <c r="E145" s="532">
        <v>45.4904</v>
      </c>
      <c r="F145" s="607"/>
      <c r="G145" s="533"/>
    </row>
    <row r="146" spans="1:7" ht="12.75">
      <c r="A146" s="530"/>
      <c r="B146" s="531"/>
      <c r="C146" s="719" t="s">
        <v>1211</v>
      </c>
      <c r="D146" s="720"/>
      <c r="E146" s="532">
        <v>168.705</v>
      </c>
      <c r="F146" s="607"/>
      <c r="G146" s="533"/>
    </row>
    <row r="147" spans="1:7" ht="12.75">
      <c r="A147" s="530"/>
      <c r="B147" s="531"/>
      <c r="C147" s="719" t="s">
        <v>1212</v>
      </c>
      <c r="D147" s="720"/>
      <c r="E147" s="532">
        <v>8.593</v>
      </c>
      <c r="F147" s="607"/>
      <c r="G147" s="533"/>
    </row>
    <row r="148" spans="1:7" ht="12.75">
      <c r="A148" s="530"/>
      <c r="B148" s="531"/>
      <c r="C148" s="721" t="s">
        <v>113</v>
      </c>
      <c r="D148" s="720"/>
      <c r="E148" s="534">
        <v>222.7884</v>
      </c>
      <c r="F148" s="607"/>
      <c r="G148" s="533"/>
    </row>
    <row r="149" spans="1:7" ht="12.75">
      <c r="A149" s="530"/>
      <c r="B149" s="531"/>
      <c r="C149" s="719" t="s">
        <v>1213</v>
      </c>
      <c r="D149" s="720"/>
      <c r="E149" s="532">
        <v>73.606</v>
      </c>
      <c r="F149" s="607"/>
      <c r="G149" s="533"/>
    </row>
    <row r="150" spans="1:7" ht="12.75">
      <c r="A150" s="530"/>
      <c r="B150" s="531"/>
      <c r="C150" s="719" t="s">
        <v>1214</v>
      </c>
      <c r="D150" s="720"/>
      <c r="E150" s="532">
        <v>58.161</v>
      </c>
      <c r="F150" s="607"/>
      <c r="G150" s="533"/>
    </row>
    <row r="151" spans="1:7" ht="12.75">
      <c r="A151" s="530"/>
      <c r="B151" s="531"/>
      <c r="C151" s="721" t="s">
        <v>113</v>
      </c>
      <c r="D151" s="720"/>
      <c r="E151" s="534">
        <v>131.767</v>
      </c>
      <c r="F151" s="607"/>
      <c r="G151" s="533"/>
    </row>
    <row r="152" spans="1:7" ht="12.75">
      <c r="A152" s="530"/>
      <c r="B152" s="531"/>
      <c r="C152" s="719" t="s">
        <v>1215</v>
      </c>
      <c r="D152" s="720"/>
      <c r="E152" s="532">
        <v>26.84</v>
      </c>
      <c r="F152" s="607"/>
      <c r="G152" s="533"/>
    </row>
    <row r="153" spans="1:7" ht="12.75">
      <c r="A153" s="530"/>
      <c r="B153" s="531"/>
      <c r="C153" s="719" t="s">
        <v>1216</v>
      </c>
      <c r="D153" s="720"/>
      <c r="E153" s="532">
        <v>56.3403</v>
      </c>
      <c r="F153" s="607"/>
      <c r="G153" s="533"/>
    </row>
    <row r="154" spans="1:7" ht="12.75">
      <c r="A154" s="530"/>
      <c r="B154" s="531"/>
      <c r="C154" s="721" t="s">
        <v>113</v>
      </c>
      <c r="D154" s="720"/>
      <c r="E154" s="534">
        <v>83.1803</v>
      </c>
      <c r="F154" s="607"/>
      <c r="G154" s="533"/>
    </row>
    <row r="155" spans="1:7" ht="12.75">
      <c r="A155" s="530"/>
      <c r="B155" s="531"/>
      <c r="C155" s="719" t="s">
        <v>1217</v>
      </c>
      <c r="D155" s="720"/>
      <c r="E155" s="532">
        <v>164.0372</v>
      </c>
      <c r="F155" s="607"/>
      <c r="G155" s="533"/>
    </row>
    <row r="156" spans="1:7" ht="12.75">
      <c r="A156" s="530"/>
      <c r="B156" s="531"/>
      <c r="C156" s="721" t="s">
        <v>113</v>
      </c>
      <c r="D156" s="720"/>
      <c r="E156" s="534">
        <v>164.0372</v>
      </c>
      <c r="F156" s="607"/>
      <c r="G156" s="533"/>
    </row>
    <row r="157" spans="1:7" ht="12.75">
      <c r="A157" s="530"/>
      <c r="B157" s="531"/>
      <c r="C157" s="719" t="s">
        <v>1218</v>
      </c>
      <c r="D157" s="720"/>
      <c r="E157" s="532">
        <v>0</v>
      </c>
      <c r="F157" s="607"/>
      <c r="G157" s="533"/>
    </row>
    <row r="158" spans="1:7" ht="12.75">
      <c r="A158" s="530"/>
      <c r="B158" s="531"/>
      <c r="C158" s="721" t="s">
        <v>113</v>
      </c>
      <c r="D158" s="720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9" t="s">
        <v>328</v>
      </c>
      <c r="D160" s="720"/>
      <c r="E160" s="532">
        <v>0</v>
      </c>
      <c r="F160" s="607"/>
      <c r="G160" s="533"/>
    </row>
    <row r="161" spans="1:7" ht="12.75">
      <c r="A161" s="530"/>
      <c r="B161" s="531"/>
      <c r="C161" s="719" t="s">
        <v>329</v>
      </c>
      <c r="D161" s="720"/>
      <c r="E161" s="532">
        <v>0</v>
      </c>
      <c r="F161" s="607"/>
      <c r="G161" s="533"/>
    </row>
    <row r="162" spans="1:7" ht="12.75">
      <c r="A162" s="530"/>
      <c r="B162" s="531"/>
      <c r="C162" s="719" t="s">
        <v>330</v>
      </c>
      <c r="D162" s="720"/>
      <c r="E162" s="532">
        <v>0</v>
      </c>
      <c r="F162" s="607"/>
      <c r="G162" s="533"/>
    </row>
    <row r="163" spans="1:7" ht="12.75">
      <c r="A163" s="530"/>
      <c r="B163" s="531"/>
      <c r="C163" s="719" t="s">
        <v>331</v>
      </c>
      <c r="D163" s="720"/>
      <c r="E163" s="532">
        <v>0</v>
      </c>
      <c r="F163" s="607"/>
      <c r="G163" s="533"/>
    </row>
    <row r="164" spans="1:7" ht="12.75">
      <c r="A164" s="530"/>
      <c r="B164" s="531"/>
      <c r="C164" s="719" t="s">
        <v>1221</v>
      </c>
      <c r="D164" s="720"/>
      <c r="E164" s="532">
        <v>0</v>
      </c>
      <c r="F164" s="607"/>
      <c r="G164" s="533"/>
    </row>
    <row r="165" spans="1:7" ht="12.75">
      <c r="A165" s="530"/>
      <c r="B165" s="531"/>
      <c r="C165" s="719" t="s">
        <v>333</v>
      </c>
      <c r="D165" s="720"/>
      <c r="E165" s="532">
        <v>0</v>
      </c>
      <c r="F165" s="607"/>
      <c r="G165" s="533"/>
    </row>
    <row r="166" spans="1:7" ht="12.75">
      <c r="A166" s="530"/>
      <c r="B166" s="531"/>
      <c r="C166" s="719" t="s">
        <v>334</v>
      </c>
      <c r="D166" s="720"/>
      <c r="E166" s="532">
        <v>0</v>
      </c>
      <c r="F166" s="607"/>
      <c r="G166" s="533"/>
    </row>
    <row r="167" spans="1:7" ht="12.75">
      <c r="A167" s="530"/>
      <c r="B167" s="531"/>
      <c r="C167" s="719" t="s">
        <v>335</v>
      </c>
      <c r="D167" s="720"/>
      <c r="E167" s="532">
        <v>0</v>
      </c>
      <c r="F167" s="607"/>
      <c r="G167" s="533"/>
    </row>
    <row r="168" spans="1:7" ht="12.75">
      <c r="A168" s="530"/>
      <c r="B168" s="531"/>
      <c r="C168" s="719" t="s">
        <v>123</v>
      </c>
      <c r="D168" s="720"/>
      <c r="E168" s="532">
        <v>0</v>
      </c>
      <c r="F168" s="607"/>
      <c r="G168" s="533"/>
    </row>
    <row r="169" spans="1:7" ht="12.75">
      <c r="A169" s="530"/>
      <c r="B169" s="531"/>
      <c r="C169" s="719" t="s">
        <v>1222</v>
      </c>
      <c r="D169" s="720"/>
      <c r="E169" s="532">
        <v>122.625</v>
      </c>
      <c r="F169" s="607"/>
      <c r="G169" s="533"/>
    </row>
    <row r="170" spans="1:7" ht="12.75">
      <c r="A170" s="530"/>
      <c r="B170" s="531"/>
      <c r="C170" s="719" t="s">
        <v>1223</v>
      </c>
      <c r="D170" s="720"/>
      <c r="E170" s="532">
        <v>115.104</v>
      </c>
      <c r="F170" s="607"/>
      <c r="G170" s="533"/>
    </row>
    <row r="171" spans="1:7" ht="12.75">
      <c r="A171" s="530"/>
      <c r="B171" s="531"/>
      <c r="C171" s="719" t="s">
        <v>1224</v>
      </c>
      <c r="D171" s="720"/>
      <c r="E171" s="532">
        <v>122.625</v>
      </c>
      <c r="F171" s="607"/>
      <c r="G171" s="533"/>
    </row>
    <row r="172" spans="1:7" ht="12.75">
      <c r="A172" s="530"/>
      <c r="B172" s="531"/>
      <c r="C172" s="719" t="s">
        <v>1225</v>
      </c>
      <c r="D172" s="720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9" t="s">
        <v>341</v>
      </c>
      <c r="D174" s="720"/>
      <c r="E174" s="532">
        <v>0</v>
      </c>
      <c r="F174" s="607"/>
      <c r="G174" s="533"/>
    </row>
    <row r="175" spans="1:7" ht="12.75">
      <c r="A175" s="530"/>
      <c r="B175" s="531"/>
      <c r="C175" s="719" t="s">
        <v>1226</v>
      </c>
      <c r="D175" s="720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9" t="s">
        <v>361</v>
      </c>
      <c r="D177" s="720"/>
      <c r="E177" s="532">
        <v>0</v>
      </c>
      <c r="F177" s="607"/>
      <c r="G177" s="533"/>
    </row>
    <row r="178" spans="1:7" ht="12.75">
      <c r="A178" s="530"/>
      <c r="B178" s="531"/>
      <c r="C178" s="719" t="s">
        <v>362</v>
      </c>
      <c r="D178" s="720"/>
      <c r="E178" s="532">
        <v>0</v>
      </c>
      <c r="F178" s="607"/>
      <c r="G178" s="533"/>
    </row>
    <row r="179" spans="1:7" ht="12.75">
      <c r="A179" s="530"/>
      <c r="B179" s="531"/>
      <c r="C179" s="719" t="s">
        <v>1227</v>
      </c>
      <c r="D179" s="720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9" t="s">
        <v>328</v>
      </c>
      <c r="D181" s="720"/>
      <c r="E181" s="532">
        <v>0</v>
      </c>
      <c r="F181" s="607"/>
      <c r="G181" s="533"/>
    </row>
    <row r="182" spans="1:7" ht="12.75">
      <c r="A182" s="530"/>
      <c r="B182" s="531"/>
      <c r="C182" s="719" t="s">
        <v>329</v>
      </c>
      <c r="D182" s="720"/>
      <c r="E182" s="532">
        <v>0</v>
      </c>
      <c r="F182" s="607"/>
      <c r="G182" s="533"/>
    </row>
    <row r="183" spans="1:7" ht="12.75">
      <c r="A183" s="530"/>
      <c r="B183" s="531"/>
      <c r="C183" s="719" t="s">
        <v>330</v>
      </c>
      <c r="D183" s="720"/>
      <c r="E183" s="532">
        <v>0</v>
      </c>
      <c r="F183" s="607"/>
      <c r="G183" s="533"/>
    </row>
    <row r="184" spans="1:7" ht="12.75">
      <c r="A184" s="530"/>
      <c r="B184" s="531"/>
      <c r="C184" s="719" t="s">
        <v>384</v>
      </c>
      <c r="D184" s="720"/>
      <c r="E184" s="532">
        <v>0</v>
      </c>
      <c r="F184" s="607"/>
      <c r="G184" s="533"/>
    </row>
    <row r="185" spans="1:7" ht="12.75">
      <c r="A185" s="530"/>
      <c r="B185" s="531"/>
      <c r="C185" s="719" t="s">
        <v>399</v>
      </c>
      <c r="D185" s="720"/>
      <c r="E185" s="532">
        <v>0</v>
      </c>
      <c r="F185" s="607"/>
      <c r="G185" s="533"/>
    </row>
    <row r="186" spans="1:7" ht="12.75">
      <c r="A186" s="530"/>
      <c r="B186" s="531"/>
      <c r="C186" s="719" t="s">
        <v>333</v>
      </c>
      <c r="D186" s="720"/>
      <c r="E186" s="532">
        <v>0</v>
      </c>
      <c r="F186" s="607"/>
      <c r="G186" s="533"/>
    </row>
    <row r="187" spans="1:7" ht="12.75">
      <c r="A187" s="530"/>
      <c r="B187" s="531"/>
      <c r="C187" s="719" t="s">
        <v>334</v>
      </c>
      <c r="D187" s="720"/>
      <c r="E187" s="532">
        <v>0</v>
      </c>
      <c r="F187" s="607"/>
      <c r="G187" s="533"/>
    </row>
    <row r="188" spans="1:7" ht="12.75">
      <c r="A188" s="530"/>
      <c r="B188" s="531"/>
      <c r="C188" s="719" t="s">
        <v>400</v>
      </c>
      <c r="D188" s="720"/>
      <c r="E188" s="532">
        <v>0</v>
      </c>
      <c r="F188" s="607"/>
      <c r="G188" s="533"/>
    </row>
    <row r="189" spans="1:7" ht="12.75">
      <c r="A189" s="530"/>
      <c r="B189" s="531"/>
      <c r="C189" s="719" t="s">
        <v>123</v>
      </c>
      <c r="D189" s="720"/>
      <c r="E189" s="532">
        <v>0</v>
      </c>
      <c r="F189" s="607"/>
      <c r="G189" s="533"/>
    </row>
    <row r="190" spans="1:7" ht="12.75">
      <c r="A190" s="530"/>
      <c r="B190" s="531"/>
      <c r="C190" s="719" t="s">
        <v>1228</v>
      </c>
      <c r="D190" s="720"/>
      <c r="E190" s="532">
        <v>21.8675</v>
      </c>
      <c r="F190" s="607"/>
      <c r="G190" s="533"/>
    </row>
    <row r="191" spans="1:7" ht="12.75">
      <c r="A191" s="530"/>
      <c r="B191" s="531"/>
      <c r="C191" s="719" t="s">
        <v>1229</v>
      </c>
      <c r="D191" s="720"/>
      <c r="E191" s="532">
        <v>6.38</v>
      </c>
      <c r="F191" s="607"/>
      <c r="G191" s="533"/>
    </row>
    <row r="192" spans="1:7" ht="12.75">
      <c r="A192" s="530"/>
      <c r="B192" s="531"/>
      <c r="C192" s="719" t="s">
        <v>1230</v>
      </c>
      <c r="D192" s="720"/>
      <c r="E192" s="532">
        <v>50.8125</v>
      </c>
      <c r="F192" s="607"/>
      <c r="G192" s="533"/>
    </row>
    <row r="193" spans="1:7" ht="12.75">
      <c r="A193" s="530"/>
      <c r="B193" s="531"/>
      <c r="C193" s="719" t="s">
        <v>1231</v>
      </c>
      <c r="D193" s="720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9" t="s">
        <v>1174</v>
      </c>
      <c r="D195" s="720"/>
      <c r="E195" s="532">
        <v>0</v>
      </c>
      <c r="F195" s="607"/>
      <c r="G195" s="533"/>
    </row>
    <row r="196" spans="1:7" ht="12.75">
      <c r="A196" s="530"/>
      <c r="B196" s="531"/>
      <c r="C196" s="719" t="s">
        <v>1232</v>
      </c>
      <c r="D196" s="720"/>
      <c r="E196" s="532">
        <v>25.2</v>
      </c>
      <c r="F196" s="607"/>
      <c r="G196" s="533"/>
    </row>
    <row r="197" spans="1:7" ht="12.75">
      <c r="A197" s="530"/>
      <c r="B197" s="531"/>
      <c r="C197" s="719" t="s">
        <v>1233</v>
      </c>
      <c r="D197" s="720"/>
      <c r="E197" s="532">
        <v>18</v>
      </c>
      <c r="F197" s="607"/>
      <c r="G197" s="533"/>
    </row>
    <row r="198" spans="1:7" ht="12.75">
      <c r="A198" s="530"/>
      <c r="B198" s="531"/>
      <c r="C198" s="719" t="s">
        <v>1234</v>
      </c>
      <c r="D198" s="720"/>
      <c r="E198" s="532">
        <v>5.4</v>
      </c>
      <c r="F198" s="607"/>
      <c r="G198" s="533"/>
    </row>
    <row r="199" spans="1:7" ht="12.75">
      <c r="A199" s="530"/>
      <c r="B199" s="531"/>
      <c r="C199" s="719" t="s">
        <v>1235</v>
      </c>
      <c r="D199" s="720"/>
      <c r="E199" s="532">
        <v>10.8</v>
      </c>
      <c r="F199" s="607"/>
      <c r="G199" s="533"/>
    </row>
    <row r="200" spans="1:7" ht="12.75">
      <c r="A200" s="530"/>
      <c r="B200" s="531"/>
      <c r="C200" s="719" t="s">
        <v>1236</v>
      </c>
      <c r="D200" s="720"/>
      <c r="E200" s="532">
        <v>28.6</v>
      </c>
      <c r="F200" s="607"/>
      <c r="G200" s="533"/>
    </row>
    <row r="201" spans="1:7" ht="12.75">
      <c r="A201" s="530"/>
      <c r="B201" s="531"/>
      <c r="C201" s="719" t="s">
        <v>1237</v>
      </c>
      <c r="D201" s="720"/>
      <c r="E201" s="532">
        <v>5.72</v>
      </c>
      <c r="F201" s="607"/>
      <c r="G201" s="533"/>
    </row>
    <row r="202" spans="1:7" ht="12.75">
      <c r="A202" s="530"/>
      <c r="B202" s="531"/>
      <c r="C202" s="719" t="s">
        <v>1238</v>
      </c>
      <c r="D202" s="720"/>
      <c r="E202" s="532">
        <v>7.035</v>
      </c>
      <c r="F202" s="607"/>
      <c r="G202" s="533"/>
    </row>
    <row r="203" spans="1:7" ht="12.75">
      <c r="A203" s="530"/>
      <c r="B203" s="531"/>
      <c r="C203" s="719" t="s">
        <v>1239</v>
      </c>
      <c r="D203" s="720"/>
      <c r="E203" s="532">
        <v>2.345</v>
      </c>
      <c r="F203" s="607"/>
      <c r="G203" s="533"/>
    </row>
    <row r="204" spans="1:7" ht="12.75">
      <c r="A204" s="530"/>
      <c r="B204" s="531"/>
      <c r="C204" s="719" t="s">
        <v>1240</v>
      </c>
      <c r="D204" s="720"/>
      <c r="E204" s="532">
        <v>28.6</v>
      </c>
      <c r="F204" s="607"/>
      <c r="G204" s="533"/>
    </row>
    <row r="205" spans="1:7" ht="12.75">
      <c r="A205" s="530"/>
      <c r="B205" s="531"/>
      <c r="C205" s="719" t="s">
        <v>1241</v>
      </c>
      <c r="D205" s="720"/>
      <c r="E205" s="532">
        <v>5.72</v>
      </c>
      <c r="F205" s="607"/>
      <c r="G205" s="533"/>
    </row>
    <row r="206" spans="1:7" ht="12.75">
      <c r="A206" s="530"/>
      <c r="B206" s="531"/>
      <c r="C206" s="721" t="s">
        <v>113</v>
      </c>
      <c r="D206" s="720"/>
      <c r="E206" s="534">
        <v>137.42</v>
      </c>
      <c r="F206" s="607"/>
      <c r="G206" s="533"/>
    </row>
    <row r="207" spans="1:7" ht="12.75">
      <c r="A207" s="530"/>
      <c r="B207" s="531"/>
      <c r="C207" s="719" t="s">
        <v>1242</v>
      </c>
      <c r="D207" s="720"/>
      <c r="E207" s="532">
        <v>0</v>
      </c>
      <c r="F207" s="607"/>
      <c r="G207" s="533"/>
    </row>
    <row r="208" spans="1:7" ht="12.75">
      <c r="A208" s="530"/>
      <c r="B208" s="531"/>
      <c r="C208" s="719" t="s">
        <v>1243</v>
      </c>
      <c r="D208" s="720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9" t="s">
        <v>328</v>
      </c>
      <c r="D210" s="720"/>
      <c r="E210" s="532">
        <v>0</v>
      </c>
      <c r="F210" s="607"/>
      <c r="G210" s="533"/>
    </row>
    <row r="211" spans="1:7" ht="12.75">
      <c r="A211" s="530"/>
      <c r="B211" s="531"/>
      <c r="C211" s="719" t="s">
        <v>329</v>
      </c>
      <c r="D211" s="720"/>
      <c r="E211" s="532">
        <v>0</v>
      </c>
      <c r="F211" s="607"/>
      <c r="G211" s="533"/>
    </row>
    <row r="212" spans="1:7" ht="12.75">
      <c r="A212" s="530"/>
      <c r="B212" s="531"/>
      <c r="C212" s="719" t="s">
        <v>330</v>
      </c>
      <c r="D212" s="720"/>
      <c r="E212" s="532">
        <v>0</v>
      </c>
      <c r="F212" s="607"/>
      <c r="G212" s="533"/>
    </row>
    <row r="213" spans="1:7" ht="12.75">
      <c r="A213" s="530"/>
      <c r="B213" s="531"/>
      <c r="C213" s="719" t="s">
        <v>331</v>
      </c>
      <c r="D213" s="720"/>
      <c r="E213" s="532">
        <v>0</v>
      </c>
      <c r="F213" s="607"/>
      <c r="G213" s="533"/>
    </row>
    <row r="214" spans="1:7" ht="12.75">
      <c r="A214" s="530"/>
      <c r="B214" s="531"/>
      <c r="C214" s="719" t="s">
        <v>1246</v>
      </c>
      <c r="D214" s="720"/>
      <c r="E214" s="532">
        <v>0</v>
      </c>
      <c r="F214" s="607"/>
      <c r="G214" s="533"/>
    </row>
    <row r="215" spans="1:7" ht="12.75">
      <c r="A215" s="530"/>
      <c r="B215" s="531"/>
      <c r="C215" s="719" t="s">
        <v>333</v>
      </c>
      <c r="D215" s="720"/>
      <c r="E215" s="532">
        <v>0</v>
      </c>
      <c r="F215" s="607"/>
      <c r="G215" s="533"/>
    </row>
    <row r="216" spans="1:7" ht="12.75">
      <c r="A216" s="530"/>
      <c r="B216" s="531"/>
      <c r="C216" s="719" t="s">
        <v>334</v>
      </c>
      <c r="D216" s="720"/>
      <c r="E216" s="532">
        <v>0</v>
      </c>
      <c r="F216" s="607"/>
      <c r="G216" s="533"/>
    </row>
    <row r="217" spans="1:7" ht="12.75">
      <c r="A217" s="530"/>
      <c r="B217" s="531"/>
      <c r="C217" s="719" t="s">
        <v>335</v>
      </c>
      <c r="D217" s="720"/>
      <c r="E217" s="532">
        <v>0</v>
      </c>
      <c r="F217" s="607"/>
      <c r="G217" s="533"/>
    </row>
    <row r="218" spans="1:7" ht="12.75">
      <c r="A218" s="530"/>
      <c r="B218" s="531"/>
      <c r="C218" s="719" t="s">
        <v>123</v>
      </c>
      <c r="D218" s="720"/>
      <c r="E218" s="532">
        <v>0</v>
      </c>
      <c r="F218" s="607"/>
      <c r="G218" s="533"/>
    </row>
    <row r="219" spans="1:7" ht="12.75">
      <c r="A219" s="530"/>
      <c r="B219" s="531"/>
      <c r="C219" s="719" t="s">
        <v>1247</v>
      </c>
      <c r="D219" s="720"/>
      <c r="E219" s="532">
        <v>22.005</v>
      </c>
      <c r="F219" s="607"/>
      <c r="G219" s="533"/>
    </row>
    <row r="220" spans="1:7" ht="12.75">
      <c r="A220" s="530"/>
      <c r="B220" s="531"/>
      <c r="C220" s="719" t="s">
        <v>1248</v>
      </c>
      <c r="D220" s="720"/>
      <c r="E220" s="532">
        <v>33.0075</v>
      </c>
      <c r="F220" s="607"/>
      <c r="G220" s="533"/>
    </row>
    <row r="221" spans="1:7" ht="12.75">
      <c r="A221" s="530"/>
      <c r="B221" s="531"/>
      <c r="C221" s="719" t="s">
        <v>1249</v>
      </c>
      <c r="D221" s="720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9" t="s">
        <v>328</v>
      </c>
      <c r="D223" s="720"/>
      <c r="E223" s="532">
        <v>0</v>
      </c>
      <c r="F223" s="607"/>
      <c r="G223" s="533"/>
    </row>
    <row r="224" spans="1:7" ht="12.75">
      <c r="A224" s="530"/>
      <c r="B224" s="531"/>
      <c r="C224" s="719" t="s">
        <v>329</v>
      </c>
      <c r="D224" s="720"/>
      <c r="E224" s="532">
        <v>0</v>
      </c>
      <c r="F224" s="607"/>
      <c r="G224" s="533"/>
    </row>
    <row r="225" spans="1:7" ht="12.75">
      <c r="A225" s="530"/>
      <c r="B225" s="531"/>
      <c r="C225" s="719" t="s">
        <v>330</v>
      </c>
      <c r="D225" s="720"/>
      <c r="E225" s="532">
        <v>0</v>
      </c>
      <c r="F225" s="607"/>
      <c r="G225" s="533"/>
    </row>
    <row r="226" spans="1:7" ht="12.75">
      <c r="A226" s="530"/>
      <c r="B226" s="531"/>
      <c r="C226" s="719" t="s">
        <v>331</v>
      </c>
      <c r="D226" s="720"/>
      <c r="E226" s="532">
        <v>0</v>
      </c>
      <c r="F226" s="607"/>
      <c r="G226" s="533"/>
    </row>
    <row r="227" spans="1:7" ht="12.75">
      <c r="A227" s="530"/>
      <c r="B227" s="531"/>
      <c r="C227" s="719" t="s">
        <v>1252</v>
      </c>
      <c r="D227" s="720"/>
      <c r="E227" s="532">
        <v>0</v>
      </c>
      <c r="F227" s="607"/>
      <c r="G227" s="533"/>
    </row>
    <row r="228" spans="1:7" ht="12.75">
      <c r="A228" s="530"/>
      <c r="B228" s="531"/>
      <c r="C228" s="719" t="s">
        <v>333</v>
      </c>
      <c r="D228" s="720"/>
      <c r="E228" s="532">
        <v>0</v>
      </c>
      <c r="F228" s="607"/>
      <c r="G228" s="533"/>
    </row>
    <row r="229" spans="1:7" ht="12.75">
      <c r="A229" s="530"/>
      <c r="B229" s="531"/>
      <c r="C229" s="719" t="s">
        <v>334</v>
      </c>
      <c r="D229" s="720"/>
      <c r="E229" s="532">
        <v>0</v>
      </c>
      <c r="F229" s="607"/>
      <c r="G229" s="533"/>
    </row>
    <row r="230" spans="1:7" ht="12.75">
      <c r="A230" s="530"/>
      <c r="B230" s="531"/>
      <c r="C230" s="719" t="s">
        <v>335</v>
      </c>
      <c r="D230" s="720"/>
      <c r="E230" s="532">
        <v>0</v>
      </c>
      <c r="F230" s="607"/>
      <c r="G230" s="533"/>
    </row>
    <row r="231" spans="1:7" ht="12.75">
      <c r="A231" s="530"/>
      <c r="B231" s="531"/>
      <c r="C231" s="719" t="s">
        <v>123</v>
      </c>
      <c r="D231" s="720"/>
      <c r="E231" s="532">
        <v>0</v>
      </c>
      <c r="F231" s="607"/>
      <c r="G231" s="533"/>
    </row>
    <row r="232" spans="1:7" ht="12.75">
      <c r="A232" s="530"/>
      <c r="B232" s="531"/>
      <c r="C232" s="719" t="s">
        <v>1253</v>
      </c>
      <c r="D232" s="720"/>
      <c r="E232" s="532">
        <v>111</v>
      </c>
      <c r="F232" s="607"/>
      <c r="G232" s="533"/>
    </row>
    <row r="233" spans="1:7" ht="12.75">
      <c r="A233" s="530"/>
      <c r="B233" s="531"/>
      <c r="C233" s="719" t="s">
        <v>1254</v>
      </c>
      <c r="D233" s="720"/>
      <c r="E233" s="532">
        <v>55.0125</v>
      </c>
      <c r="F233" s="607"/>
      <c r="G233" s="533"/>
    </row>
    <row r="234" spans="1:7" ht="12.75">
      <c r="A234" s="530"/>
      <c r="B234" s="531"/>
      <c r="C234" s="719" t="s">
        <v>1255</v>
      </c>
      <c r="D234" s="720"/>
      <c r="E234" s="532">
        <v>11.1</v>
      </c>
      <c r="F234" s="607"/>
      <c r="G234" s="533"/>
    </row>
    <row r="235" spans="1:7" ht="12.75">
      <c r="A235" s="530"/>
      <c r="B235" s="531"/>
      <c r="C235" s="719" t="s">
        <v>1256</v>
      </c>
      <c r="D235" s="720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9" t="s">
        <v>328</v>
      </c>
      <c r="D237" s="720"/>
      <c r="E237" s="532">
        <v>0</v>
      </c>
      <c r="F237" s="607"/>
      <c r="G237" s="533"/>
    </row>
    <row r="238" spans="1:7" ht="12.75">
      <c r="A238" s="530"/>
      <c r="B238" s="531"/>
      <c r="C238" s="719" t="s">
        <v>329</v>
      </c>
      <c r="D238" s="720"/>
      <c r="E238" s="532">
        <v>0</v>
      </c>
      <c r="F238" s="607"/>
      <c r="G238" s="533"/>
    </row>
    <row r="239" spans="1:7" ht="12.75">
      <c r="A239" s="530"/>
      <c r="B239" s="531"/>
      <c r="C239" s="719" t="s">
        <v>330</v>
      </c>
      <c r="D239" s="720"/>
      <c r="E239" s="532">
        <v>0</v>
      </c>
      <c r="F239" s="607"/>
      <c r="G239" s="533"/>
    </row>
    <row r="240" spans="1:7" ht="12.75">
      <c r="A240" s="530"/>
      <c r="B240" s="531"/>
      <c r="C240" s="719" t="s">
        <v>331</v>
      </c>
      <c r="D240" s="720"/>
      <c r="E240" s="532">
        <v>0</v>
      </c>
      <c r="F240" s="607"/>
      <c r="G240" s="533"/>
    </row>
    <row r="241" spans="1:7" ht="12.75">
      <c r="A241" s="530"/>
      <c r="B241" s="531"/>
      <c r="C241" s="719" t="s">
        <v>1259</v>
      </c>
      <c r="D241" s="720"/>
      <c r="E241" s="532">
        <v>0</v>
      </c>
      <c r="F241" s="607"/>
      <c r="G241" s="533"/>
    </row>
    <row r="242" spans="1:7" ht="12.75">
      <c r="A242" s="530"/>
      <c r="B242" s="531"/>
      <c r="C242" s="719" t="s">
        <v>333</v>
      </c>
      <c r="D242" s="720"/>
      <c r="E242" s="532">
        <v>0</v>
      </c>
      <c r="F242" s="607"/>
      <c r="G242" s="533"/>
    </row>
    <row r="243" spans="1:7" ht="12.75">
      <c r="A243" s="530"/>
      <c r="B243" s="531"/>
      <c r="C243" s="719" t="s">
        <v>334</v>
      </c>
      <c r="D243" s="720"/>
      <c r="E243" s="532">
        <v>0</v>
      </c>
      <c r="F243" s="607"/>
      <c r="G243" s="533"/>
    </row>
    <row r="244" spans="1:7" ht="12.75">
      <c r="A244" s="530"/>
      <c r="B244" s="531"/>
      <c r="C244" s="719" t="s">
        <v>335</v>
      </c>
      <c r="D244" s="720"/>
      <c r="E244" s="532">
        <v>0</v>
      </c>
      <c r="F244" s="607"/>
      <c r="G244" s="533"/>
    </row>
    <row r="245" spans="1:7" ht="12.75">
      <c r="A245" s="530"/>
      <c r="B245" s="531"/>
      <c r="C245" s="719" t="s">
        <v>123</v>
      </c>
      <c r="D245" s="720"/>
      <c r="E245" s="532">
        <v>0</v>
      </c>
      <c r="F245" s="607"/>
      <c r="G245" s="533"/>
    </row>
    <row r="246" spans="1:7" ht="12.75">
      <c r="A246" s="530"/>
      <c r="B246" s="531"/>
      <c r="C246" s="719" t="s">
        <v>1260</v>
      </c>
      <c r="D246" s="720"/>
      <c r="E246" s="532">
        <v>7.92</v>
      </c>
      <c r="F246" s="607"/>
      <c r="G246" s="533"/>
    </row>
    <row r="247" spans="1:7" ht="12.75">
      <c r="A247" s="530"/>
      <c r="B247" s="531"/>
      <c r="C247" s="719" t="s">
        <v>1261</v>
      </c>
      <c r="D247" s="720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9" t="s">
        <v>328</v>
      </c>
      <c r="D249" s="720"/>
      <c r="E249" s="532">
        <v>0</v>
      </c>
      <c r="F249" s="607"/>
      <c r="G249" s="533"/>
    </row>
    <row r="250" spans="1:7" ht="12.75">
      <c r="A250" s="530"/>
      <c r="B250" s="531"/>
      <c r="C250" s="719" t="s">
        <v>329</v>
      </c>
      <c r="D250" s="720"/>
      <c r="E250" s="532">
        <v>0</v>
      </c>
      <c r="F250" s="607"/>
      <c r="G250" s="533"/>
    </row>
    <row r="251" spans="1:7" ht="12.75">
      <c r="A251" s="530"/>
      <c r="B251" s="531"/>
      <c r="C251" s="719" t="s">
        <v>330</v>
      </c>
      <c r="D251" s="720"/>
      <c r="E251" s="532">
        <v>0</v>
      </c>
      <c r="F251" s="607"/>
      <c r="G251" s="533"/>
    </row>
    <row r="252" spans="1:7" ht="12.75">
      <c r="A252" s="530"/>
      <c r="B252" s="531"/>
      <c r="C252" s="719" t="s">
        <v>331</v>
      </c>
      <c r="D252" s="720"/>
      <c r="E252" s="532">
        <v>0</v>
      </c>
      <c r="F252" s="607"/>
      <c r="G252" s="533"/>
    </row>
    <row r="253" spans="1:7" ht="12.75">
      <c r="A253" s="530"/>
      <c r="B253" s="531"/>
      <c r="C253" s="719" t="s">
        <v>1264</v>
      </c>
      <c r="D253" s="720"/>
      <c r="E253" s="532">
        <v>0</v>
      </c>
      <c r="F253" s="607"/>
      <c r="G253" s="533"/>
    </row>
    <row r="254" spans="1:7" ht="12.75">
      <c r="A254" s="530"/>
      <c r="B254" s="531"/>
      <c r="C254" s="719" t="s">
        <v>333</v>
      </c>
      <c r="D254" s="720"/>
      <c r="E254" s="532">
        <v>0</v>
      </c>
      <c r="F254" s="607"/>
      <c r="G254" s="533"/>
    </row>
    <row r="255" spans="1:7" ht="12.75">
      <c r="A255" s="530"/>
      <c r="B255" s="531"/>
      <c r="C255" s="719" t="s">
        <v>334</v>
      </c>
      <c r="D255" s="720"/>
      <c r="E255" s="532">
        <v>0</v>
      </c>
      <c r="F255" s="607"/>
      <c r="G255" s="533"/>
    </row>
    <row r="256" spans="1:7" ht="12.75">
      <c r="A256" s="530"/>
      <c r="B256" s="531"/>
      <c r="C256" s="719" t="s">
        <v>335</v>
      </c>
      <c r="D256" s="720"/>
      <c r="E256" s="532">
        <v>0</v>
      </c>
      <c r="F256" s="607"/>
      <c r="G256" s="533"/>
    </row>
    <row r="257" spans="1:7" ht="12.75">
      <c r="A257" s="530"/>
      <c r="B257" s="531"/>
      <c r="C257" s="719" t="s">
        <v>123</v>
      </c>
      <c r="D257" s="720"/>
      <c r="E257" s="532">
        <v>0</v>
      </c>
      <c r="F257" s="607"/>
      <c r="G257" s="533"/>
    </row>
    <row r="258" spans="1:7" ht="12.75">
      <c r="A258" s="530"/>
      <c r="B258" s="531"/>
      <c r="C258" s="719" t="s">
        <v>1265</v>
      </c>
      <c r="D258" s="720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9" t="s">
        <v>328</v>
      </c>
      <c r="D260" s="720"/>
      <c r="E260" s="532">
        <v>0</v>
      </c>
      <c r="F260" s="607"/>
      <c r="G260" s="533"/>
    </row>
    <row r="261" spans="1:7" ht="12.75">
      <c r="A261" s="530"/>
      <c r="B261" s="531"/>
      <c r="C261" s="719" t="s">
        <v>329</v>
      </c>
      <c r="D261" s="720"/>
      <c r="E261" s="532">
        <v>0</v>
      </c>
      <c r="F261" s="607"/>
      <c r="G261" s="533"/>
    </row>
    <row r="262" spans="1:7" ht="12.75">
      <c r="A262" s="530"/>
      <c r="B262" s="531"/>
      <c r="C262" s="719" t="s">
        <v>330</v>
      </c>
      <c r="D262" s="720"/>
      <c r="E262" s="532">
        <v>0</v>
      </c>
      <c r="F262" s="607"/>
      <c r="G262" s="533"/>
    </row>
    <row r="263" spans="1:7" ht="12.75">
      <c r="A263" s="530"/>
      <c r="B263" s="531"/>
      <c r="C263" s="719" t="s">
        <v>331</v>
      </c>
      <c r="D263" s="720"/>
      <c r="E263" s="532">
        <v>0</v>
      </c>
      <c r="F263" s="607"/>
      <c r="G263" s="533"/>
    </row>
    <row r="264" spans="1:7" ht="12.75">
      <c r="A264" s="530"/>
      <c r="B264" s="531"/>
      <c r="C264" s="719" t="s">
        <v>1268</v>
      </c>
      <c r="D264" s="720"/>
      <c r="E264" s="532">
        <v>0</v>
      </c>
      <c r="F264" s="607"/>
      <c r="G264" s="533"/>
    </row>
    <row r="265" spans="1:7" ht="12.75">
      <c r="A265" s="530"/>
      <c r="B265" s="531"/>
      <c r="C265" s="719" t="s">
        <v>333</v>
      </c>
      <c r="D265" s="720"/>
      <c r="E265" s="532">
        <v>0</v>
      </c>
      <c r="F265" s="607"/>
      <c r="G265" s="533"/>
    </row>
    <row r="266" spans="1:7" ht="12.75">
      <c r="A266" s="530"/>
      <c r="B266" s="531"/>
      <c r="C266" s="719" t="s">
        <v>334</v>
      </c>
      <c r="D266" s="720"/>
      <c r="E266" s="532">
        <v>0</v>
      </c>
      <c r="F266" s="607"/>
      <c r="G266" s="533"/>
    </row>
    <row r="267" spans="1:7" ht="12.75">
      <c r="A267" s="530"/>
      <c r="B267" s="531"/>
      <c r="C267" s="719" t="s">
        <v>335</v>
      </c>
      <c r="D267" s="720"/>
      <c r="E267" s="532">
        <v>0</v>
      </c>
      <c r="F267" s="607"/>
      <c r="G267" s="533"/>
    </row>
    <row r="268" spans="1:7" ht="12.75">
      <c r="A268" s="530"/>
      <c r="B268" s="531"/>
      <c r="C268" s="719" t="s">
        <v>123</v>
      </c>
      <c r="D268" s="720"/>
      <c r="E268" s="532">
        <v>0</v>
      </c>
      <c r="F268" s="607"/>
      <c r="G268" s="533"/>
    </row>
    <row r="269" spans="1:7" ht="12.75">
      <c r="A269" s="530"/>
      <c r="B269" s="531"/>
      <c r="C269" s="719" t="s">
        <v>1269</v>
      </c>
      <c r="D269" s="720"/>
      <c r="E269" s="532">
        <v>150.75</v>
      </c>
      <c r="F269" s="607"/>
      <c r="G269" s="533"/>
    </row>
    <row r="270" spans="1:7" ht="12.75">
      <c r="A270" s="530"/>
      <c r="B270" s="531"/>
      <c r="C270" s="719" t="s">
        <v>1270</v>
      </c>
      <c r="D270" s="720"/>
      <c r="E270" s="532">
        <v>90.75</v>
      </c>
      <c r="F270" s="607"/>
      <c r="G270" s="533"/>
    </row>
    <row r="271" spans="1:7" ht="12.75">
      <c r="A271" s="530"/>
      <c r="B271" s="531"/>
      <c r="C271" s="719" t="s">
        <v>1271</v>
      </c>
      <c r="D271" s="720"/>
      <c r="E271" s="532">
        <v>21.12</v>
      </c>
      <c r="F271" s="607"/>
      <c r="G271" s="533"/>
    </row>
    <row r="272" spans="1:7" ht="12.75">
      <c r="A272" s="530"/>
      <c r="B272" s="531"/>
      <c r="C272" s="719" t="s">
        <v>1272</v>
      </c>
      <c r="D272" s="720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9" t="s">
        <v>1205</v>
      </c>
      <c r="D274" s="720"/>
      <c r="E274" s="532">
        <v>54.45</v>
      </c>
      <c r="F274" s="607"/>
      <c r="G274" s="533"/>
    </row>
    <row r="275" spans="1:7" ht="12.75">
      <c r="A275" s="530"/>
      <c r="B275" s="531"/>
      <c r="C275" s="719" t="s">
        <v>1207</v>
      </c>
      <c r="D275" s="720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9" t="s">
        <v>1200</v>
      </c>
      <c r="D277" s="720"/>
      <c r="E277" s="532">
        <v>308.7</v>
      </c>
      <c r="F277" s="607"/>
      <c r="G277" s="533"/>
    </row>
    <row r="278" spans="1:7" ht="12.75">
      <c r="A278" s="530"/>
      <c r="B278" s="531"/>
      <c r="C278" s="719" t="s">
        <v>1201</v>
      </c>
      <c r="D278" s="720"/>
      <c r="E278" s="532">
        <v>601.7728</v>
      </c>
      <c r="F278" s="607"/>
      <c r="G278" s="533"/>
    </row>
    <row r="279" spans="1:7" ht="12.75">
      <c r="A279" s="530"/>
      <c r="B279" s="531"/>
      <c r="C279" s="719" t="s">
        <v>1202</v>
      </c>
      <c r="D279" s="720"/>
      <c r="E279" s="532">
        <v>475.458</v>
      </c>
      <c r="F279" s="607"/>
      <c r="G279" s="533"/>
    </row>
    <row r="280" spans="1:7" ht="12.75">
      <c r="A280" s="530"/>
      <c r="B280" s="531"/>
      <c r="C280" s="719" t="s">
        <v>1203</v>
      </c>
      <c r="D280" s="720"/>
      <c r="E280" s="532">
        <v>86.6925</v>
      </c>
      <c r="F280" s="607"/>
      <c r="G280" s="533"/>
    </row>
    <row r="281" spans="1:7" ht="12.75">
      <c r="A281" s="530"/>
      <c r="B281" s="531"/>
      <c r="C281" s="719" t="s">
        <v>1204</v>
      </c>
      <c r="D281" s="720"/>
      <c r="E281" s="532">
        <v>204.2625</v>
      </c>
      <c r="F281" s="607"/>
      <c r="G281" s="533"/>
    </row>
    <row r="282" spans="1:7" ht="12.75">
      <c r="A282" s="530"/>
      <c r="B282" s="531"/>
      <c r="C282" s="719" t="s">
        <v>1205</v>
      </c>
      <c r="D282" s="720"/>
      <c r="E282" s="532">
        <v>54.45</v>
      </c>
      <c r="F282" s="607"/>
      <c r="G282" s="533"/>
    </row>
    <row r="283" spans="1:7" ht="12.75">
      <c r="A283" s="530"/>
      <c r="B283" s="531"/>
      <c r="C283" s="719" t="s">
        <v>1206</v>
      </c>
      <c r="D283" s="720"/>
      <c r="E283" s="532">
        <v>11.2</v>
      </c>
      <c r="F283" s="607"/>
      <c r="G283" s="533"/>
    </row>
    <row r="284" spans="1:7" ht="12.75">
      <c r="A284" s="530"/>
      <c r="B284" s="531"/>
      <c r="C284" s="719" t="s">
        <v>1207</v>
      </c>
      <c r="D284" s="720"/>
      <c r="E284" s="532">
        <v>283.74</v>
      </c>
      <c r="F284" s="607"/>
      <c r="G284" s="533"/>
    </row>
    <row r="285" spans="1:7" ht="12.75">
      <c r="A285" s="530"/>
      <c r="B285" s="531"/>
      <c r="C285" s="721" t="s">
        <v>113</v>
      </c>
      <c r="D285" s="720"/>
      <c r="E285" s="534">
        <v>2026.2758000000003</v>
      </c>
      <c r="F285" s="607"/>
      <c r="G285" s="533"/>
    </row>
    <row r="286" spans="1:7" ht="12.75">
      <c r="A286" s="530"/>
      <c r="B286" s="531"/>
      <c r="C286" s="719" t="s">
        <v>1208</v>
      </c>
      <c r="D286" s="720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9" t="s">
        <v>1200</v>
      </c>
      <c r="D288" s="720"/>
      <c r="E288" s="532">
        <v>308.7</v>
      </c>
      <c r="F288" s="607"/>
      <c r="G288" s="533"/>
    </row>
    <row r="289" spans="1:7" ht="12.75">
      <c r="A289" s="530"/>
      <c r="B289" s="531"/>
      <c r="C289" s="719" t="s">
        <v>1201</v>
      </c>
      <c r="D289" s="720"/>
      <c r="E289" s="532">
        <v>601.7728</v>
      </c>
      <c r="F289" s="607"/>
      <c r="G289" s="533"/>
    </row>
    <row r="290" spans="1:7" ht="12.75">
      <c r="A290" s="530"/>
      <c r="B290" s="531"/>
      <c r="C290" s="719" t="s">
        <v>1202</v>
      </c>
      <c r="D290" s="720"/>
      <c r="E290" s="532">
        <v>475.458</v>
      </c>
      <c r="F290" s="607"/>
      <c r="G290" s="533"/>
    </row>
    <row r="291" spans="1:7" ht="12.75">
      <c r="A291" s="530"/>
      <c r="B291" s="531"/>
      <c r="C291" s="719" t="s">
        <v>1203</v>
      </c>
      <c r="D291" s="720"/>
      <c r="E291" s="532">
        <v>86.6925</v>
      </c>
      <c r="F291" s="607"/>
      <c r="G291" s="533"/>
    </row>
    <row r="292" spans="1:7" ht="12.75">
      <c r="A292" s="530"/>
      <c r="B292" s="531"/>
      <c r="C292" s="719" t="s">
        <v>1204</v>
      </c>
      <c r="D292" s="720"/>
      <c r="E292" s="532">
        <v>204.2625</v>
      </c>
      <c r="F292" s="607"/>
      <c r="G292" s="533"/>
    </row>
    <row r="293" spans="1:7" ht="12.75">
      <c r="A293" s="530"/>
      <c r="B293" s="531"/>
      <c r="C293" s="719" t="s">
        <v>1205</v>
      </c>
      <c r="D293" s="720"/>
      <c r="E293" s="532">
        <v>54.45</v>
      </c>
      <c r="F293" s="607"/>
      <c r="G293" s="533"/>
    </row>
    <row r="294" spans="1:7" ht="12.75">
      <c r="A294" s="530"/>
      <c r="B294" s="531"/>
      <c r="C294" s="719" t="s">
        <v>1206</v>
      </c>
      <c r="D294" s="720"/>
      <c r="E294" s="532">
        <v>11.2</v>
      </c>
      <c r="F294" s="607"/>
      <c r="G294" s="533"/>
    </row>
    <row r="295" spans="1:7" ht="12.75">
      <c r="A295" s="530"/>
      <c r="B295" s="531"/>
      <c r="C295" s="719" t="s">
        <v>1207</v>
      </c>
      <c r="D295" s="720"/>
      <c r="E295" s="532">
        <v>283.74</v>
      </c>
      <c r="F295" s="607"/>
      <c r="G295" s="533"/>
    </row>
    <row r="296" spans="1:7" ht="12.75">
      <c r="A296" s="530"/>
      <c r="B296" s="531"/>
      <c r="C296" s="721" t="s">
        <v>113</v>
      </c>
      <c r="D296" s="720"/>
      <c r="E296" s="534">
        <v>2026.2758000000003</v>
      </c>
      <c r="F296" s="607"/>
      <c r="G296" s="533"/>
    </row>
    <row r="297" spans="1:7" ht="12.75">
      <c r="A297" s="530"/>
      <c r="B297" s="531"/>
      <c r="C297" s="719" t="s">
        <v>1208</v>
      </c>
      <c r="D297" s="720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9" t="s">
        <v>1200</v>
      </c>
      <c r="D299" s="720"/>
      <c r="E299" s="532">
        <v>308.7</v>
      </c>
      <c r="F299" s="607"/>
      <c r="G299" s="533"/>
    </row>
    <row r="300" spans="1:7" ht="12.75">
      <c r="A300" s="530"/>
      <c r="B300" s="531"/>
      <c r="C300" s="719" t="s">
        <v>1201</v>
      </c>
      <c r="D300" s="720"/>
      <c r="E300" s="532">
        <v>601.7728</v>
      </c>
      <c r="F300" s="607"/>
      <c r="G300" s="533"/>
    </row>
    <row r="301" spans="1:7" ht="12.75">
      <c r="A301" s="530"/>
      <c r="B301" s="531"/>
      <c r="C301" s="719" t="s">
        <v>1202</v>
      </c>
      <c r="D301" s="720"/>
      <c r="E301" s="532">
        <v>475.458</v>
      </c>
      <c r="F301" s="607"/>
      <c r="G301" s="533"/>
    </row>
    <row r="302" spans="1:7" ht="12.75">
      <c r="A302" s="530"/>
      <c r="B302" s="531"/>
      <c r="C302" s="719" t="s">
        <v>1203</v>
      </c>
      <c r="D302" s="720"/>
      <c r="E302" s="532">
        <v>86.6925</v>
      </c>
      <c r="F302" s="607"/>
      <c r="G302" s="533"/>
    </row>
    <row r="303" spans="1:7" ht="12.75">
      <c r="A303" s="530"/>
      <c r="B303" s="531"/>
      <c r="C303" s="719" t="s">
        <v>1204</v>
      </c>
      <c r="D303" s="720"/>
      <c r="E303" s="532">
        <v>204.2625</v>
      </c>
      <c r="F303" s="607"/>
      <c r="G303" s="533"/>
    </row>
    <row r="304" spans="1:7" ht="12.75">
      <c r="A304" s="530"/>
      <c r="B304" s="531"/>
      <c r="C304" s="719" t="s">
        <v>1205</v>
      </c>
      <c r="D304" s="720"/>
      <c r="E304" s="532">
        <v>54.45</v>
      </c>
      <c r="F304" s="607"/>
      <c r="G304" s="533"/>
    </row>
    <row r="305" spans="1:7" ht="12.75">
      <c r="A305" s="530"/>
      <c r="B305" s="531"/>
      <c r="C305" s="719" t="s">
        <v>1206</v>
      </c>
      <c r="D305" s="720"/>
      <c r="E305" s="532">
        <v>11.2</v>
      </c>
      <c r="F305" s="607"/>
      <c r="G305" s="533"/>
    </row>
    <row r="306" spans="1:7" ht="12.75">
      <c r="A306" s="530"/>
      <c r="B306" s="531"/>
      <c r="C306" s="719" t="s">
        <v>1207</v>
      </c>
      <c r="D306" s="720"/>
      <c r="E306" s="532">
        <v>283.74</v>
      </c>
      <c r="F306" s="607"/>
      <c r="G306" s="533"/>
    </row>
    <row r="307" spans="1:7" ht="12.75">
      <c r="A307" s="530"/>
      <c r="B307" s="531"/>
      <c r="C307" s="721" t="s">
        <v>113</v>
      </c>
      <c r="D307" s="720"/>
      <c r="E307" s="534">
        <v>2026.2758000000003</v>
      </c>
      <c r="F307" s="607"/>
      <c r="G307" s="533"/>
    </row>
    <row r="308" spans="1:7" ht="12.75">
      <c r="A308" s="530"/>
      <c r="B308" s="531"/>
      <c r="C308" s="719" t="s">
        <v>1273</v>
      </c>
      <c r="D308" s="720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9" t="s">
        <v>1208</v>
      </c>
      <c r="D310" s="720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9" t="s">
        <v>1174</v>
      </c>
      <c r="D312" s="720"/>
      <c r="E312" s="532">
        <v>0</v>
      </c>
      <c r="F312" s="607"/>
      <c r="G312" s="533"/>
    </row>
    <row r="313" spans="1:7" ht="12.75">
      <c r="A313" s="530"/>
      <c r="B313" s="531"/>
      <c r="C313" s="719" t="s">
        <v>1274</v>
      </c>
      <c r="D313" s="720"/>
      <c r="E313" s="532">
        <v>54</v>
      </c>
      <c r="F313" s="607"/>
      <c r="G313" s="533"/>
    </row>
    <row r="314" spans="1:7" ht="12.75">
      <c r="A314" s="530"/>
      <c r="B314" s="531"/>
      <c r="C314" s="719" t="s">
        <v>1275</v>
      </c>
      <c r="D314" s="720"/>
      <c r="E314" s="532">
        <v>30</v>
      </c>
      <c r="F314" s="607"/>
      <c r="G314" s="533"/>
    </row>
    <row r="315" spans="1:7" ht="12.75">
      <c r="A315" s="530"/>
      <c r="B315" s="531"/>
      <c r="C315" s="719" t="s">
        <v>1276</v>
      </c>
      <c r="D315" s="720"/>
      <c r="E315" s="532">
        <v>9.3</v>
      </c>
      <c r="F315" s="607"/>
      <c r="G315" s="533"/>
    </row>
    <row r="316" spans="1:7" ht="12.75">
      <c r="A316" s="530"/>
      <c r="B316" s="531"/>
      <c r="C316" s="719" t="s">
        <v>1277</v>
      </c>
      <c r="D316" s="720"/>
      <c r="E316" s="532">
        <v>36</v>
      </c>
      <c r="F316" s="607"/>
      <c r="G316" s="533"/>
    </row>
    <row r="317" spans="1:7" ht="12.75">
      <c r="A317" s="530"/>
      <c r="B317" s="531"/>
      <c r="C317" s="719" t="s">
        <v>1278</v>
      </c>
      <c r="D317" s="720"/>
      <c r="E317" s="532">
        <v>162.6</v>
      </c>
      <c r="F317" s="607"/>
      <c r="G317" s="533"/>
    </row>
    <row r="318" spans="1:7" ht="12.75">
      <c r="A318" s="530"/>
      <c r="B318" s="531"/>
      <c r="C318" s="719" t="s">
        <v>1279</v>
      </c>
      <c r="D318" s="720"/>
      <c r="E318" s="532">
        <v>32.52</v>
      </c>
      <c r="F318" s="607"/>
      <c r="G318" s="533"/>
    </row>
    <row r="319" spans="1:7" ht="12.75">
      <c r="A319" s="530"/>
      <c r="B319" s="531"/>
      <c r="C319" s="719" t="s">
        <v>1280</v>
      </c>
      <c r="D319" s="720"/>
      <c r="E319" s="532">
        <v>47.235</v>
      </c>
      <c r="F319" s="607"/>
      <c r="G319" s="533"/>
    </row>
    <row r="320" spans="1:7" ht="12.75">
      <c r="A320" s="530"/>
      <c r="B320" s="531"/>
      <c r="C320" s="719" t="s">
        <v>1281</v>
      </c>
      <c r="D320" s="720"/>
      <c r="E320" s="532">
        <v>12.845</v>
      </c>
      <c r="F320" s="607"/>
      <c r="G320" s="533"/>
    </row>
    <row r="321" spans="1:7" ht="12.75">
      <c r="A321" s="530"/>
      <c r="B321" s="531"/>
      <c r="C321" s="719" t="s">
        <v>1282</v>
      </c>
      <c r="D321" s="720"/>
      <c r="E321" s="532">
        <v>72.6</v>
      </c>
      <c r="F321" s="607"/>
      <c r="G321" s="533"/>
    </row>
    <row r="322" spans="1:7" ht="12.75">
      <c r="A322" s="530"/>
      <c r="B322" s="531"/>
      <c r="C322" s="719" t="s">
        <v>1283</v>
      </c>
      <c r="D322" s="720"/>
      <c r="E322" s="532">
        <v>14.52</v>
      </c>
      <c r="F322" s="607"/>
      <c r="G322" s="533"/>
    </row>
    <row r="323" spans="1:7" ht="12.75">
      <c r="A323" s="530"/>
      <c r="B323" s="531"/>
      <c r="C323" s="721" t="s">
        <v>113</v>
      </c>
      <c r="D323" s="720"/>
      <c r="E323" s="534">
        <v>471.62</v>
      </c>
      <c r="F323" s="607"/>
      <c r="G323" s="533"/>
    </row>
    <row r="324" spans="1:7" ht="12.75">
      <c r="A324" s="530"/>
      <c r="B324" s="531"/>
      <c r="C324" s="719" t="s">
        <v>1185</v>
      </c>
      <c r="D324" s="720"/>
      <c r="E324" s="532">
        <v>0</v>
      </c>
      <c r="F324" s="607"/>
      <c r="G324" s="533"/>
    </row>
    <row r="325" spans="1:7" ht="12.75">
      <c r="A325" s="530"/>
      <c r="B325" s="531"/>
      <c r="C325" s="719" t="s">
        <v>1284</v>
      </c>
      <c r="D325" s="720"/>
      <c r="E325" s="532">
        <v>4.74</v>
      </c>
      <c r="F325" s="607"/>
      <c r="G325" s="533"/>
    </row>
    <row r="326" spans="1:7" ht="12.75">
      <c r="A326" s="530"/>
      <c r="B326" s="531"/>
      <c r="C326" s="719" t="s">
        <v>1285</v>
      </c>
      <c r="D326" s="720"/>
      <c r="E326" s="532">
        <v>10.85</v>
      </c>
      <c r="F326" s="607"/>
      <c r="G326" s="533"/>
    </row>
    <row r="327" spans="1:7" ht="12.75">
      <c r="A327" s="530"/>
      <c r="B327" s="531"/>
      <c r="C327" s="719" t="s">
        <v>1286</v>
      </c>
      <c r="D327" s="720"/>
      <c r="E327" s="532">
        <v>22.16</v>
      </c>
      <c r="F327" s="607"/>
      <c r="G327" s="533"/>
    </row>
    <row r="328" spans="1:7" ht="12.75">
      <c r="A328" s="530"/>
      <c r="B328" s="531"/>
      <c r="C328" s="721" t="s">
        <v>113</v>
      </c>
      <c r="D328" s="720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9" t="s">
        <v>1193</v>
      </c>
      <c r="D330" s="720"/>
      <c r="E330" s="532">
        <v>136.22</v>
      </c>
      <c r="F330" s="607"/>
      <c r="G330" s="533"/>
    </row>
    <row r="331" spans="1:7" ht="12.75">
      <c r="A331" s="530"/>
      <c r="B331" s="531"/>
      <c r="C331" s="719" t="s">
        <v>1194</v>
      </c>
      <c r="D331" s="720"/>
      <c r="E331" s="532">
        <v>147</v>
      </c>
      <c r="F331" s="607"/>
      <c r="G331" s="533"/>
    </row>
    <row r="332" spans="1:7" ht="12.75">
      <c r="A332" s="530"/>
      <c r="B332" s="531"/>
      <c r="C332" s="719" t="s">
        <v>1195</v>
      </c>
      <c r="D332" s="720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9" t="s">
        <v>1174</v>
      </c>
      <c r="D334" s="720"/>
      <c r="E334" s="532">
        <v>0</v>
      </c>
      <c r="F334" s="607"/>
      <c r="G334" s="533"/>
    </row>
    <row r="335" spans="1:7" ht="12.75">
      <c r="A335" s="530"/>
      <c r="B335" s="531"/>
      <c r="C335" s="719" t="s">
        <v>1274</v>
      </c>
      <c r="D335" s="720"/>
      <c r="E335" s="532">
        <v>54</v>
      </c>
      <c r="F335" s="607"/>
      <c r="G335" s="533"/>
    </row>
    <row r="336" spans="1:7" ht="12.75">
      <c r="A336" s="530"/>
      <c r="B336" s="531"/>
      <c r="C336" s="719" t="s">
        <v>1275</v>
      </c>
      <c r="D336" s="720"/>
      <c r="E336" s="532">
        <v>30</v>
      </c>
      <c r="F336" s="607"/>
      <c r="G336" s="533"/>
    </row>
    <row r="337" spans="1:7" ht="12.75">
      <c r="A337" s="530"/>
      <c r="B337" s="531"/>
      <c r="C337" s="719" t="s">
        <v>1276</v>
      </c>
      <c r="D337" s="720"/>
      <c r="E337" s="532">
        <v>9.3</v>
      </c>
      <c r="F337" s="607"/>
      <c r="G337" s="533"/>
    </row>
    <row r="338" spans="1:7" ht="12.75">
      <c r="A338" s="530"/>
      <c r="B338" s="531"/>
      <c r="C338" s="719" t="s">
        <v>1277</v>
      </c>
      <c r="D338" s="720"/>
      <c r="E338" s="532">
        <v>36</v>
      </c>
      <c r="F338" s="607"/>
      <c r="G338" s="533"/>
    </row>
    <row r="339" spans="1:7" ht="12.75">
      <c r="A339" s="530"/>
      <c r="B339" s="531"/>
      <c r="C339" s="719" t="s">
        <v>1278</v>
      </c>
      <c r="D339" s="720"/>
      <c r="E339" s="532">
        <v>162.6</v>
      </c>
      <c r="F339" s="607"/>
      <c r="G339" s="533"/>
    </row>
    <row r="340" spans="1:7" ht="12.75">
      <c r="A340" s="530"/>
      <c r="B340" s="531"/>
      <c r="C340" s="719" t="s">
        <v>1279</v>
      </c>
      <c r="D340" s="720"/>
      <c r="E340" s="532">
        <v>32.52</v>
      </c>
      <c r="F340" s="607"/>
      <c r="G340" s="533"/>
    </row>
    <row r="341" spans="1:7" ht="12.75">
      <c r="A341" s="530"/>
      <c r="B341" s="531"/>
      <c r="C341" s="719" t="s">
        <v>1280</v>
      </c>
      <c r="D341" s="720"/>
      <c r="E341" s="532">
        <v>47.235</v>
      </c>
      <c r="F341" s="607"/>
      <c r="G341" s="533"/>
    </row>
    <row r="342" spans="1:7" ht="12.75">
      <c r="A342" s="530"/>
      <c r="B342" s="531"/>
      <c r="C342" s="719" t="s">
        <v>1281</v>
      </c>
      <c r="D342" s="720"/>
      <c r="E342" s="532">
        <v>12.845</v>
      </c>
      <c r="F342" s="607"/>
      <c r="G342" s="533"/>
    </row>
    <row r="343" spans="1:7" ht="12.75">
      <c r="A343" s="530"/>
      <c r="B343" s="531"/>
      <c r="C343" s="719" t="s">
        <v>1282</v>
      </c>
      <c r="D343" s="720"/>
      <c r="E343" s="532">
        <v>72.6</v>
      </c>
      <c r="F343" s="607"/>
      <c r="G343" s="533"/>
    </row>
    <row r="344" spans="1:7" ht="12.75">
      <c r="A344" s="530"/>
      <c r="B344" s="531"/>
      <c r="C344" s="719" t="s">
        <v>1283</v>
      </c>
      <c r="D344" s="720"/>
      <c r="E344" s="532">
        <v>14.52</v>
      </c>
      <c r="F344" s="607"/>
      <c r="G344" s="533"/>
    </row>
    <row r="345" spans="1:7" ht="12.75">
      <c r="A345" s="530"/>
      <c r="B345" s="531"/>
      <c r="C345" s="721" t="s">
        <v>113</v>
      </c>
      <c r="D345" s="720"/>
      <c r="E345" s="534">
        <v>471.62</v>
      </c>
      <c r="F345" s="607"/>
      <c r="G345" s="533"/>
    </row>
    <row r="346" spans="1:7" ht="12.75">
      <c r="A346" s="530"/>
      <c r="B346" s="531"/>
      <c r="C346" s="719" t="s">
        <v>1185</v>
      </c>
      <c r="D346" s="720"/>
      <c r="E346" s="532">
        <v>0</v>
      </c>
      <c r="F346" s="607"/>
      <c r="G346" s="533"/>
    </row>
    <row r="347" spans="1:7" ht="12.75">
      <c r="A347" s="530"/>
      <c r="B347" s="531"/>
      <c r="C347" s="719" t="s">
        <v>1284</v>
      </c>
      <c r="D347" s="720"/>
      <c r="E347" s="532">
        <v>4.74</v>
      </c>
      <c r="F347" s="607"/>
      <c r="G347" s="533"/>
    </row>
    <row r="348" spans="1:7" ht="12.75">
      <c r="A348" s="530"/>
      <c r="B348" s="531"/>
      <c r="C348" s="719" t="s">
        <v>1285</v>
      </c>
      <c r="D348" s="720"/>
      <c r="E348" s="532">
        <v>10.85</v>
      </c>
      <c r="F348" s="607"/>
      <c r="G348" s="533"/>
    </row>
    <row r="349" spans="1:7" ht="12.75">
      <c r="A349" s="530"/>
      <c r="B349" s="531"/>
      <c r="C349" s="719" t="s">
        <v>1286</v>
      </c>
      <c r="D349" s="720"/>
      <c r="E349" s="532">
        <v>22.16</v>
      </c>
      <c r="F349" s="607"/>
      <c r="G349" s="533"/>
    </row>
    <row r="350" spans="1:7" ht="12.75">
      <c r="A350" s="530"/>
      <c r="B350" s="531"/>
      <c r="C350" s="721" t="s">
        <v>113</v>
      </c>
      <c r="D350" s="720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9" t="s">
        <v>1196</v>
      </c>
      <c r="D352" s="720"/>
      <c r="E352" s="532">
        <v>45.5</v>
      </c>
      <c r="F352" s="607"/>
      <c r="G352" s="533"/>
    </row>
    <row r="353" spans="1:7" ht="12.75">
      <c r="A353" s="530"/>
      <c r="B353" s="531"/>
      <c r="C353" s="719" t="s">
        <v>1197</v>
      </c>
      <c r="D353" s="720"/>
      <c r="E353" s="532">
        <v>14.1</v>
      </c>
      <c r="F353" s="607"/>
      <c r="G353" s="533"/>
    </row>
    <row r="354" spans="1:7" ht="12.75">
      <c r="A354" s="530"/>
      <c r="B354" s="531"/>
      <c r="C354" s="719" t="s">
        <v>1198</v>
      </c>
      <c r="D354" s="720"/>
      <c r="E354" s="532">
        <v>60.25</v>
      </c>
      <c r="F354" s="607"/>
      <c r="G354" s="533"/>
    </row>
    <row r="355" spans="1:7" ht="12.75">
      <c r="A355" s="530"/>
      <c r="B355" s="531"/>
      <c r="C355" s="719" t="s">
        <v>1199</v>
      </c>
      <c r="D355" s="720"/>
      <c r="E355" s="532">
        <v>24.8</v>
      </c>
      <c r="F355" s="607"/>
      <c r="G355" s="533"/>
    </row>
    <row r="356" spans="1:7" ht="12.75">
      <c r="A356" s="530"/>
      <c r="B356" s="531"/>
      <c r="C356" s="721" t="s">
        <v>113</v>
      </c>
      <c r="D356" s="720"/>
      <c r="E356" s="534">
        <v>144.65</v>
      </c>
      <c r="F356" s="607"/>
      <c r="G356" s="533"/>
    </row>
    <row r="357" spans="1:7" ht="12.75">
      <c r="A357" s="530"/>
      <c r="B357" s="531"/>
      <c r="C357" s="719" t="s">
        <v>1287</v>
      </c>
      <c r="D357" s="720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9" t="s">
        <v>1174</v>
      </c>
      <c r="D366" s="720"/>
      <c r="E366" s="532">
        <v>0</v>
      </c>
      <c r="F366" s="607"/>
      <c r="G366" s="533"/>
    </row>
    <row r="367" spans="1:7" ht="12.75">
      <c r="A367" s="530"/>
      <c r="B367" s="531"/>
      <c r="C367" s="719" t="s">
        <v>1232</v>
      </c>
      <c r="D367" s="720"/>
      <c r="E367" s="532">
        <v>25.2</v>
      </c>
      <c r="F367" s="607"/>
      <c r="G367" s="533"/>
    </row>
    <row r="368" spans="1:7" ht="12.75">
      <c r="A368" s="530"/>
      <c r="B368" s="531"/>
      <c r="C368" s="719" t="s">
        <v>1233</v>
      </c>
      <c r="D368" s="720"/>
      <c r="E368" s="532">
        <v>18</v>
      </c>
      <c r="F368" s="607"/>
      <c r="G368" s="533"/>
    </row>
    <row r="369" spans="1:7" ht="12.75">
      <c r="A369" s="530"/>
      <c r="B369" s="531"/>
      <c r="C369" s="719" t="s">
        <v>1234</v>
      </c>
      <c r="D369" s="720"/>
      <c r="E369" s="532">
        <v>5.4</v>
      </c>
      <c r="F369" s="607"/>
      <c r="G369" s="533"/>
    </row>
    <row r="370" spans="1:7" ht="12.75">
      <c r="A370" s="530"/>
      <c r="B370" s="531"/>
      <c r="C370" s="719" t="s">
        <v>1235</v>
      </c>
      <c r="D370" s="720"/>
      <c r="E370" s="532">
        <v>10.8</v>
      </c>
      <c r="F370" s="607"/>
      <c r="G370" s="533"/>
    </row>
    <row r="371" spans="1:7" ht="12.75">
      <c r="A371" s="530"/>
      <c r="B371" s="531"/>
      <c r="C371" s="719" t="s">
        <v>1236</v>
      </c>
      <c r="D371" s="720"/>
      <c r="E371" s="532">
        <v>28.6</v>
      </c>
      <c r="F371" s="607"/>
      <c r="G371" s="533"/>
    </row>
    <row r="372" spans="1:7" ht="12.75">
      <c r="A372" s="530"/>
      <c r="B372" s="531"/>
      <c r="C372" s="719" t="s">
        <v>1237</v>
      </c>
      <c r="D372" s="720"/>
      <c r="E372" s="532">
        <v>5.72</v>
      </c>
      <c r="F372" s="607"/>
      <c r="G372" s="533"/>
    </row>
    <row r="373" spans="1:7" ht="12.75">
      <c r="A373" s="530"/>
      <c r="B373" s="531"/>
      <c r="C373" s="719" t="s">
        <v>1238</v>
      </c>
      <c r="D373" s="720"/>
      <c r="E373" s="532">
        <v>7.035</v>
      </c>
      <c r="F373" s="607"/>
      <c r="G373" s="533"/>
    </row>
    <row r="374" spans="1:7" ht="12.75">
      <c r="A374" s="530"/>
      <c r="B374" s="531"/>
      <c r="C374" s="719" t="s">
        <v>1239</v>
      </c>
      <c r="D374" s="720"/>
      <c r="E374" s="532">
        <v>2.345</v>
      </c>
      <c r="F374" s="607"/>
      <c r="G374" s="533"/>
    </row>
    <row r="375" spans="1:7" ht="12.75">
      <c r="A375" s="530"/>
      <c r="B375" s="531"/>
      <c r="C375" s="719" t="s">
        <v>1240</v>
      </c>
      <c r="D375" s="720"/>
      <c r="E375" s="532">
        <v>28.6</v>
      </c>
      <c r="F375" s="607"/>
      <c r="G375" s="533"/>
    </row>
    <row r="376" spans="1:7" ht="12.75">
      <c r="A376" s="530"/>
      <c r="B376" s="531"/>
      <c r="C376" s="719" t="s">
        <v>1241</v>
      </c>
      <c r="D376" s="720"/>
      <c r="E376" s="532">
        <v>5.72</v>
      </c>
      <c r="F376" s="607"/>
      <c r="G376" s="533"/>
    </row>
    <row r="377" spans="1:7" ht="12.75">
      <c r="A377" s="530"/>
      <c r="B377" s="531"/>
      <c r="C377" s="721" t="s">
        <v>113</v>
      </c>
      <c r="D377" s="720"/>
      <c r="E377" s="534">
        <v>137.42</v>
      </c>
      <c r="F377" s="607"/>
      <c r="G377" s="533"/>
    </row>
    <row r="378" spans="1:7" ht="12.75">
      <c r="A378" s="530"/>
      <c r="B378" s="531"/>
      <c r="C378" s="719" t="s">
        <v>1288</v>
      </c>
      <c r="D378" s="720"/>
      <c r="E378" s="532">
        <v>0</v>
      </c>
      <c r="F378" s="607"/>
      <c r="G378" s="533"/>
    </row>
    <row r="379" spans="1:7" ht="12.75">
      <c r="A379" s="530"/>
      <c r="B379" s="531"/>
      <c r="C379" s="719" t="s">
        <v>1289</v>
      </c>
      <c r="D379" s="720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9" t="s">
        <v>1290</v>
      </c>
      <c r="D381" s="720"/>
      <c r="E381" s="532">
        <v>0.4</v>
      </c>
      <c r="F381" s="607"/>
      <c r="G381" s="533"/>
    </row>
    <row r="382" spans="1:7" ht="12.75">
      <c r="A382" s="530"/>
      <c r="B382" s="531"/>
      <c r="C382" s="719" t="s">
        <v>1291</v>
      </c>
      <c r="D382" s="720"/>
      <c r="E382" s="532">
        <v>2.625</v>
      </c>
      <c r="F382" s="607"/>
      <c r="G382" s="533"/>
    </row>
    <row r="383" spans="1:7" ht="12.75">
      <c r="A383" s="530"/>
      <c r="B383" s="531"/>
      <c r="C383" s="719" t="s">
        <v>1292</v>
      </c>
      <c r="D383" s="720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9" t="s">
        <v>1174</v>
      </c>
      <c r="D387" s="720"/>
      <c r="E387" s="532">
        <v>0</v>
      </c>
      <c r="F387" s="607"/>
      <c r="G387" s="533"/>
    </row>
    <row r="388" spans="1:7" ht="12.75">
      <c r="A388" s="530"/>
      <c r="B388" s="531"/>
      <c r="C388" s="719" t="s">
        <v>1232</v>
      </c>
      <c r="D388" s="720"/>
      <c r="E388" s="532">
        <v>25.2</v>
      </c>
      <c r="F388" s="607"/>
      <c r="G388" s="533"/>
    </row>
    <row r="389" spans="1:7" ht="12.75">
      <c r="A389" s="530"/>
      <c r="B389" s="531"/>
      <c r="C389" s="719" t="s">
        <v>1233</v>
      </c>
      <c r="D389" s="720"/>
      <c r="E389" s="532">
        <v>18</v>
      </c>
      <c r="F389" s="607"/>
      <c r="G389" s="533"/>
    </row>
    <row r="390" spans="1:7" ht="12.75">
      <c r="A390" s="530"/>
      <c r="B390" s="531"/>
      <c r="C390" s="719" t="s">
        <v>1234</v>
      </c>
      <c r="D390" s="720"/>
      <c r="E390" s="532">
        <v>5.4</v>
      </c>
      <c r="F390" s="607"/>
      <c r="G390" s="533"/>
    </row>
    <row r="391" spans="1:7" ht="12.75">
      <c r="A391" s="530"/>
      <c r="B391" s="531"/>
      <c r="C391" s="719" t="s">
        <v>1235</v>
      </c>
      <c r="D391" s="720"/>
      <c r="E391" s="532">
        <v>10.8</v>
      </c>
      <c r="F391" s="607"/>
      <c r="G391" s="533"/>
    </row>
    <row r="392" spans="1:7" ht="12.75">
      <c r="A392" s="530"/>
      <c r="B392" s="531"/>
      <c r="C392" s="719" t="s">
        <v>1236</v>
      </c>
      <c r="D392" s="720"/>
      <c r="E392" s="532">
        <v>28.6</v>
      </c>
      <c r="F392" s="607"/>
      <c r="G392" s="533"/>
    </row>
    <row r="393" spans="1:7" ht="12.75">
      <c r="A393" s="530"/>
      <c r="B393" s="531"/>
      <c r="C393" s="719" t="s">
        <v>1237</v>
      </c>
      <c r="D393" s="720"/>
      <c r="E393" s="532">
        <v>5.72</v>
      </c>
      <c r="F393" s="607"/>
      <c r="G393" s="533"/>
    </row>
    <row r="394" spans="1:7" ht="12.75">
      <c r="A394" s="530"/>
      <c r="B394" s="531"/>
      <c r="C394" s="719" t="s">
        <v>1238</v>
      </c>
      <c r="D394" s="720"/>
      <c r="E394" s="532">
        <v>7.035</v>
      </c>
      <c r="F394" s="607"/>
      <c r="G394" s="533"/>
    </row>
    <row r="395" spans="1:7" ht="12.75">
      <c r="A395" s="530"/>
      <c r="B395" s="531"/>
      <c r="C395" s="719" t="s">
        <v>1239</v>
      </c>
      <c r="D395" s="720"/>
      <c r="E395" s="532">
        <v>2.345</v>
      </c>
      <c r="F395" s="607"/>
      <c r="G395" s="533"/>
    </row>
    <row r="396" spans="1:7" ht="12.75">
      <c r="A396" s="530"/>
      <c r="B396" s="531"/>
      <c r="C396" s="719" t="s">
        <v>1240</v>
      </c>
      <c r="D396" s="720"/>
      <c r="E396" s="532">
        <v>28.6</v>
      </c>
      <c r="F396" s="607"/>
      <c r="G396" s="533"/>
    </row>
    <row r="397" spans="1:7" ht="12.75">
      <c r="A397" s="530"/>
      <c r="B397" s="531"/>
      <c r="C397" s="719" t="s">
        <v>1241</v>
      </c>
      <c r="D397" s="720"/>
      <c r="E397" s="532">
        <v>5.72</v>
      </c>
      <c r="F397" s="607"/>
      <c r="G397" s="533"/>
    </row>
    <row r="398" spans="1:7" ht="12.75">
      <c r="A398" s="530"/>
      <c r="B398" s="531"/>
      <c r="C398" s="721" t="s">
        <v>113</v>
      </c>
      <c r="D398" s="720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9" t="s">
        <v>1293</v>
      </c>
      <c r="D402" s="720"/>
      <c r="E402" s="532">
        <v>575</v>
      </c>
      <c r="F402" s="607"/>
      <c r="G402" s="533"/>
    </row>
    <row r="403" spans="1:7" ht="12.75">
      <c r="A403" s="530"/>
      <c r="B403" s="531"/>
      <c r="C403" s="719" t="s">
        <v>1294</v>
      </c>
      <c r="D403" s="720"/>
      <c r="E403" s="532">
        <v>338</v>
      </c>
      <c r="F403" s="607"/>
      <c r="G403" s="533"/>
    </row>
    <row r="404" spans="1:7" ht="12.75">
      <c r="A404" s="530"/>
      <c r="B404" s="531"/>
      <c r="C404" s="719" t="s">
        <v>1295</v>
      </c>
      <c r="D404" s="720"/>
      <c r="E404" s="532">
        <v>618.5</v>
      </c>
      <c r="F404" s="607"/>
      <c r="G404" s="533"/>
    </row>
    <row r="405" spans="1:7" ht="12.75">
      <c r="A405" s="530"/>
      <c r="B405" s="531"/>
      <c r="C405" s="719" t="s">
        <v>1296</v>
      </c>
      <c r="D405" s="720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9" t="s">
        <v>1297</v>
      </c>
      <c r="D407" s="720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9" t="s">
        <v>1293</v>
      </c>
      <c r="D409" s="720"/>
      <c r="E409" s="532">
        <v>575</v>
      </c>
      <c r="F409" s="607"/>
      <c r="G409" s="533"/>
    </row>
    <row r="410" spans="1:7" ht="12.75">
      <c r="A410" s="530"/>
      <c r="B410" s="531"/>
      <c r="C410" s="719" t="s">
        <v>1294</v>
      </c>
      <c r="D410" s="720"/>
      <c r="E410" s="532">
        <v>338</v>
      </c>
      <c r="F410" s="607"/>
      <c r="G410" s="533"/>
    </row>
    <row r="411" spans="1:7" ht="12.75">
      <c r="A411" s="530"/>
      <c r="B411" s="531"/>
      <c r="C411" s="719" t="s">
        <v>1295</v>
      </c>
      <c r="D411" s="720"/>
      <c r="E411" s="532">
        <v>618.5</v>
      </c>
      <c r="F411" s="607"/>
      <c r="G411" s="533"/>
    </row>
    <row r="412" spans="1:7" ht="12.75">
      <c r="A412" s="530"/>
      <c r="B412" s="531"/>
      <c r="C412" s="719" t="s">
        <v>1296</v>
      </c>
      <c r="D412" s="720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9" t="s">
        <v>1300</v>
      </c>
      <c r="D414" s="720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9" t="s">
        <v>1300</v>
      </c>
      <c r="D416" s="720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9" t="s">
        <v>1300</v>
      </c>
      <c r="D418" s="720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9" t="s">
        <v>1307</v>
      </c>
      <c r="D420" s="720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9" t="s">
        <v>1307</v>
      </c>
      <c r="D422" s="720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9" t="s">
        <v>1307</v>
      </c>
      <c r="D424" s="720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9" t="s">
        <v>1293</v>
      </c>
      <c r="D426" s="720"/>
      <c r="E426" s="532">
        <v>575</v>
      </c>
      <c r="F426" s="607"/>
      <c r="G426" s="533"/>
    </row>
    <row r="427" spans="1:7" ht="12.75">
      <c r="A427" s="530"/>
      <c r="B427" s="531"/>
      <c r="C427" s="719" t="s">
        <v>1294</v>
      </c>
      <c r="D427" s="720"/>
      <c r="E427" s="532">
        <v>338</v>
      </c>
      <c r="F427" s="607"/>
      <c r="G427" s="533"/>
    </row>
    <row r="428" spans="1:7" ht="12.75">
      <c r="A428" s="530"/>
      <c r="B428" s="531"/>
      <c r="C428" s="719" t="s">
        <v>1295</v>
      </c>
      <c r="D428" s="720"/>
      <c r="E428" s="532">
        <v>618.5</v>
      </c>
      <c r="F428" s="607"/>
      <c r="G428" s="533"/>
    </row>
    <row r="429" spans="1:7" ht="12.75">
      <c r="A429" s="530"/>
      <c r="B429" s="531"/>
      <c r="C429" s="719" t="s">
        <v>1296</v>
      </c>
      <c r="D429" s="720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9" t="s">
        <v>1297</v>
      </c>
      <c r="D431" s="720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9" t="s">
        <v>1293</v>
      </c>
      <c r="D433" s="720"/>
      <c r="E433" s="532">
        <v>575</v>
      </c>
      <c r="F433" s="607"/>
      <c r="G433" s="533"/>
    </row>
    <row r="434" spans="1:7" ht="12.75">
      <c r="A434" s="530"/>
      <c r="B434" s="531"/>
      <c r="C434" s="719" t="s">
        <v>1294</v>
      </c>
      <c r="D434" s="720"/>
      <c r="E434" s="532">
        <v>338</v>
      </c>
      <c r="F434" s="607"/>
      <c r="G434" s="533"/>
    </row>
    <row r="435" spans="1:7" ht="12.75">
      <c r="A435" s="530"/>
      <c r="B435" s="531"/>
      <c r="C435" s="719" t="s">
        <v>1295</v>
      </c>
      <c r="D435" s="720"/>
      <c r="E435" s="532">
        <v>618.5</v>
      </c>
      <c r="F435" s="607"/>
      <c r="G435" s="533"/>
    </row>
    <row r="436" spans="1:7" ht="12.75">
      <c r="A436" s="530"/>
      <c r="B436" s="531"/>
      <c r="C436" s="719" t="s">
        <v>1296</v>
      </c>
      <c r="D436" s="720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9" t="s">
        <v>1315</v>
      </c>
      <c r="D438" s="720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9" t="s">
        <v>1319</v>
      </c>
      <c r="D440" s="720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9" t="s">
        <v>1315</v>
      </c>
      <c r="D442" s="720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9" t="s">
        <v>1174</v>
      </c>
      <c r="D452" s="720"/>
      <c r="E452" s="532">
        <v>0</v>
      </c>
      <c r="F452" s="607"/>
      <c r="G452" s="533"/>
    </row>
    <row r="453" spans="1:7" ht="12.75">
      <c r="A453" s="530"/>
      <c r="B453" s="531"/>
      <c r="C453" s="719" t="s">
        <v>1175</v>
      </c>
      <c r="D453" s="720"/>
      <c r="E453" s="532">
        <v>15.12</v>
      </c>
      <c r="F453" s="607"/>
      <c r="G453" s="533"/>
    </row>
    <row r="454" spans="1:7" ht="12.75">
      <c r="A454" s="530"/>
      <c r="B454" s="531"/>
      <c r="C454" s="719" t="s">
        <v>1176</v>
      </c>
      <c r="D454" s="720"/>
      <c r="E454" s="532">
        <v>10.8</v>
      </c>
      <c r="F454" s="607"/>
      <c r="G454" s="533"/>
    </row>
    <row r="455" spans="1:7" ht="12.75">
      <c r="A455" s="530"/>
      <c r="B455" s="531"/>
      <c r="C455" s="719" t="s">
        <v>1177</v>
      </c>
      <c r="D455" s="720"/>
      <c r="E455" s="532">
        <v>3.51</v>
      </c>
      <c r="F455" s="607"/>
      <c r="G455" s="533"/>
    </row>
    <row r="456" spans="1:7" ht="12.75">
      <c r="A456" s="530"/>
      <c r="B456" s="531"/>
      <c r="C456" s="719" t="s">
        <v>1178</v>
      </c>
      <c r="D456" s="720"/>
      <c r="E456" s="532">
        <v>22.68</v>
      </c>
      <c r="F456" s="607"/>
      <c r="G456" s="533"/>
    </row>
    <row r="457" spans="1:7" ht="12.75">
      <c r="A457" s="530"/>
      <c r="B457" s="531"/>
      <c r="C457" s="719" t="s">
        <v>1179</v>
      </c>
      <c r="D457" s="720"/>
      <c r="E457" s="532">
        <v>191.62</v>
      </c>
      <c r="F457" s="607"/>
      <c r="G457" s="533"/>
    </row>
    <row r="458" spans="1:7" ht="12.75">
      <c r="A458" s="530"/>
      <c r="B458" s="531"/>
      <c r="C458" s="719" t="s">
        <v>1180</v>
      </c>
      <c r="D458" s="720"/>
      <c r="E458" s="532">
        <v>38.324</v>
      </c>
      <c r="F458" s="607"/>
      <c r="G458" s="533"/>
    </row>
    <row r="459" spans="1:7" ht="12.75">
      <c r="A459" s="530"/>
      <c r="B459" s="531"/>
      <c r="C459" s="719" t="s">
        <v>1181</v>
      </c>
      <c r="D459" s="720"/>
      <c r="E459" s="532">
        <v>47.1345</v>
      </c>
      <c r="F459" s="607"/>
      <c r="G459" s="533"/>
    </row>
    <row r="460" spans="1:7" ht="12.75">
      <c r="A460" s="530"/>
      <c r="B460" s="531"/>
      <c r="C460" s="719" t="s">
        <v>1182</v>
      </c>
      <c r="D460" s="720"/>
      <c r="E460" s="532">
        <v>12.3113</v>
      </c>
      <c r="F460" s="607"/>
      <c r="G460" s="533"/>
    </row>
    <row r="461" spans="1:7" ht="12.75">
      <c r="A461" s="530"/>
      <c r="B461" s="531"/>
      <c r="C461" s="719" t="s">
        <v>1183</v>
      </c>
      <c r="D461" s="720"/>
      <c r="E461" s="532">
        <v>62.92</v>
      </c>
      <c r="F461" s="607"/>
      <c r="G461" s="533"/>
    </row>
    <row r="462" spans="1:7" ht="12.75">
      <c r="A462" s="530"/>
      <c r="B462" s="531"/>
      <c r="C462" s="719" t="s">
        <v>1184</v>
      </c>
      <c r="D462" s="720"/>
      <c r="E462" s="532">
        <v>12.584</v>
      </c>
      <c r="F462" s="607"/>
      <c r="G462" s="533"/>
    </row>
    <row r="463" spans="1:7" ht="12.75">
      <c r="A463" s="530"/>
      <c r="B463" s="531"/>
      <c r="C463" s="721" t="s">
        <v>113</v>
      </c>
      <c r="D463" s="720"/>
      <c r="E463" s="534">
        <v>417.00380000000007</v>
      </c>
      <c r="F463" s="607"/>
      <c r="G463" s="533"/>
    </row>
    <row r="464" spans="1:7" ht="12.75">
      <c r="A464" s="530"/>
      <c r="B464" s="531"/>
      <c r="C464" s="719" t="s">
        <v>1185</v>
      </c>
      <c r="D464" s="720"/>
      <c r="E464" s="532">
        <v>0</v>
      </c>
      <c r="F464" s="607"/>
      <c r="G464" s="533"/>
    </row>
    <row r="465" spans="1:7" ht="12.75">
      <c r="A465" s="530"/>
      <c r="B465" s="531"/>
      <c r="C465" s="719" t="s">
        <v>1186</v>
      </c>
      <c r="D465" s="720"/>
      <c r="E465" s="532">
        <v>1.576</v>
      </c>
      <c r="F465" s="607"/>
      <c r="G465" s="533"/>
    </row>
    <row r="466" spans="1:7" ht="12.75">
      <c r="A466" s="530"/>
      <c r="B466" s="531"/>
      <c r="C466" s="719" t="s">
        <v>1187</v>
      </c>
      <c r="D466" s="720"/>
      <c r="E466" s="532">
        <v>14.7</v>
      </c>
      <c r="F466" s="607"/>
      <c r="G466" s="533"/>
    </row>
    <row r="467" spans="1:7" ht="12.75">
      <c r="A467" s="530"/>
      <c r="B467" s="531"/>
      <c r="C467" s="719" t="s">
        <v>1188</v>
      </c>
      <c r="D467" s="720"/>
      <c r="E467" s="532">
        <v>12.608</v>
      </c>
      <c r="F467" s="607"/>
      <c r="G467" s="533"/>
    </row>
    <row r="468" spans="1:7" ht="12.75">
      <c r="A468" s="530"/>
      <c r="B468" s="531"/>
      <c r="C468" s="721" t="s">
        <v>113</v>
      </c>
      <c r="D468" s="720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9" t="s">
        <v>1208</v>
      </c>
      <c r="D472" s="720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9" t="s">
        <v>1200</v>
      </c>
      <c r="D474" s="720"/>
      <c r="E474" s="532">
        <v>308.7</v>
      </c>
      <c r="F474" s="607"/>
      <c r="G474" s="533"/>
    </row>
    <row r="475" spans="1:7" ht="12.75">
      <c r="A475" s="530"/>
      <c r="B475" s="531"/>
      <c r="C475" s="719" t="s">
        <v>1201</v>
      </c>
      <c r="D475" s="720"/>
      <c r="E475" s="532">
        <v>601.7728</v>
      </c>
      <c r="F475" s="607"/>
      <c r="G475" s="533"/>
    </row>
    <row r="476" spans="1:7" ht="12.75">
      <c r="A476" s="530"/>
      <c r="B476" s="531"/>
      <c r="C476" s="719" t="s">
        <v>1202</v>
      </c>
      <c r="D476" s="720"/>
      <c r="E476" s="532">
        <v>475.458</v>
      </c>
      <c r="F476" s="607"/>
      <c r="G476" s="533"/>
    </row>
    <row r="477" spans="1:7" ht="12.75">
      <c r="A477" s="530"/>
      <c r="B477" s="531"/>
      <c r="C477" s="719" t="s">
        <v>1203</v>
      </c>
      <c r="D477" s="720"/>
      <c r="E477" s="532">
        <v>86.6925</v>
      </c>
      <c r="F477" s="607"/>
      <c r="G477" s="533"/>
    </row>
    <row r="478" spans="1:7" ht="12.75">
      <c r="A478" s="530"/>
      <c r="B478" s="531"/>
      <c r="C478" s="719" t="s">
        <v>1204</v>
      </c>
      <c r="D478" s="720"/>
      <c r="E478" s="532">
        <v>204.2625</v>
      </c>
      <c r="F478" s="607"/>
      <c r="G478" s="533"/>
    </row>
    <row r="479" spans="1:7" ht="12.75">
      <c r="A479" s="530"/>
      <c r="B479" s="531"/>
      <c r="C479" s="719" t="s">
        <v>1205</v>
      </c>
      <c r="D479" s="720"/>
      <c r="E479" s="532">
        <v>54.45</v>
      </c>
      <c r="F479" s="607"/>
      <c r="G479" s="533"/>
    </row>
    <row r="480" spans="1:7" ht="12.75">
      <c r="A480" s="530"/>
      <c r="B480" s="531"/>
      <c r="C480" s="719" t="s">
        <v>1206</v>
      </c>
      <c r="D480" s="720"/>
      <c r="E480" s="532">
        <v>11.2</v>
      </c>
      <c r="F480" s="607"/>
      <c r="G480" s="533"/>
    </row>
    <row r="481" spans="1:7" ht="12.75">
      <c r="A481" s="530"/>
      <c r="B481" s="531"/>
      <c r="C481" s="719" t="s">
        <v>1207</v>
      </c>
      <c r="D481" s="720"/>
      <c r="E481" s="532">
        <v>283.74</v>
      </c>
      <c r="F481" s="607"/>
      <c r="G481" s="533"/>
    </row>
    <row r="482" spans="1:7" ht="12.75">
      <c r="A482" s="530"/>
      <c r="B482" s="531"/>
      <c r="C482" s="721" t="s">
        <v>113</v>
      </c>
      <c r="D482" s="720"/>
      <c r="E482" s="534">
        <v>2026.2758000000003</v>
      </c>
      <c r="F482" s="607"/>
      <c r="G482" s="533"/>
    </row>
    <row r="483" spans="1:7" ht="12.75">
      <c r="A483" s="530"/>
      <c r="B483" s="531"/>
      <c r="C483" s="719" t="s">
        <v>1273</v>
      </c>
      <c r="D483" s="720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9" t="s">
        <v>123</v>
      </c>
      <c r="D485" s="720"/>
      <c r="E485" s="532">
        <v>0</v>
      </c>
      <c r="F485" s="607"/>
      <c r="G485" s="533"/>
    </row>
    <row r="486" spans="1:7" ht="12.75">
      <c r="A486" s="530"/>
      <c r="B486" s="531"/>
      <c r="C486" s="719" t="s">
        <v>1322</v>
      </c>
      <c r="D486" s="720"/>
      <c r="E486" s="532">
        <v>149.9</v>
      </c>
      <c r="F486" s="607"/>
      <c r="G486" s="533"/>
    </row>
    <row r="487" spans="1:7" ht="12.75">
      <c r="A487" s="530"/>
      <c r="B487" s="531"/>
      <c r="C487" s="719" t="s">
        <v>1229</v>
      </c>
      <c r="D487" s="720"/>
      <c r="E487" s="532">
        <v>6.38</v>
      </c>
      <c r="F487" s="607"/>
      <c r="G487" s="533"/>
    </row>
    <row r="488" spans="1:7" ht="12.75">
      <c r="A488" s="530"/>
      <c r="B488" s="531"/>
      <c r="C488" s="719" t="s">
        <v>1323</v>
      </c>
      <c r="D488" s="720"/>
      <c r="E488" s="532">
        <v>43.4925</v>
      </c>
      <c r="F488" s="607"/>
      <c r="G488" s="533"/>
    </row>
    <row r="489" spans="1:7" ht="12.75">
      <c r="A489" s="530"/>
      <c r="B489" s="531"/>
      <c r="C489" s="719" t="s">
        <v>1324</v>
      </c>
      <c r="D489" s="720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9" t="s">
        <v>1200</v>
      </c>
      <c r="D491" s="720"/>
      <c r="E491" s="532">
        <v>308.7</v>
      </c>
      <c r="F491" s="607"/>
      <c r="G491" s="533"/>
    </row>
    <row r="492" spans="1:7" ht="12.75">
      <c r="A492" s="530"/>
      <c r="B492" s="531"/>
      <c r="C492" s="719" t="s">
        <v>1201</v>
      </c>
      <c r="D492" s="720"/>
      <c r="E492" s="532">
        <v>601.7728</v>
      </c>
      <c r="F492" s="607"/>
      <c r="G492" s="533"/>
    </row>
    <row r="493" spans="1:7" ht="12.75">
      <c r="A493" s="530"/>
      <c r="B493" s="531"/>
      <c r="C493" s="719" t="s">
        <v>1202</v>
      </c>
      <c r="D493" s="720"/>
      <c r="E493" s="532">
        <v>475.458</v>
      </c>
      <c r="F493" s="607"/>
      <c r="G493" s="533"/>
    </row>
    <row r="494" spans="1:7" ht="12.75">
      <c r="A494" s="530"/>
      <c r="B494" s="531"/>
      <c r="C494" s="719" t="s">
        <v>1203</v>
      </c>
      <c r="D494" s="720"/>
      <c r="E494" s="532">
        <v>86.6925</v>
      </c>
      <c r="F494" s="607"/>
      <c r="G494" s="533"/>
    </row>
    <row r="495" spans="1:7" ht="12.75">
      <c r="A495" s="530"/>
      <c r="B495" s="531"/>
      <c r="C495" s="719" t="s">
        <v>1204</v>
      </c>
      <c r="D495" s="720"/>
      <c r="E495" s="532">
        <v>204.2625</v>
      </c>
      <c r="F495" s="607"/>
      <c r="G495" s="533"/>
    </row>
    <row r="496" spans="1:7" ht="12.75">
      <c r="A496" s="530"/>
      <c r="B496" s="531"/>
      <c r="C496" s="719" t="s">
        <v>1205</v>
      </c>
      <c r="D496" s="720"/>
      <c r="E496" s="532">
        <v>54.45</v>
      </c>
      <c r="F496" s="607"/>
      <c r="G496" s="533"/>
    </row>
    <row r="497" spans="1:7" ht="12.75">
      <c r="A497" s="530"/>
      <c r="B497" s="531"/>
      <c r="C497" s="719" t="s">
        <v>1206</v>
      </c>
      <c r="D497" s="720"/>
      <c r="E497" s="532">
        <v>11.2</v>
      </c>
      <c r="F497" s="607"/>
      <c r="G497" s="533"/>
    </row>
    <row r="498" spans="1:7" ht="12.75">
      <c r="A498" s="530"/>
      <c r="B498" s="531"/>
      <c r="C498" s="719" t="s">
        <v>1207</v>
      </c>
      <c r="D498" s="720"/>
      <c r="E498" s="532">
        <v>283.74</v>
      </c>
      <c r="F498" s="607"/>
      <c r="G498" s="533"/>
    </row>
    <row r="499" spans="1:7" ht="12.75">
      <c r="A499" s="530"/>
      <c r="B499" s="531"/>
      <c r="C499" s="721" t="s">
        <v>113</v>
      </c>
      <c r="D499" s="720"/>
      <c r="E499" s="534">
        <v>2026.2758000000003</v>
      </c>
      <c r="F499" s="607"/>
      <c r="G499" s="533"/>
    </row>
    <row r="500" spans="1:7" ht="12.75">
      <c r="A500" s="530"/>
      <c r="B500" s="531"/>
      <c r="C500" s="719" t="s">
        <v>1208</v>
      </c>
      <c r="D500" s="720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9" t="s">
        <v>1094</v>
      </c>
      <c r="D507" s="720"/>
      <c r="E507" s="532">
        <v>0</v>
      </c>
      <c r="F507" s="607"/>
      <c r="G507" s="533"/>
    </row>
    <row r="508" spans="1:7" ht="12.75">
      <c r="A508" s="530"/>
      <c r="B508" s="531"/>
      <c r="C508" s="719" t="s">
        <v>1325</v>
      </c>
      <c r="D508" s="720"/>
      <c r="E508" s="532">
        <v>310.4981</v>
      </c>
      <c r="F508" s="607"/>
      <c r="G508" s="533"/>
    </row>
    <row r="509" spans="1:7" ht="12.75">
      <c r="A509" s="530"/>
      <c r="B509" s="531"/>
      <c r="C509" s="719" t="s">
        <v>1326</v>
      </c>
      <c r="D509" s="720"/>
      <c r="E509" s="532">
        <v>1307.625</v>
      </c>
      <c r="F509" s="607"/>
      <c r="G509" s="533"/>
    </row>
    <row r="510" spans="1:7" ht="12.75">
      <c r="A510" s="530"/>
      <c r="B510" s="531"/>
      <c r="C510" s="719" t="s">
        <v>1327</v>
      </c>
      <c r="D510" s="720"/>
      <c r="E510" s="532">
        <v>23.9365</v>
      </c>
      <c r="F510" s="607"/>
      <c r="G510" s="533"/>
    </row>
    <row r="511" spans="1:7" ht="12.75">
      <c r="A511" s="530"/>
      <c r="B511" s="531"/>
      <c r="C511" s="719" t="s">
        <v>1328</v>
      </c>
      <c r="D511" s="720"/>
      <c r="E511" s="532">
        <v>17.785</v>
      </c>
      <c r="F511" s="607"/>
      <c r="G511" s="533"/>
    </row>
    <row r="512" spans="1:7" ht="12.75">
      <c r="A512" s="530"/>
      <c r="B512" s="531"/>
      <c r="C512" s="719" t="s">
        <v>1329</v>
      </c>
      <c r="D512" s="720"/>
      <c r="E512" s="532">
        <v>112.5</v>
      </c>
      <c r="F512" s="607"/>
      <c r="G512" s="533"/>
    </row>
    <row r="513" spans="1:7" ht="12.75">
      <c r="A513" s="530"/>
      <c r="B513" s="531"/>
      <c r="C513" s="719" t="s">
        <v>1330</v>
      </c>
      <c r="D513" s="720"/>
      <c r="E513" s="532">
        <v>52.305</v>
      </c>
      <c r="F513" s="607"/>
      <c r="G513" s="533"/>
    </row>
    <row r="514" spans="1:7" ht="12.75">
      <c r="A514" s="530"/>
      <c r="B514" s="531"/>
      <c r="C514" s="719" t="s">
        <v>1331</v>
      </c>
      <c r="D514" s="720"/>
      <c r="E514" s="532">
        <v>2.4463</v>
      </c>
      <c r="F514" s="607"/>
      <c r="G514" s="533"/>
    </row>
    <row r="515" spans="1:7" ht="12.75">
      <c r="A515" s="530"/>
      <c r="B515" s="531"/>
      <c r="C515" s="719" t="s">
        <v>1332</v>
      </c>
      <c r="D515" s="720"/>
      <c r="E515" s="532">
        <v>28.4011</v>
      </c>
      <c r="F515" s="607"/>
      <c r="G515" s="533"/>
    </row>
    <row r="516" spans="1:7" ht="12.75">
      <c r="A516" s="530"/>
      <c r="B516" s="531"/>
      <c r="C516" s="719" t="s">
        <v>1333</v>
      </c>
      <c r="D516" s="720"/>
      <c r="E516" s="532">
        <v>73.8174</v>
      </c>
      <c r="F516" s="607"/>
      <c r="G516" s="533"/>
    </row>
    <row r="517" spans="1:7" ht="12.75">
      <c r="A517" s="530"/>
      <c r="B517" s="531"/>
      <c r="C517" s="719" t="s">
        <v>1334</v>
      </c>
      <c r="D517" s="720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9" t="s">
        <v>1094</v>
      </c>
      <c r="D519" s="720"/>
      <c r="E519" s="532">
        <v>0</v>
      </c>
      <c r="F519" s="607"/>
      <c r="G519" s="533"/>
    </row>
    <row r="520" spans="1:7" ht="12.75">
      <c r="A520" s="530"/>
      <c r="B520" s="531"/>
      <c r="C520" s="719" t="s">
        <v>1325</v>
      </c>
      <c r="D520" s="720"/>
      <c r="E520" s="532">
        <v>310.4981</v>
      </c>
      <c r="F520" s="607"/>
      <c r="G520" s="533"/>
    </row>
    <row r="521" spans="1:7" ht="12.75">
      <c r="A521" s="530"/>
      <c r="B521" s="531"/>
      <c r="C521" s="719" t="s">
        <v>1326</v>
      </c>
      <c r="D521" s="720"/>
      <c r="E521" s="532">
        <v>1307.625</v>
      </c>
      <c r="F521" s="607"/>
      <c r="G521" s="533"/>
    </row>
    <row r="522" spans="1:7" ht="12.75">
      <c r="A522" s="530"/>
      <c r="B522" s="531"/>
      <c r="C522" s="719" t="s">
        <v>1327</v>
      </c>
      <c r="D522" s="720"/>
      <c r="E522" s="532">
        <v>23.9365</v>
      </c>
      <c r="F522" s="607"/>
      <c r="G522" s="533"/>
    </row>
    <row r="523" spans="1:7" ht="12.75">
      <c r="A523" s="530"/>
      <c r="B523" s="531"/>
      <c r="C523" s="719" t="s">
        <v>1328</v>
      </c>
      <c r="D523" s="720"/>
      <c r="E523" s="532">
        <v>17.785</v>
      </c>
      <c r="F523" s="607"/>
      <c r="G523" s="533"/>
    </row>
    <row r="524" spans="1:7" ht="12.75">
      <c r="A524" s="530"/>
      <c r="B524" s="531"/>
      <c r="C524" s="719" t="s">
        <v>1329</v>
      </c>
      <c r="D524" s="720"/>
      <c r="E524" s="532">
        <v>112.5</v>
      </c>
      <c r="F524" s="607"/>
      <c r="G524" s="533"/>
    </row>
    <row r="525" spans="1:7" ht="12.75">
      <c r="A525" s="530"/>
      <c r="B525" s="531"/>
      <c r="C525" s="719" t="s">
        <v>1330</v>
      </c>
      <c r="D525" s="720"/>
      <c r="E525" s="532">
        <v>52.305</v>
      </c>
      <c r="F525" s="607"/>
      <c r="G525" s="533"/>
    </row>
    <row r="526" spans="1:7" ht="12.75">
      <c r="A526" s="530"/>
      <c r="B526" s="531"/>
      <c r="C526" s="719" t="s">
        <v>1331</v>
      </c>
      <c r="D526" s="720"/>
      <c r="E526" s="532">
        <v>2.4463</v>
      </c>
      <c r="F526" s="607"/>
      <c r="G526" s="533"/>
    </row>
    <row r="527" spans="1:7" ht="12.75">
      <c r="A527" s="530"/>
      <c r="B527" s="531"/>
      <c r="C527" s="719" t="s">
        <v>1332</v>
      </c>
      <c r="D527" s="720"/>
      <c r="E527" s="532">
        <v>28.4011</v>
      </c>
      <c r="F527" s="607"/>
      <c r="G527" s="533"/>
    </row>
    <row r="528" spans="1:7" ht="12.75">
      <c r="A528" s="530"/>
      <c r="B528" s="531"/>
      <c r="C528" s="719" t="s">
        <v>1333</v>
      </c>
      <c r="D528" s="720"/>
      <c r="E528" s="532">
        <v>73.8174</v>
      </c>
      <c r="F528" s="607"/>
      <c r="G528" s="533"/>
    </row>
    <row r="529" spans="1:7" ht="12.75">
      <c r="A529" s="530"/>
      <c r="B529" s="531"/>
      <c r="C529" s="719" t="s">
        <v>1334</v>
      </c>
      <c r="D529" s="720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9" t="s">
        <v>1094</v>
      </c>
      <c r="D531" s="720"/>
      <c r="E531" s="532">
        <v>0</v>
      </c>
      <c r="F531" s="607"/>
      <c r="G531" s="533"/>
    </row>
    <row r="532" spans="1:7" ht="12.75">
      <c r="A532" s="530"/>
      <c r="B532" s="531"/>
      <c r="C532" s="719" t="s">
        <v>1325</v>
      </c>
      <c r="D532" s="720"/>
      <c r="E532" s="532">
        <v>310.4981</v>
      </c>
      <c r="F532" s="607"/>
      <c r="G532" s="533"/>
    </row>
    <row r="533" spans="1:7" ht="12.75">
      <c r="A533" s="530"/>
      <c r="B533" s="531"/>
      <c r="C533" s="719" t="s">
        <v>1326</v>
      </c>
      <c r="D533" s="720"/>
      <c r="E533" s="532">
        <v>1307.625</v>
      </c>
      <c r="F533" s="607"/>
      <c r="G533" s="533"/>
    </row>
    <row r="534" spans="1:7" ht="12.75">
      <c r="A534" s="530"/>
      <c r="B534" s="531"/>
      <c r="C534" s="719" t="s">
        <v>1327</v>
      </c>
      <c r="D534" s="720"/>
      <c r="E534" s="532">
        <v>23.9365</v>
      </c>
      <c r="F534" s="607"/>
      <c r="G534" s="533"/>
    </row>
    <row r="535" spans="1:7" ht="12.75">
      <c r="A535" s="530"/>
      <c r="B535" s="531"/>
      <c r="C535" s="719" t="s">
        <v>1328</v>
      </c>
      <c r="D535" s="720"/>
      <c r="E535" s="532">
        <v>17.785</v>
      </c>
      <c r="F535" s="607"/>
      <c r="G535" s="533"/>
    </row>
    <row r="536" spans="1:7" ht="12.75">
      <c r="A536" s="530"/>
      <c r="B536" s="531"/>
      <c r="C536" s="719" t="s">
        <v>1329</v>
      </c>
      <c r="D536" s="720"/>
      <c r="E536" s="532">
        <v>112.5</v>
      </c>
      <c r="F536" s="607"/>
      <c r="G536" s="533"/>
    </row>
    <row r="537" spans="1:7" ht="12.75">
      <c r="A537" s="530"/>
      <c r="B537" s="531"/>
      <c r="C537" s="719" t="s">
        <v>1330</v>
      </c>
      <c r="D537" s="720"/>
      <c r="E537" s="532">
        <v>52.305</v>
      </c>
      <c r="F537" s="607"/>
      <c r="G537" s="533"/>
    </row>
    <row r="538" spans="1:7" ht="12.75">
      <c r="A538" s="530"/>
      <c r="B538" s="531"/>
      <c r="C538" s="719" t="s">
        <v>1331</v>
      </c>
      <c r="D538" s="720"/>
      <c r="E538" s="532">
        <v>2.4463</v>
      </c>
      <c r="F538" s="607"/>
      <c r="G538" s="533"/>
    </row>
    <row r="539" spans="1:7" ht="12.75">
      <c r="A539" s="530"/>
      <c r="B539" s="531"/>
      <c r="C539" s="719" t="s">
        <v>1332</v>
      </c>
      <c r="D539" s="720"/>
      <c r="E539" s="532">
        <v>28.4011</v>
      </c>
      <c r="F539" s="607"/>
      <c r="G539" s="533"/>
    </row>
    <row r="540" spans="1:7" ht="12.75">
      <c r="A540" s="530"/>
      <c r="B540" s="531"/>
      <c r="C540" s="719" t="s">
        <v>1333</v>
      </c>
      <c r="D540" s="720"/>
      <c r="E540" s="532">
        <v>73.8174</v>
      </c>
      <c r="F540" s="607"/>
      <c r="G540" s="533"/>
    </row>
    <row r="541" spans="1:7" ht="12.75">
      <c r="A541" s="530"/>
      <c r="B541" s="531"/>
      <c r="C541" s="719" t="s">
        <v>1334</v>
      </c>
      <c r="D541" s="720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9" t="s">
        <v>1094</v>
      </c>
      <c r="D543" s="720"/>
      <c r="E543" s="532">
        <v>0</v>
      </c>
      <c r="F543" s="607"/>
      <c r="G543" s="533"/>
    </row>
    <row r="544" spans="1:7" ht="12.75">
      <c r="A544" s="530"/>
      <c r="B544" s="531"/>
      <c r="C544" s="719" t="s">
        <v>1325</v>
      </c>
      <c r="D544" s="720"/>
      <c r="E544" s="532">
        <v>310.4981</v>
      </c>
      <c r="F544" s="607"/>
      <c r="G544" s="533"/>
    </row>
    <row r="545" spans="1:7" ht="12.75">
      <c r="A545" s="530"/>
      <c r="B545" s="531"/>
      <c r="C545" s="719" t="s">
        <v>1326</v>
      </c>
      <c r="D545" s="720"/>
      <c r="E545" s="532">
        <v>1307.625</v>
      </c>
      <c r="F545" s="607"/>
      <c r="G545" s="533"/>
    </row>
    <row r="546" spans="1:7" ht="12.75">
      <c r="A546" s="530"/>
      <c r="B546" s="531"/>
      <c r="C546" s="719" t="s">
        <v>1327</v>
      </c>
      <c r="D546" s="720"/>
      <c r="E546" s="532">
        <v>23.9365</v>
      </c>
      <c r="F546" s="607"/>
      <c r="G546" s="533"/>
    </row>
    <row r="547" spans="1:7" ht="12.75">
      <c r="A547" s="530"/>
      <c r="B547" s="531"/>
      <c r="C547" s="719" t="s">
        <v>1328</v>
      </c>
      <c r="D547" s="720"/>
      <c r="E547" s="532">
        <v>17.785</v>
      </c>
      <c r="F547" s="607"/>
      <c r="G547" s="533"/>
    </row>
    <row r="548" spans="1:7" ht="12.75">
      <c r="A548" s="530"/>
      <c r="B548" s="531"/>
      <c r="C548" s="719" t="s">
        <v>1329</v>
      </c>
      <c r="D548" s="720"/>
      <c r="E548" s="532">
        <v>112.5</v>
      </c>
      <c r="F548" s="607"/>
      <c r="G548" s="533"/>
    </row>
    <row r="549" spans="1:7" ht="12.75">
      <c r="A549" s="530"/>
      <c r="B549" s="531"/>
      <c r="C549" s="719" t="s">
        <v>1330</v>
      </c>
      <c r="D549" s="720"/>
      <c r="E549" s="532">
        <v>52.305</v>
      </c>
      <c r="F549" s="607"/>
      <c r="G549" s="533"/>
    </row>
    <row r="550" spans="1:7" ht="12.75">
      <c r="A550" s="530"/>
      <c r="B550" s="531"/>
      <c r="C550" s="719" t="s">
        <v>1331</v>
      </c>
      <c r="D550" s="720"/>
      <c r="E550" s="532">
        <v>2.4463</v>
      </c>
      <c r="F550" s="607"/>
      <c r="G550" s="533"/>
    </row>
    <row r="551" spans="1:7" ht="12.75">
      <c r="A551" s="530"/>
      <c r="B551" s="531"/>
      <c r="C551" s="719" t="s">
        <v>1332</v>
      </c>
      <c r="D551" s="720"/>
      <c r="E551" s="532">
        <v>28.4011</v>
      </c>
      <c r="F551" s="607"/>
      <c r="G551" s="533"/>
    </row>
    <row r="552" spans="1:7" ht="12.75">
      <c r="A552" s="530"/>
      <c r="B552" s="531"/>
      <c r="C552" s="719" t="s">
        <v>1333</v>
      </c>
      <c r="D552" s="720"/>
      <c r="E552" s="532">
        <v>73.8174</v>
      </c>
      <c r="F552" s="607"/>
      <c r="G552" s="533"/>
    </row>
    <row r="553" spans="1:7" ht="12.75">
      <c r="A553" s="530"/>
      <c r="B553" s="531"/>
      <c r="C553" s="719" t="s">
        <v>1334</v>
      </c>
      <c r="D553" s="720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9" t="s">
        <v>639</v>
      </c>
      <c r="D555" s="720"/>
      <c r="E555" s="532">
        <v>0</v>
      </c>
      <c r="F555" s="607"/>
      <c r="G555" s="533"/>
    </row>
    <row r="556" spans="1:7" ht="12.75">
      <c r="A556" s="530"/>
      <c r="B556" s="531"/>
      <c r="C556" s="719" t="s">
        <v>1335</v>
      </c>
      <c r="D556" s="720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9" t="s">
        <v>639</v>
      </c>
      <c r="D558" s="720"/>
      <c r="E558" s="532">
        <v>0</v>
      </c>
      <c r="F558" s="607"/>
      <c r="G558" s="533"/>
    </row>
    <row r="559" spans="1:7" ht="12.75">
      <c r="A559" s="530"/>
      <c r="B559" s="531"/>
      <c r="C559" s="719" t="s">
        <v>1335</v>
      </c>
      <c r="D559" s="720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9" t="s">
        <v>639</v>
      </c>
      <c r="D561" s="720"/>
      <c r="E561" s="532">
        <v>0</v>
      </c>
      <c r="F561" s="607"/>
      <c r="G561" s="533"/>
    </row>
    <row r="562" spans="1:7" ht="12.75">
      <c r="A562" s="530"/>
      <c r="B562" s="531"/>
      <c r="C562" s="719" t="s">
        <v>1336</v>
      </c>
      <c r="D562" s="720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9" t="s">
        <v>1094</v>
      </c>
      <c r="D564" s="720"/>
      <c r="E564" s="532">
        <v>0</v>
      </c>
      <c r="F564" s="607"/>
      <c r="G564" s="533"/>
    </row>
    <row r="565" spans="1:7" ht="12.75">
      <c r="A565" s="530"/>
      <c r="B565" s="531"/>
      <c r="C565" s="719" t="s">
        <v>1325</v>
      </c>
      <c r="D565" s="720"/>
      <c r="E565" s="532">
        <v>310.4981</v>
      </c>
      <c r="F565" s="607"/>
      <c r="G565" s="533"/>
    </row>
    <row r="566" spans="1:7" ht="12.75">
      <c r="A566" s="530"/>
      <c r="B566" s="531"/>
      <c r="C566" s="719" t="s">
        <v>1326</v>
      </c>
      <c r="D566" s="720"/>
      <c r="E566" s="532">
        <v>1307.625</v>
      </c>
      <c r="F566" s="607"/>
      <c r="G566" s="533"/>
    </row>
    <row r="567" spans="1:7" ht="12.75">
      <c r="A567" s="530"/>
      <c r="B567" s="531"/>
      <c r="C567" s="719" t="s">
        <v>1327</v>
      </c>
      <c r="D567" s="720"/>
      <c r="E567" s="532">
        <v>23.9365</v>
      </c>
      <c r="F567" s="607"/>
      <c r="G567" s="533"/>
    </row>
    <row r="568" spans="1:7" ht="12.75">
      <c r="A568" s="530"/>
      <c r="B568" s="531"/>
      <c r="C568" s="719" t="s">
        <v>1328</v>
      </c>
      <c r="D568" s="720"/>
      <c r="E568" s="532">
        <v>17.785</v>
      </c>
      <c r="F568" s="607"/>
      <c r="G568" s="533"/>
    </row>
    <row r="569" spans="1:7" ht="12.75">
      <c r="A569" s="530"/>
      <c r="B569" s="531"/>
      <c r="C569" s="719" t="s">
        <v>1329</v>
      </c>
      <c r="D569" s="720"/>
      <c r="E569" s="532">
        <v>112.5</v>
      </c>
      <c r="F569" s="607"/>
      <c r="G569" s="533"/>
    </row>
    <row r="570" spans="1:7" ht="12.75">
      <c r="A570" s="530"/>
      <c r="B570" s="531"/>
      <c r="C570" s="719" t="s">
        <v>1330</v>
      </c>
      <c r="D570" s="720"/>
      <c r="E570" s="532">
        <v>52.305</v>
      </c>
      <c r="F570" s="607"/>
      <c r="G570" s="533"/>
    </row>
    <row r="571" spans="1:7" ht="12.75">
      <c r="A571" s="530"/>
      <c r="B571" s="531"/>
      <c r="C571" s="719" t="s">
        <v>1331</v>
      </c>
      <c r="D571" s="720"/>
      <c r="E571" s="532">
        <v>2.4463</v>
      </c>
      <c r="F571" s="607"/>
      <c r="G571" s="533"/>
    </row>
    <row r="572" spans="1:7" ht="12.75">
      <c r="A572" s="530"/>
      <c r="B572" s="531"/>
      <c r="C572" s="719" t="s">
        <v>1332</v>
      </c>
      <c r="D572" s="720"/>
      <c r="E572" s="532">
        <v>28.4011</v>
      </c>
      <c r="F572" s="607"/>
      <c r="G572" s="533"/>
    </row>
    <row r="573" spans="1:7" ht="12.75">
      <c r="A573" s="530"/>
      <c r="B573" s="531"/>
      <c r="C573" s="719" t="s">
        <v>1333</v>
      </c>
      <c r="D573" s="720"/>
      <c r="E573" s="532">
        <v>73.8174</v>
      </c>
      <c r="F573" s="607"/>
      <c r="G573" s="533"/>
    </row>
    <row r="574" spans="1:7" ht="12.75">
      <c r="A574" s="530"/>
      <c r="B574" s="531"/>
      <c r="C574" s="719" t="s">
        <v>1334</v>
      </c>
      <c r="D574" s="720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9" t="s">
        <v>1094</v>
      </c>
      <c r="D577" s="720"/>
      <c r="E577" s="532">
        <v>0</v>
      </c>
      <c r="F577" s="607"/>
      <c r="G577" s="533"/>
    </row>
    <row r="578" spans="1:7" ht="12.75">
      <c r="A578" s="530"/>
      <c r="B578" s="531"/>
      <c r="C578" s="719" t="s">
        <v>1337</v>
      </c>
      <c r="D578" s="720"/>
      <c r="E578" s="532">
        <v>39</v>
      </c>
      <c r="F578" s="607"/>
      <c r="G578" s="533"/>
    </row>
    <row r="579" spans="1:7" ht="12.75">
      <c r="A579" s="530"/>
      <c r="B579" s="531"/>
      <c r="C579" s="719" t="s">
        <v>1338</v>
      </c>
      <c r="D579" s="720"/>
      <c r="E579" s="532">
        <v>119</v>
      </c>
      <c r="F579" s="607"/>
      <c r="G579" s="533"/>
    </row>
    <row r="580" spans="1:7" ht="12.75">
      <c r="A580" s="530"/>
      <c r="B580" s="531"/>
      <c r="C580" s="719" t="s">
        <v>1339</v>
      </c>
      <c r="D580" s="720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9" t="s">
        <v>1094</v>
      </c>
      <c r="D582" s="720"/>
      <c r="E582" s="532">
        <v>0</v>
      </c>
      <c r="F582" s="607"/>
      <c r="G582" s="533"/>
    </row>
    <row r="583" spans="1:7" ht="12.75">
      <c r="A583" s="530"/>
      <c r="B583" s="531"/>
      <c r="C583" s="719" t="s">
        <v>1325</v>
      </c>
      <c r="D583" s="720"/>
      <c r="E583" s="532">
        <v>310.4981</v>
      </c>
      <c r="F583" s="607"/>
      <c r="G583" s="533"/>
    </row>
    <row r="584" spans="1:7" ht="12.75">
      <c r="A584" s="530"/>
      <c r="B584" s="531"/>
      <c r="C584" s="719" t="s">
        <v>1326</v>
      </c>
      <c r="D584" s="720"/>
      <c r="E584" s="532">
        <v>1307.625</v>
      </c>
      <c r="F584" s="607"/>
      <c r="G584" s="533"/>
    </row>
    <row r="585" spans="1:7" ht="12.75">
      <c r="A585" s="530"/>
      <c r="B585" s="531"/>
      <c r="C585" s="719" t="s">
        <v>1327</v>
      </c>
      <c r="D585" s="720"/>
      <c r="E585" s="532">
        <v>23.9365</v>
      </c>
      <c r="F585" s="607"/>
      <c r="G585" s="533"/>
    </row>
    <row r="586" spans="1:7" ht="12.75">
      <c r="A586" s="530"/>
      <c r="B586" s="531"/>
      <c r="C586" s="719" t="s">
        <v>1328</v>
      </c>
      <c r="D586" s="720"/>
      <c r="E586" s="532">
        <v>17.785</v>
      </c>
      <c r="F586" s="607"/>
      <c r="G586" s="533"/>
    </row>
    <row r="587" spans="1:7" ht="12.75">
      <c r="A587" s="530"/>
      <c r="B587" s="531"/>
      <c r="C587" s="719" t="s">
        <v>1329</v>
      </c>
      <c r="D587" s="720"/>
      <c r="E587" s="532">
        <v>112.5</v>
      </c>
      <c r="F587" s="607"/>
      <c r="G587" s="533"/>
    </row>
    <row r="588" spans="1:7" ht="12.75">
      <c r="A588" s="530"/>
      <c r="B588" s="531"/>
      <c r="C588" s="719" t="s">
        <v>1330</v>
      </c>
      <c r="D588" s="720"/>
      <c r="E588" s="532">
        <v>52.305</v>
      </c>
      <c r="F588" s="607"/>
      <c r="G588" s="533"/>
    </row>
    <row r="589" spans="1:7" ht="12.75">
      <c r="A589" s="530"/>
      <c r="B589" s="531"/>
      <c r="C589" s="719" t="s">
        <v>1331</v>
      </c>
      <c r="D589" s="720"/>
      <c r="E589" s="532">
        <v>2.4463</v>
      </c>
      <c r="F589" s="607"/>
      <c r="G589" s="533"/>
    </row>
    <row r="590" spans="1:7" ht="12.75">
      <c r="A590" s="530"/>
      <c r="B590" s="531"/>
      <c r="C590" s="719" t="s">
        <v>1332</v>
      </c>
      <c r="D590" s="720"/>
      <c r="E590" s="532">
        <v>28.4011</v>
      </c>
      <c r="F590" s="607"/>
      <c r="G590" s="533"/>
    </row>
    <row r="591" spans="1:7" ht="12.75">
      <c r="A591" s="530"/>
      <c r="B591" s="531"/>
      <c r="C591" s="719" t="s">
        <v>1333</v>
      </c>
      <c r="D591" s="720"/>
      <c r="E591" s="532">
        <v>73.8174</v>
      </c>
      <c r="F591" s="607"/>
      <c r="G591" s="533"/>
    </row>
    <row r="592" spans="1:7" ht="12.75">
      <c r="A592" s="530"/>
      <c r="B592" s="531"/>
      <c r="C592" s="719" t="s">
        <v>1334</v>
      </c>
      <c r="D592" s="720"/>
      <c r="E592" s="532">
        <v>4.3057</v>
      </c>
      <c r="F592" s="607"/>
      <c r="G592" s="533"/>
    </row>
    <row r="593" spans="1:7" ht="12.75">
      <c r="A593" s="530"/>
      <c r="B593" s="531"/>
      <c r="C593" s="721" t="s">
        <v>113</v>
      </c>
      <c r="D593" s="720"/>
      <c r="E593" s="534">
        <v>1933.6201</v>
      </c>
      <c r="F593" s="607"/>
      <c r="G593" s="533"/>
    </row>
    <row r="594" spans="1:7" ht="12.75">
      <c r="A594" s="530"/>
      <c r="B594" s="531"/>
      <c r="C594" s="719" t="s">
        <v>1340</v>
      </c>
      <c r="D594" s="720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9" t="s">
        <v>1094</v>
      </c>
      <c r="D599" s="720"/>
      <c r="E599" s="532">
        <v>0</v>
      </c>
      <c r="F599" s="607"/>
      <c r="G599" s="533"/>
    </row>
    <row r="600" spans="1:7" ht="12.75">
      <c r="A600" s="530"/>
      <c r="B600" s="531"/>
      <c r="C600" s="719" t="s">
        <v>1341</v>
      </c>
      <c r="D600" s="720"/>
      <c r="E600" s="532">
        <v>620.9963</v>
      </c>
      <c r="F600" s="607"/>
      <c r="G600" s="533"/>
    </row>
    <row r="601" spans="1:7" ht="12.75">
      <c r="A601" s="530"/>
      <c r="B601" s="531"/>
      <c r="C601" s="719" t="s">
        <v>1342</v>
      </c>
      <c r="D601" s="720"/>
      <c r="E601" s="532">
        <v>2615.25</v>
      </c>
      <c r="F601" s="607"/>
      <c r="G601" s="533"/>
    </row>
    <row r="602" spans="1:7" ht="12.75">
      <c r="A602" s="530"/>
      <c r="B602" s="531"/>
      <c r="C602" s="719" t="s">
        <v>1327</v>
      </c>
      <c r="D602" s="720"/>
      <c r="E602" s="532">
        <v>23.9365</v>
      </c>
      <c r="F602" s="607"/>
      <c r="G602" s="533"/>
    </row>
    <row r="603" spans="1:7" ht="12.75">
      <c r="A603" s="530"/>
      <c r="B603" s="531"/>
      <c r="C603" s="719" t="s">
        <v>1328</v>
      </c>
      <c r="D603" s="720"/>
      <c r="E603" s="532">
        <v>17.785</v>
      </c>
      <c r="F603" s="607"/>
      <c r="G603" s="533"/>
    </row>
    <row r="604" spans="1:7" ht="12.75">
      <c r="A604" s="530"/>
      <c r="B604" s="531"/>
      <c r="C604" s="719" t="s">
        <v>1329</v>
      </c>
      <c r="D604" s="720"/>
      <c r="E604" s="532">
        <v>112.5</v>
      </c>
      <c r="F604" s="607"/>
      <c r="G604" s="533"/>
    </row>
    <row r="605" spans="1:7" ht="12.75">
      <c r="A605" s="530"/>
      <c r="B605" s="531"/>
      <c r="C605" s="719" t="s">
        <v>1330</v>
      </c>
      <c r="D605" s="720"/>
      <c r="E605" s="532">
        <v>52.305</v>
      </c>
      <c r="F605" s="607"/>
      <c r="G605" s="533"/>
    </row>
    <row r="606" spans="1:7" ht="12.75">
      <c r="A606" s="530"/>
      <c r="B606" s="531"/>
      <c r="C606" s="719" t="s">
        <v>1331</v>
      </c>
      <c r="D606" s="720"/>
      <c r="E606" s="532">
        <v>2.4463</v>
      </c>
      <c r="F606" s="607"/>
      <c r="G606" s="533"/>
    </row>
    <row r="607" spans="1:7" ht="12.75">
      <c r="A607" s="530"/>
      <c r="B607" s="531"/>
      <c r="C607" s="719" t="s">
        <v>1332</v>
      </c>
      <c r="D607" s="720"/>
      <c r="E607" s="532">
        <v>28.4011</v>
      </c>
      <c r="F607" s="607"/>
      <c r="G607" s="533"/>
    </row>
    <row r="608" spans="1:7" ht="12.75">
      <c r="A608" s="530"/>
      <c r="B608" s="531"/>
      <c r="C608" s="719" t="s">
        <v>1333</v>
      </c>
      <c r="D608" s="720"/>
      <c r="E608" s="532">
        <v>73.8174</v>
      </c>
      <c r="F608" s="607"/>
      <c r="G608" s="533"/>
    </row>
    <row r="609" spans="1:7" ht="12.75">
      <c r="A609" s="530"/>
      <c r="B609" s="531"/>
      <c r="C609" s="719" t="s">
        <v>1334</v>
      </c>
      <c r="D609" s="720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9" t="s">
        <v>1094</v>
      </c>
      <c r="D611" s="720"/>
      <c r="E611" s="532">
        <v>0</v>
      </c>
      <c r="F611" s="607"/>
      <c r="G611" s="533"/>
    </row>
    <row r="612" spans="1:7" ht="12.75">
      <c r="A612" s="530"/>
      <c r="B612" s="531"/>
      <c r="C612" s="719" t="s">
        <v>1343</v>
      </c>
      <c r="D612" s="720"/>
      <c r="E612" s="532">
        <v>69.6758</v>
      </c>
      <c r="F612" s="607"/>
      <c r="G612" s="533"/>
    </row>
    <row r="613" spans="1:7" ht="12.75">
      <c r="A613" s="530"/>
      <c r="B613" s="531"/>
      <c r="C613" s="719" t="s">
        <v>1344</v>
      </c>
      <c r="D613" s="720"/>
      <c r="E613" s="532">
        <v>346.7822</v>
      </c>
      <c r="F613" s="607"/>
      <c r="G613" s="533"/>
    </row>
    <row r="614" spans="1:7" ht="12.75">
      <c r="A614" s="530"/>
      <c r="B614" s="531"/>
      <c r="C614" s="719" t="s">
        <v>1345</v>
      </c>
      <c r="D614" s="720"/>
      <c r="E614" s="532">
        <v>2.4415</v>
      </c>
      <c r="F614" s="607"/>
      <c r="G614" s="533"/>
    </row>
    <row r="615" spans="1:7" ht="12.75">
      <c r="A615" s="530"/>
      <c r="B615" s="531"/>
      <c r="C615" s="719" t="s">
        <v>1346</v>
      </c>
      <c r="D615" s="720"/>
      <c r="E615" s="532">
        <v>1.8141</v>
      </c>
      <c r="F615" s="607"/>
      <c r="G615" s="533"/>
    </row>
    <row r="616" spans="1:7" ht="12.75">
      <c r="A616" s="530"/>
      <c r="B616" s="531"/>
      <c r="C616" s="719" t="s">
        <v>1347</v>
      </c>
      <c r="D616" s="720"/>
      <c r="E616" s="532">
        <v>11.475</v>
      </c>
      <c r="F616" s="607"/>
      <c r="G616" s="533"/>
    </row>
    <row r="617" spans="1:7" ht="12.75">
      <c r="A617" s="530"/>
      <c r="B617" s="531"/>
      <c r="C617" s="719" t="s">
        <v>1348</v>
      </c>
      <c r="D617" s="720"/>
      <c r="E617" s="532">
        <v>5.3351</v>
      </c>
      <c r="F617" s="607"/>
      <c r="G617" s="533"/>
    </row>
    <row r="618" spans="1:7" ht="12.75">
      <c r="A618" s="530"/>
      <c r="B618" s="531"/>
      <c r="C618" s="719" t="s">
        <v>1349</v>
      </c>
      <c r="D618" s="720"/>
      <c r="E618" s="532">
        <v>0.2495</v>
      </c>
      <c r="F618" s="607"/>
      <c r="G618" s="533"/>
    </row>
    <row r="619" spans="1:7" ht="12.75">
      <c r="A619" s="530"/>
      <c r="B619" s="531"/>
      <c r="C619" s="719" t="s">
        <v>1350</v>
      </c>
      <c r="D619" s="720"/>
      <c r="E619" s="532">
        <v>1.4485</v>
      </c>
      <c r="F619" s="607"/>
      <c r="G619" s="533"/>
    </row>
    <row r="620" spans="1:7" ht="12.75">
      <c r="A620" s="530"/>
      <c r="B620" s="531"/>
      <c r="C620" s="719" t="s">
        <v>1351</v>
      </c>
      <c r="D620" s="720"/>
      <c r="E620" s="532">
        <v>3.7647</v>
      </c>
      <c r="F620" s="607"/>
      <c r="G620" s="533"/>
    </row>
    <row r="621" spans="1:7" ht="12.75">
      <c r="A621" s="530"/>
      <c r="B621" s="531"/>
      <c r="C621" s="719" t="s">
        <v>1352</v>
      </c>
      <c r="D621" s="720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9" t="s">
        <v>1353</v>
      </c>
      <c r="D626" s="720"/>
      <c r="E626" s="532">
        <v>2</v>
      </c>
      <c r="F626" s="607"/>
      <c r="G626" s="533"/>
    </row>
    <row r="627" spans="1:7" ht="12.75">
      <c r="A627" s="530"/>
      <c r="B627" s="531"/>
      <c r="C627" s="719" t="s">
        <v>1354</v>
      </c>
      <c r="D627" s="720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9" t="s">
        <v>1355</v>
      </c>
      <c r="D629" s="720"/>
      <c r="E629" s="532">
        <v>6</v>
      </c>
      <c r="F629" s="607"/>
      <c r="G629" s="533"/>
    </row>
    <row r="630" spans="1:7" ht="12.75">
      <c r="A630" s="530"/>
      <c r="B630" s="531"/>
      <c r="C630" s="719" t="s">
        <v>1356</v>
      </c>
      <c r="D630" s="720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9" t="s">
        <v>1367</v>
      </c>
      <c r="D638" s="720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9" t="s">
        <v>1094</v>
      </c>
      <c r="D642" s="720"/>
      <c r="E642" s="532">
        <v>0</v>
      </c>
      <c r="F642" s="607"/>
      <c r="G642" s="533"/>
    </row>
    <row r="643" spans="1:7" ht="12.75">
      <c r="A643" s="530"/>
      <c r="B643" s="531"/>
      <c r="C643" s="719" t="s">
        <v>1332</v>
      </c>
      <c r="D643" s="720"/>
      <c r="E643" s="532">
        <v>28.4011</v>
      </c>
      <c r="F643" s="607"/>
      <c r="G643" s="533"/>
    </row>
    <row r="644" spans="1:7" ht="12.75">
      <c r="A644" s="530"/>
      <c r="B644" s="531"/>
      <c r="C644" s="719" t="s">
        <v>1333</v>
      </c>
      <c r="D644" s="720"/>
      <c r="E644" s="532">
        <v>73.8174</v>
      </c>
      <c r="F644" s="607"/>
      <c r="G644" s="533"/>
    </row>
    <row r="645" spans="1:7" ht="12.75">
      <c r="A645" s="530"/>
      <c r="B645" s="531"/>
      <c r="C645" s="719" t="s">
        <v>1334</v>
      </c>
      <c r="D645" s="720"/>
      <c r="E645" s="532">
        <v>4.3057</v>
      </c>
      <c r="F645" s="607"/>
      <c r="G645" s="533"/>
    </row>
    <row r="646" spans="1:7" ht="12.75">
      <c r="A646" s="530"/>
      <c r="B646" s="531"/>
      <c r="C646" s="719" t="s">
        <v>1368</v>
      </c>
      <c r="D646" s="720"/>
      <c r="E646" s="532">
        <v>43.422</v>
      </c>
      <c r="F646" s="607"/>
      <c r="G646" s="533"/>
    </row>
    <row r="647" spans="1:7" ht="12.75">
      <c r="A647" s="530"/>
      <c r="B647" s="531"/>
      <c r="C647" s="719" t="s">
        <v>1369</v>
      </c>
      <c r="D647" s="720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9" t="s">
        <v>1094</v>
      </c>
      <c r="D649" s="720"/>
      <c r="E649" s="532">
        <v>0</v>
      </c>
      <c r="F649" s="607"/>
      <c r="G649" s="533"/>
    </row>
    <row r="650" spans="1:7" ht="12.75">
      <c r="A650" s="530"/>
      <c r="B650" s="531"/>
      <c r="C650" s="719" t="s">
        <v>1372</v>
      </c>
      <c r="D650" s="720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9" t="s">
        <v>1380</v>
      </c>
      <c r="D656" s="720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9" t="s">
        <v>1336</v>
      </c>
      <c r="D661" s="720"/>
      <c r="E661" s="532">
        <v>197.345</v>
      </c>
      <c r="F661" s="607"/>
      <c r="G661" s="533"/>
    </row>
    <row r="662" spans="1:7" ht="12.75">
      <c r="A662" s="530"/>
      <c r="B662" s="531"/>
      <c r="C662" s="719" t="s">
        <v>1383</v>
      </c>
      <c r="D662" s="720"/>
      <c r="E662" s="532">
        <v>64.375</v>
      </c>
      <c r="F662" s="607"/>
      <c r="G662" s="533"/>
    </row>
    <row r="663" spans="1:7" ht="12.75">
      <c r="A663" s="530"/>
      <c r="B663" s="531"/>
      <c r="C663" s="719" t="s">
        <v>1384</v>
      </c>
      <c r="D663" s="720"/>
      <c r="E663" s="532">
        <v>7.2</v>
      </c>
      <c r="F663" s="607"/>
      <c r="G663" s="533"/>
    </row>
    <row r="664" spans="1:7" ht="12.75">
      <c r="A664" s="530"/>
      <c r="B664" s="531"/>
      <c r="C664" s="719" t="s">
        <v>1385</v>
      </c>
      <c r="D664" s="720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9" t="s">
        <v>1386</v>
      </c>
      <c r="D666" s="720"/>
      <c r="E666" s="532">
        <v>12.6</v>
      </c>
      <c r="F666" s="607"/>
      <c r="G666" s="533"/>
    </row>
    <row r="667" spans="1:7" ht="12.75">
      <c r="A667" s="530"/>
      <c r="B667" s="531"/>
      <c r="C667" s="719" t="s">
        <v>1387</v>
      </c>
      <c r="D667" s="720"/>
      <c r="E667" s="532">
        <v>25.2</v>
      </c>
      <c r="F667" s="607"/>
      <c r="G667" s="533"/>
    </row>
    <row r="668" spans="1:7" ht="12.75">
      <c r="A668" s="530"/>
      <c r="B668" s="531"/>
      <c r="C668" s="719" t="s">
        <v>1388</v>
      </c>
      <c r="D668" s="720"/>
      <c r="E668" s="532">
        <v>12.8</v>
      </c>
      <c r="F668" s="607"/>
      <c r="G668" s="533"/>
    </row>
    <row r="669" spans="1:7" ht="12.75">
      <c r="A669" s="530"/>
      <c r="B669" s="531"/>
      <c r="C669" s="719" t="s">
        <v>1389</v>
      </c>
      <c r="D669" s="720"/>
      <c r="E669" s="532">
        <v>36.3</v>
      </c>
      <c r="F669" s="607"/>
      <c r="G669" s="533"/>
    </row>
    <row r="670" spans="1:7" ht="12.75">
      <c r="A670" s="530"/>
      <c r="B670" s="531"/>
      <c r="C670" s="719" t="s">
        <v>1390</v>
      </c>
      <c r="D670" s="720"/>
      <c r="E670" s="532">
        <v>4.69</v>
      </c>
      <c r="F670" s="607"/>
      <c r="G670" s="533"/>
    </row>
    <row r="671" spans="1:7" ht="12.75">
      <c r="A671" s="530"/>
      <c r="B671" s="531"/>
      <c r="C671" s="719" t="s">
        <v>1391</v>
      </c>
      <c r="D671" s="720"/>
      <c r="E671" s="532">
        <v>2.7</v>
      </c>
      <c r="F671" s="607"/>
      <c r="G671" s="533"/>
    </row>
    <row r="672" spans="1:7" ht="12.75">
      <c r="A672" s="530"/>
      <c r="B672" s="531"/>
      <c r="C672" s="719" t="s">
        <v>1392</v>
      </c>
      <c r="D672" s="720"/>
      <c r="E672" s="532">
        <v>36.4</v>
      </c>
      <c r="F672" s="607"/>
      <c r="G672" s="533"/>
    </row>
    <row r="673" spans="1:7" ht="12.75">
      <c r="A673" s="530"/>
      <c r="B673" s="531"/>
      <c r="C673" s="719" t="s">
        <v>1393</v>
      </c>
      <c r="D673" s="720"/>
      <c r="E673" s="532">
        <v>1.3</v>
      </c>
      <c r="F673" s="607"/>
      <c r="G673" s="533"/>
    </row>
    <row r="674" spans="1:7" ht="12.75">
      <c r="A674" s="530"/>
      <c r="B674" s="531"/>
      <c r="C674" s="719" t="s">
        <v>1394</v>
      </c>
      <c r="D674" s="720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9" t="s">
        <v>1397</v>
      </c>
      <c r="D676" s="720"/>
      <c r="E676" s="532">
        <v>0</v>
      </c>
      <c r="F676" s="607"/>
      <c r="G676" s="533"/>
    </row>
    <row r="677" spans="1:7" ht="12.75">
      <c r="A677" s="530"/>
      <c r="B677" s="531"/>
      <c r="C677" s="719" t="s">
        <v>639</v>
      </c>
      <c r="D677" s="720"/>
      <c r="E677" s="532">
        <v>0</v>
      </c>
      <c r="F677" s="607"/>
      <c r="G677" s="533"/>
    </row>
    <row r="678" spans="1:7" ht="12.75">
      <c r="A678" s="530"/>
      <c r="B678" s="531"/>
      <c r="C678" s="719" t="s">
        <v>1398</v>
      </c>
      <c r="D678" s="720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9" t="s">
        <v>1401</v>
      </c>
      <c r="D680" s="720"/>
      <c r="E680" s="532">
        <v>0</v>
      </c>
      <c r="F680" s="607"/>
      <c r="G680" s="533"/>
    </row>
    <row r="681" spans="1:7" ht="12.75">
      <c r="A681" s="530"/>
      <c r="B681" s="531"/>
      <c r="C681" s="719" t="s">
        <v>1402</v>
      </c>
      <c r="D681" s="720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9" t="s">
        <v>1401</v>
      </c>
      <c r="D683" s="720"/>
      <c r="E683" s="532">
        <v>0</v>
      </c>
      <c r="F683" s="607"/>
      <c r="G683" s="533"/>
    </row>
    <row r="684" spans="1:7" ht="12.75">
      <c r="A684" s="530"/>
      <c r="B684" s="531"/>
      <c r="C684" s="719" t="s">
        <v>1405</v>
      </c>
      <c r="D684" s="720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9" t="s">
        <v>639</v>
      </c>
      <c r="D686" s="720"/>
      <c r="E686" s="532">
        <v>0</v>
      </c>
      <c r="F686" s="607"/>
      <c r="G686" s="533"/>
    </row>
    <row r="687" spans="1:7" ht="12.75">
      <c r="A687" s="530"/>
      <c r="B687" s="531"/>
      <c r="C687" s="719" t="s">
        <v>1386</v>
      </c>
      <c r="D687" s="720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9" t="s">
        <v>639</v>
      </c>
      <c r="D689" s="720"/>
      <c r="E689" s="532">
        <v>0</v>
      </c>
      <c r="F689" s="607"/>
      <c r="G689" s="533"/>
    </row>
    <row r="690" spans="1:7" ht="12.75">
      <c r="A690" s="530"/>
      <c r="B690" s="531"/>
      <c r="C690" s="719" t="s">
        <v>1387</v>
      </c>
      <c r="D690" s="720"/>
      <c r="E690" s="532">
        <v>25.2</v>
      </c>
      <c r="F690" s="607"/>
      <c r="G690" s="533"/>
    </row>
    <row r="691" spans="1:7" ht="12.75">
      <c r="A691" s="530"/>
      <c r="B691" s="531"/>
      <c r="C691" s="719" t="s">
        <v>1388</v>
      </c>
      <c r="D691" s="720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9" t="s">
        <v>639</v>
      </c>
      <c r="D693" s="720"/>
      <c r="E693" s="532">
        <v>0</v>
      </c>
      <c r="F693" s="607"/>
      <c r="G693" s="533"/>
    </row>
    <row r="694" spans="1:7" ht="12.75">
      <c r="A694" s="530"/>
      <c r="B694" s="531"/>
      <c r="C694" s="719" t="s">
        <v>1389</v>
      </c>
      <c r="D694" s="720"/>
      <c r="E694" s="532">
        <v>36.3</v>
      </c>
      <c r="F694" s="607"/>
      <c r="G694" s="533"/>
    </row>
    <row r="695" spans="1:7" ht="12.75">
      <c r="A695" s="530"/>
      <c r="B695" s="531"/>
      <c r="C695" s="719" t="s">
        <v>1390</v>
      </c>
      <c r="D695" s="720"/>
      <c r="E695" s="532">
        <v>4.69</v>
      </c>
      <c r="F695" s="607"/>
      <c r="G695" s="533"/>
    </row>
    <row r="696" spans="1:7" ht="12.75">
      <c r="A696" s="530"/>
      <c r="B696" s="531"/>
      <c r="C696" s="719" t="s">
        <v>1391</v>
      </c>
      <c r="D696" s="720"/>
      <c r="E696" s="532">
        <v>2.7</v>
      </c>
      <c r="F696" s="607"/>
      <c r="G696" s="533"/>
    </row>
    <row r="697" spans="1:7" ht="12.75">
      <c r="A697" s="530"/>
      <c r="B697" s="531"/>
      <c r="C697" s="719" t="s">
        <v>1392</v>
      </c>
      <c r="D697" s="720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9" t="s">
        <v>639</v>
      </c>
      <c r="D699" s="720"/>
      <c r="E699" s="532">
        <v>0</v>
      </c>
      <c r="F699" s="607"/>
      <c r="G699" s="533"/>
    </row>
    <row r="700" spans="1:7" ht="12.75">
      <c r="A700" s="530"/>
      <c r="B700" s="531"/>
      <c r="C700" s="719" t="s">
        <v>1393</v>
      </c>
      <c r="D700" s="720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9" t="s">
        <v>639</v>
      </c>
      <c r="D702" s="720"/>
      <c r="E702" s="532">
        <v>0</v>
      </c>
      <c r="F702" s="607"/>
      <c r="G702" s="533"/>
    </row>
    <row r="703" spans="1:7" ht="12.75">
      <c r="A703" s="530"/>
      <c r="B703" s="531"/>
      <c r="C703" s="719" t="s">
        <v>1394</v>
      </c>
      <c r="D703" s="720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9" t="s">
        <v>639</v>
      </c>
      <c r="D705" s="720"/>
      <c r="E705" s="532">
        <v>0</v>
      </c>
      <c r="F705" s="607"/>
      <c r="G705" s="533"/>
    </row>
    <row r="706" spans="1:7" ht="12.75">
      <c r="A706" s="530"/>
      <c r="B706" s="531"/>
      <c r="C706" s="719" t="s">
        <v>1383</v>
      </c>
      <c r="D706" s="720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9" t="s">
        <v>639</v>
      </c>
      <c r="D708" s="720"/>
      <c r="E708" s="532">
        <v>0</v>
      </c>
      <c r="F708" s="607"/>
      <c r="G708" s="533"/>
    </row>
    <row r="709" spans="1:7" ht="12.75">
      <c r="A709" s="530"/>
      <c r="B709" s="531"/>
      <c r="C709" s="719" t="s">
        <v>1418</v>
      </c>
      <c r="D709" s="720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9" t="s">
        <v>639</v>
      </c>
      <c r="D711" s="720"/>
      <c r="E711" s="532">
        <v>0</v>
      </c>
      <c r="F711" s="607"/>
      <c r="G711" s="533"/>
    </row>
    <row r="712" spans="1:7" ht="12.75">
      <c r="A712" s="530"/>
      <c r="B712" s="531"/>
      <c r="C712" s="719" t="s">
        <v>1421</v>
      </c>
      <c r="D712" s="720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9" t="s">
        <v>639</v>
      </c>
      <c r="D714" s="720"/>
      <c r="E714" s="532">
        <v>0</v>
      </c>
      <c r="F714" s="607"/>
      <c r="G714" s="533"/>
    </row>
    <row r="715" spans="1:7" ht="12.75">
      <c r="A715" s="530"/>
      <c r="B715" s="531"/>
      <c r="C715" s="719" t="s">
        <v>1398</v>
      </c>
      <c r="D715" s="720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9" t="s">
        <v>1402</v>
      </c>
      <c r="D717" s="720"/>
      <c r="E717" s="532">
        <v>5</v>
      </c>
      <c r="F717" s="607"/>
      <c r="G717" s="533"/>
    </row>
    <row r="718" spans="1:7" ht="12.75">
      <c r="A718" s="530"/>
      <c r="B718" s="531"/>
      <c r="C718" s="719" t="s">
        <v>1405</v>
      </c>
      <c r="D718" s="720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9" t="s">
        <v>1174</v>
      </c>
      <c r="D724" s="720"/>
      <c r="E724" s="532">
        <v>0</v>
      </c>
      <c r="F724" s="607"/>
      <c r="G724" s="533"/>
    </row>
    <row r="725" spans="1:7" ht="12.75">
      <c r="A725" s="530"/>
      <c r="B725" s="531"/>
      <c r="C725" s="719" t="s">
        <v>1274</v>
      </c>
      <c r="D725" s="720"/>
      <c r="E725" s="532">
        <v>54</v>
      </c>
      <c r="F725" s="607"/>
      <c r="G725" s="533"/>
    </row>
    <row r="726" spans="1:7" ht="12.75">
      <c r="A726" s="530"/>
      <c r="B726" s="531"/>
      <c r="C726" s="719" t="s">
        <v>1275</v>
      </c>
      <c r="D726" s="720"/>
      <c r="E726" s="532">
        <v>30</v>
      </c>
      <c r="F726" s="607"/>
      <c r="G726" s="533"/>
    </row>
    <row r="727" spans="1:7" ht="12.75">
      <c r="A727" s="530"/>
      <c r="B727" s="531"/>
      <c r="C727" s="719" t="s">
        <v>1276</v>
      </c>
      <c r="D727" s="720"/>
      <c r="E727" s="532">
        <v>9.3</v>
      </c>
      <c r="F727" s="607"/>
      <c r="G727" s="533"/>
    </row>
    <row r="728" spans="1:7" ht="12.75">
      <c r="A728" s="530"/>
      <c r="B728" s="531"/>
      <c r="C728" s="719" t="s">
        <v>1277</v>
      </c>
      <c r="D728" s="720"/>
      <c r="E728" s="532">
        <v>36</v>
      </c>
      <c r="F728" s="607"/>
      <c r="G728" s="533"/>
    </row>
    <row r="729" spans="1:7" ht="12.75">
      <c r="A729" s="530"/>
      <c r="B729" s="531"/>
      <c r="C729" s="719" t="s">
        <v>1278</v>
      </c>
      <c r="D729" s="720"/>
      <c r="E729" s="532">
        <v>162.6</v>
      </c>
      <c r="F729" s="607"/>
      <c r="G729" s="533"/>
    </row>
    <row r="730" spans="1:7" ht="12.75">
      <c r="A730" s="530"/>
      <c r="B730" s="531"/>
      <c r="C730" s="719" t="s">
        <v>1279</v>
      </c>
      <c r="D730" s="720"/>
      <c r="E730" s="532">
        <v>32.52</v>
      </c>
      <c r="F730" s="607"/>
      <c r="G730" s="533"/>
    </row>
    <row r="731" spans="1:7" ht="12.75">
      <c r="A731" s="530"/>
      <c r="B731" s="531"/>
      <c r="C731" s="719" t="s">
        <v>1280</v>
      </c>
      <c r="D731" s="720"/>
      <c r="E731" s="532">
        <v>47.235</v>
      </c>
      <c r="F731" s="607"/>
      <c r="G731" s="533"/>
    </row>
    <row r="732" spans="1:7" ht="12.75">
      <c r="A732" s="530"/>
      <c r="B732" s="531"/>
      <c r="C732" s="719" t="s">
        <v>1281</v>
      </c>
      <c r="D732" s="720"/>
      <c r="E732" s="532">
        <v>12.845</v>
      </c>
      <c r="F732" s="607"/>
      <c r="G732" s="533"/>
    </row>
    <row r="733" spans="1:7" ht="12.75">
      <c r="A733" s="530"/>
      <c r="B733" s="531"/>
      <c r="C733" s="719" t="s">
        <v>1282</v>
      </c>
      <c r="D733" s="720"/>
      <c r="E733" s="532">
        <v>72.6</v>
      </c>
      <c r="F733" s="607"/>
      <c r="G733" s="533"/>
    </row>
    <row r="734" spans="1:7" ht="12.75">
      <c r="A734" s="530"/>
      <c r="B734" s="531"/>
      <c r="C734" s="719" t="s">
        <v>1283</v>
      </c>
      <c r="D734" s="720"/>
      <c r="E734" s="532">
        <v>14.52</v>
      </c>
      <c r="F734" s="607"/>
      <c r="G734" s="533"/>
    </row>
    <row r="735" spans="1:7" ht="12.75">
      <c r="A735" s="530"/>
      <c r="B735" s="531"/>
      <c r="C735" s="721" t="s">
        <v>113</v>
      </c>
      <c r="D735" s="720"/>
      <c r="E735" s="534">
        <v>471.62</v>
      </c>
      <c r="F735" s="607"/>
      <c r="G735" s="533"/>
    </row>
    <row r="736" spans="1:7" ht="12.75">
      <c r="A736" s="530"/>
      <c r="B736" s="531"/>
      <c r="C736" s="719" t="s">
        <v>1185</v>
      </c>
      <c r="D736" s="720"/>
      <c r="E736" s="532">
        <v>0</v>
      </c>
      <c r="F736" s="607"/>
      <c r="G736" s="533"/>
    </row>
    <row r="737" spans="1:7" ht="12.75">
      <c r="A737" s="530"/>
      <c r="B737" s="531"/>
      <c r="C737" s="719" t="s">
        <v>1284</v>
      </c>
      <c r="D737" s="720"/>
      <c r="E737" s="532">
        <v>4.74</v>
      </c>
      <c r="F737" s="607"/>
      <c r="G737" s="533"/>
    </row>
    <row r="738" spans="1:7" ht="12.75">
      <c r="A738" s="530"/>
      <c r="B738" s="531"/>
      <c r="C738" s="719" t="s">
        <v>1285</v>
      </c>
      <c r="D738" s="720"/>
      <c r="E738" s="532">
        <v>10.85</v>
      </c>
      <c r="F738" s="607"/>
      <c r="G738" s="533"/>
    </row>
    <row r="739" spans="1:7" ht="12.75">
      <c r="A739" s="530"/>
      <c r="B739" s="531"/>
      <c r="C739" s="719" t="s">
        <v>1286</v>
      </c>
      <c r="D739" s="720"/>
      <c r="E739" s="532">
        <v>22.16</v>
      </c>
      <c r="F739" s="607"/>
      <c r="G739" s="533"/>
    </row>
    <row r="740" spans="1:7" ht="12.75">
      <c r="A740" s="530"/>
      <c r="B740" s="531"/>
      <c r="C740" s="721" t="s">
        <v>113</v>
      </c>
      <c r="D740" s="720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9" t="s">
        <v>1174</v>
      </c>
      <c r="D742" s="720"/>
      <c r="E742" s="532">
        <v>0</v>
      </c>
      <c r="F742" s="607"/>
      <c r="G742" s="533"/>
    </row>
    <row r="743" spans="1:7" ht="12.75">
      <c r="A743" s="530"/>
      <c r="B743" s="531"/>
      <c r="C743" s="719" t="s">
        <v>1232</v>
      </c>
      <c r="D743" s="720"/>
      <c r="E743" s="532">
        <v>25.2</v>
      </c>
      <c r="F743" s="607"/>
      <c r="G743" s="533"/>
    </row>
    <row r="744" spans="1:7" ht="12.75">
      <c r="A744" s="530"/>
      <c r="B744" s="531"/>
      <c r="C744" s="719" t="s">
        <v>1233</v>
      </c>
      <c r="D744" s="720"/>
      <c r="E744" s="532">
        <v>18</v>
      </c>
      <c r="F744" s="607"/>
      <c r="G744" s="533"/>
    </row>
    <row r="745" spans="1:7" ht="12.75">
      <c r="A745" s="530"/>
      <c r="B745" s="531"/>
      <c r="C745" s="719" t="s">
        <v>1234</v>
      </c>
      <c r="D745" s="720"/>
      <c r="E745" s="532">
        <v>5.4</v>
      </c>
      <c r="F745" s="607"/>
      <c r="G745" s="533"/>
    </row>
    <row r="746" spans="1:7" ht="12.75">
      <c r="A746" s="530"/>
      <c r="B746" s="531"/>
      <c r="C746" s="719" t="s">
        <v>1235</v>
      </c>
      <c r="D746" s="720"/>
      <c r="E746" s="532">
        <v>10.8</v>
      </c>
      <c r="F746" s="607"/>
      <c r="G746" s="533"/>
    </row>
    <row r="747" spans="1:7" ht="12.75">
      <c r="A747" s="530"/>
      <c r="B747" s="531"/>
      <c r="C747" s="719" t="s">
        <v>1236</v>
      </c>
      <c r="D747" s="720"/>
      <c r="E747" s="532">
        <v>28.6</v>
      </c>
      <c r="F747" s="607"/>
      <c r="G747" s="533"/>
    </row>
    <row r="748" spans="1:7" ht="12.75">
      <c r="A748" s="530"/>
      <c r="B748" s="531"/>
      <c r="C748" s="719" t="s">
        <v>1237</v>
      </c>
      <c r="D748" s="720"/>
      <c r="E748" s="532">
        <v>5.72</v>
      </c>
      <c r="F748" s="607"/>
      <c r="G748" s="533"/>
    </row>
    <row r="749" spans="1:7" ht="12.75">
      <c r="A749" s="530"/>
      <c r="B749" s="531"/>
      <c r="C749" s="719" t="s">
        <v>1238</v>
      </c>
      <c r="D749" s="720"/>
      <c r="E749" s="532">
        <v>7.035</v>
      </c>
      <c r="F749" s="607"/>
      <c r="G749" s="533"/>
    </row>
    <row r="750" spans="1:7" ht="12.75">
      <c r="A750" s="530"/>
      <c r="B750" s="531"/>
      <c r="C750" s="719" t="s">
        <v>1239</v>
      </c>
      <c r="D750" s="720"/>
      <c r="E750" s="532">
        <v>2.345</v>
      </c>
      <c r="F750" s="607"/>
      <c r="G750" s="533"/>
    </row>
    <row r="751" spans="1:7" ht="12.75">
      <c r="A751" s="530"/>
      <c r="B751" s="531"/>
      <c r="C751" s="719" t="s">
        <v>1240</v>
      </c>
      <c r="D751" s="720"/>
      <c r="E751" s="532">
        <v>28.6</v>
      </c>
      <c r="F751" s="607"/>
      <c r="G751" s="533"/>
    </row>
    <row r="752" spans="1:7" ht="12.75">
      <c r="A752" s="530"/>
      <c r="B752" s="531"/>
      <c r="C752" s="719" t="s">
        <v>1241</v>
      </c>
      <c r="D752" s="720"/>
      <c r="E752" s="532">
        <v>5.72</v>
      </c>
      <c r="F752" s="607"/>
      <c r="G752" s="533"/>
    </row>
    <row r="753" spans="1:7" ht="12.75">
      <c r="A753" s="530"/>
      <c r="B753" s="531"/>
      <c r="C753" s="721" t="s">
        <v>113</v>
      </c>
      <c r="D753" s="720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9" t="s">
        <v>1432</v>
      </c>
      <c r="D760" s="720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9" t="s">
        <v>1435</v>
      </c>
      <c r="D762" s="720"/>
      <c r="E762" s="532">
        <v>0</v>
      </c>
      <c r="F762" s="607"/>
      <c r="G762" s="533"/>
    </row>
    <row r="763" spans="1:7" ht="12.75">
      <c r="A763" s="530"/>
      <c r="B763" s="531"/>
      <c r="C763" s="719" t="s">
        <v>1094</v>
      </c>
      <c r="D763" s="720"/>
      <c r="E763" s="532">
        <v>0</v>
      </c>
      <c r="F763" s="607"/>
      <c r="G763" s="533"/>
    </row>
    <row r="764" spans="1:7" ht="12.75">
      <c r="A764" s="530"/>
      <c r="B764" s="531"/>
      <c r="C764" s="719" t="s">
        <v>1436</v>
      </c>
      <c r="D764" s="720"/>
      <c r="E764" s="532">
        <v>0</v>
      </c>
      <c r="F764" s="607"/>
      <c r="G764" s="533"/>
    </row>
    <row r="765" spans="1:7" ht="12.75">
      <c r="A765" s="530"/>
      <c r="B765" s="531"/>
      <c r="C765" s="719" t="s">
        <v>1437</v>
      </c>
      <c r="D765" s="720"/>
      <c r="E765" s="532">
        <v>1939.516</v>
      </c>
      <c r="F765" s="607"/>
      <c r="G765" s="533"/>
    </row>
    <row r="766" spans="1:7" ht="12.75">
      <c r="A766" s="530"/>
      <c r="B766" s="531"/>
      <c r="C766" s="719" t="s">
        <v>1438</v>
      </c>
      <c r="D766" s="720"/>
      <c r="E766" s="532">
        <v>261.8347</v>
      </c>
      <c r="F766" s="607"/>
      <c r="G766" s="533"/>
    </row>
    <row r="767" spans="1:7" ht="12.75">
      <c r="A767" s="530"/>
      <c r="B767" s="531"/>
      <c r="C767" s="719" t="s">
        <v>1439</v>
      </c>
      <c r="D767" s="720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9" t="s">
        <v>1440</v>
      </c>
      <c r="D769" s="720"/>
      <c r="E769" s="532">
        <v>7</v>
      </c>
      <c r="F769" s="607"/>
      <c r="G769" s="533"/>
    </row>
    <row r="770" spans="1:7" ht="12.75">
      <c r="A770" s="530"/>
      <c r="B770" s="531"/>
      <c r="C770" s="719" t="s">
        <v>1441</v>
      </c>
      <c r="D770" s="720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9" t="s">
        <v>782</v>
      </c>
      <c r="D772" s="720"/>
      <c r="E772" s="532">
        <v>0</v>
      </c>
      <c r="F772" s="607"/>
      <c r="G772" s="533"/>
    </row>
    <row r="773" spans="1:7" ht="12.75">
      <c r="A773" s="530"/>
      <c r="B773" s="531"/>
      <c r="C773" s="719" t="s">
        <v>1442</v>
      </c>
      <c r="D773" s="720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9" t="s">
        <v>804</v>
      </c>
      <c r="D778" s="720"/>
      <c r="E778" s="532">
        <v>0</v>
      </c>
      <c r="F778" s="607"/>
      <c r="G778" s="533"/>
    </row>
    <row r="779" spans="1:7" ht="12.75">
      <c r="A779" s="530"/>
      <c r="B779" s="531"/>
      <c r="C779" s="719" t="s">
        <v>805</v>
      </c>
      <c r="D779" s="720"/>
      <c r="E779" s="532">
        <v>0</v>
      </c>
      <c r="F779" s="607"/>
      <c r="G779" s="533"/>
    </row>
    <row r="780" spans="1:7" ht="12.75">
      <c r="A780" s="530"/>
      <c r="B780" s="531"/>
      <c r="C780" s="719" t="s">
        <v>806</v>
      </c>
      <c r="D780" s="720"/>
      <c r="E780" s="532">
        <v>0</v>
      </c>
      <c r="F780" s="607"/>
      <c r="G780" s="533"/>
    </row>
    <row r="781" spans="1:7" ht="12.75">
      <c r="A781" s="530"/>
      <c r="B781" s="531"/>
      <c r="C781" s="719" t="s">
        <v>807</v>
      </c>
      <c r="D781" s="720"/>
      <c r="E781" s="532">
        <v>0</v>
      </c>
      <c r="F781" s="607"/>
      <c r="G781" s="533"/>
    </row>
    <row r="782" spans="1:7" ht="12.75">
      <c r="A782" s="530"/>
      <c r="B782" s="531"/>
      <c r="C782" s="719" t="s">
        <v>808</v>
      </c>
      <c r="D782" s="720"/>
      <c r="E782" s="532">
        <v>0</v>
      </c>
      <c r="F782" s="607"/>
      <c r="G782" s="533"/>
    </row>
    <row r="783" spans="1:7" ht="12.75">
      <c r="A783" s="530"/>
      <c r="B783" s="531"/>
      <c r="C783" s="719" t="s">
        <v>809</v>
      </c>
      <c r="D783" s="720"/>
      <c r="E783" s="532">
        <v>0</v>
      </c>
      <c r="F783" s="607"/>
      <c r="G783" s="533"/>
    </row>
    <row r="784" spans="1:7" ht="12.75">
      <c r="A784" s="530"/>
      <c r="B784" s="531"/>
      <c r="C784" s="719" t="s">
        <v>810</v>
      </c>
      <c r="D784" s="720"/>
      <c r="E784" s="532">
        <v>0</v>
      </c>
      <c r="F784" s="607"/>
      <c r="G784" s="533"/>
    </row>
    <row r="785" spans="1:7" ht="12.75">
      <c r="A785" s="530"/>
      <c r="B785" s="531"/>
      <c r="C785" s="719" t="s">
        <v>811</v>
      </c>
      <c r="D785" s="720"/>
      <c r="E785" s="532">
        <v>0</v>
      </c>
      <c r="F785" s="607"/>
      <c r="G785" s="533"/>
    </row>
    <row r="786" spans="1:7" ht="12.75">
      <c r="A786" s="530"/>
      <c r="B786" s="531"/>
      <c r="C786" s="719" t="s">
        <v>812</v>
      </c>
      <c r="D786" s="720"/>
      <c r="E786" s="532">
        <v>0</v>
      </c>
      <c r="F786" s="607"/>
      <c r="G786" s="533"/>
    </row>
    <row r="787" spans="1:7" ht="12.75">
      <c r="A787" s="530"/>
      <c r="B787" s="531"/>
      <c r="C787" s="719" t="s">
        <v>813</v>
      </c>
      <c r="D787" s="720"/>
      <c r="E787" s="532">
        <v>0</v>
      </c>
      <c r="F787" s="607"/>
      <c r="G787" s="533"/>
    </row>
    <row r="788" spans="1:7" ht="12.75">
      <c r="A788" s="530"/>
      <c r="B788" s="531"/>
      <c r="C788" s="719" t="s">
        <v>1175</v>
      </c>
      <c r="D788" s="720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9" t="s">
        <v>1140</v>
      </c>
      <c r="D790" s="720"/>
      <c r="E790" s="532">
        <v>0</v>
      </c>
      <c r="F790" s="607"/>
      <c r="G790" s="533"/>
    </row>
    <row r="791" spans="1:7" ht="12.75">
      <c r="A791" s="530"/>
      <c r="B791" s="531"/>
      <c r="C791" s="719" t="s">
        <v>805</v>
      </c>
      <c r="D791" s="720"/>
      <c r="E791" s="532">
        <v>0</v>
      </c>
      <c r="F791" s="607"/>
      <c r="G791" s="533"/>
    </row>
    <row r="792" spans="1:7" ht="12.75">
      <c r="A792" s="530"/>
      <c r="B792" s="531"/>
      <c r="C792" s="719" t="s">
        <v>807</v>
      </c>
      <c r="D792" s="720"/>
      <c r="E792" s="532">
        <v>0</v>
      </c>
      <c r="F792" s="607"/>
      <c r="G792" s="533"/>
    </row>
    <row r="793" spans="1:7" ht="12.75">
      <c r="A793" s="530"/>
      <c r="B793" s="531"/>
      <c r="C793" s="719" t="s">
        <v>808</v>
      </c>
      <c r="D793" s="720"/>
      <c r="E793" s="532">
        <v>0</v>
      </c>
      <c r="F793" s="607"/>
      <c r="G793" s="533"/>
    </row>
    <row r="794" spans="1:7" ht="12.75">
      <c r="A794" s="530"/>
      <c r="B794" s="531"/>
      <c r="C794" s="719" t="s">
        <v>809</v>
      </c>
      <c r="D794" s="720"/>
      <c r="E794" s="532">
        <v>0</v>
      </c>
      <c r="F794" s="607"/>
      <c r="G794" s="533"/>
    </row>
    <row r="795" spans="1:7" ht="12.75">
      <c r="A795" s="530"/>
      <c r="B795" s="531"/>
      <c r="C795" s="719" t="s">
        <v>810</v>
      </c>
      <c r="D795" s="720"/>
      <c r="E795" s="532">
        <v>0</v>
      </c>
      <c r="F795" s="607"/>
      <c r="G795" s="533"/>
    </row>
    <row r="796" spans="1:7" ht="12.75">
      <c r="A796" s="530"/>
      <c r="B796" s="531"/>
      <c r="C796" s="719" t="s">
        <v>811</v>
      </c>
      <c r="D796" s="720"/>
      <c r="E796" s="532">
        <v>0</v>
      </c>
      <c r="F796" s="607"/>
      <c r="G796" s="533"/>
    </row>
    <row r="797" spans="1:7" ht="12.75">
      <c r="A797" s="530"/>
      <c r="B797" s="531"/>
      <c r="C797" s="719" t="s">
        <v>812</v>
      </c>
      <c r="D797" s="720"/>
      <c r="E797" s="532">
        <v>0</v>
      </c>
      <c r="F797" s="607"/>
      <c r="G797" s="533"/>
    </row>
    <row r="798" spans="1:7" ht="12.75">
      <c r="A798" s="530"/>
      <c r="B798" s="531"/>
      <c r="C798" s="719" t="s">
        <v>813</v>
      </c>
      <c r="D798" s="720"/>
      <c r="E798" s="532">
        <v>0</v>
      </c>
      <c r="F798" s="607"/>
      <c r="G798" s="533"/>
    </row>
    <row r="799" spans="1:7" ht="12.75">
      <c r="A799" s="530"/>
      <c r="B799" s="531"/>
      <c r="C799" s="719" t="s">
        <v>1186</v>
      </c>
      <c r="D799" s="720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9" t="s">
        <v>823</v>
      </c>
      <c r="D803" s="720"/>
      <c r="E803" s="532">
        <v>0</v>
      </c>
      <c r="F803" s="607"/>
      <c r="G803" s="533"/>
    </row>
    <row r="804" spans="1:7" ht="12.75">
      <c r="A804" s="530"/>
      <c r="B804" s="531"/>
      <c r="C804" s="719" t="s">
        <v>805</v>
      </c>
      <c r="D804" s="720"/>
      <c r="E804" s="532">
        <v>0</v>
      </c>
      <c r="F804" s="607"/>
      <c r="G804" s="533"/>
    </row>
    <row r="805" spans="1:7" ht="12.75">
      <c r="A805" s="530"/>
      <c r="B805" s="531"/>
      <c r="C805" s="719" t="s">
        <v>807</v>
      </c>
      <c r="D805" s="720"/>
      <c r="E805" s="532">
        <v>0</v>
      </c>
      <c r="F805" s="607"/>
      <c r="G805" s="533"/>
    </row>
    <row r="806" spans="1:7" ht="12.75">
      <c r="A806" s="530"/>
      <c r="B806" s="531"/>
      <c r="C806" s="719" t="s">
        <v>808</v>
      </c>
      <c r="D806" s="720"/>
      <c r="E806" s="532">
        <v>0</v>
      </c>
      <c r="F806" s="607"/>
      <c r="G806" s="533"/>
    </row>
    <row r="807" spans="1:7" ht="12.75">
      <c r="A807" s="530"/>
      <c r="B807" s="531"/>
      <c r="C807" s="719" t="s">
        <v>809</v>
      </c>
      <c r="D807" s="720"/>
      <c r="E807" s="532">
        <v>0</v>
      </c>
      <c r="F807" s="607"/>
      <c r="G807" s="533"/>
    </row>
    <row r="808" spans="1:7" ht="12.75">
      <c r="A808" s="530"/>
      <c r="B808" s="531"/>
      <c r="C808" s="719" t="s">
        <v>810</v>
      </c>
      <c r="D808" s="720"/>
      <c r="E808" s="532">
        <v>0</v>
      </c>
      <c r="F808" s="607"/>
      <c r="G808" s="533"/>
    </row>
    <row r="809" spans="1:7" ht="12.75">
      <c r="A809" s="530"/>
      <c r="B809" s="531"/>
      <c r="C809" s="719" t="s">
        <v>811</v>
      </c>
      <c r="D809" s="720"/>
      <c r="E809" s="532">
        <v>0</v>
      </c>
      <c r="F809" s="607"/>
      <c r="G809" s="533"/>
    </row>
    <row r="810" spans="1:7" ht="12.75">
      <c r="A810" s="530"/>
      <c r="B810" s="531"/>
      <c r="C810" s="719" t="s">
        <v>812</v>
      </c>
      <c r="D810" s="720"/>
      <c r="E810" s="532">
        <v>0</v>
      </c>
      <c r="F810" s="607"/>
      <c r="G810" s="533"/>
    </row>
    <row r="811" spans="1:7" ht="12.75">
      <c r="A811" s="530"/>
      <c r="B811" s="531"/>
      <c r="C811" s="719" t="s">
        <v>813</v>
      </c>
      <c r="D811" s="720"/>
      <c r="E811" s="532">
        <v>0</v>
      </c>
      <c r="F811" s="607"/>
      <c r="G811" s="533"/>
    </row>
    <row r="812" spans="1:7" ht="12.75">
      <c r="A812" s="530"/>
      <c r="B812" s="531"/>
      <c r="C812" s="719" t="s">
        <v>1176</v>
      </c>
      <c r="D812" s="720"/>
      <c r="E812" s="532">
        <v>10.8</v>
      </c>
      <c r="F812" s="607"/>
      <c r="G812" s="533"/>
    </row>
    <row r="813" spans="1:7" ht="12.75">
      <c r="A813" s="530"/>
      <c r="B813" s="531"/>
      <c r="C813" s="719" t="s">
        <v>1177</v>
      </c>
      <c r="D813" s="720"/>
      <c r="E813" s="532">
        <v>3.51</v>
      </c>
      <c r="F813" s="607"/>
      <c r="G813" s="533"/>
    </row>
    <row r="814" spans="1:7" ht="12.75">
      <c r="A814" s="530"/>
      <c r="B814" s="531"/>
      <c r="C814" s="719" t="s">
        <v>1178</v>
      </c>
      <c r="D814" s="720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9" t="s">
        <v>828</v>
      </c>
      <c r="D816" s="720"/>
      <c r="E816" s="532">
        <v>0</v>
      </c>
      <c r="F816" s="607"/>
      <c r="G816" s="533"/>
    </row>
    <row r="817" spans="1:7" ht="12.75">
      <c r="A817" s="530"/>
      <c r="B817" s="531"/>
      <c r="C817" s="719" t="s">
        <v>829</v>
      </c>
      <c r="D817" s="720"/>
      <c r="E817" s="532">
        <v>0</v>
      </c>
      <c r="F817" s="607"/>
      <c r="G817" s="533"/>
    </row>
    <row r="818" spans="1:7" ht="12.75">
      <c r="A818" s="530"/>
      <c r="B818" s="531"/>
      <c r="C818" s="719" t="s">
        <v>807</v>
      </c>
      <c r="D818" s="720"/>
      <c r="E818" s="532">
        <v>0</v>
      </c>
      <c r="F818" s="607"/>
      <c r="G818" s="533"/>
    </row>
    <row r="819" spans="1:7" ht="12.75">
      <c r="A819" s="530"/>
      <c r="B819" s="531"/>
      <c r="C819" s="719" t="s">
        <v>830</v>
      </c>
      <c r="D819" s="720"/>
      <c r="E819" s="532">
        <v>0</v>
      </c>
      <c r="F819" s="607"/>
      <c r="G819" s="533"/>
    </row>
    <row r="820" spans="1:7" ht="12.75">
      <c r="A820" s="530"/>
      <c r="B820" s="531"/>
      <c r="C820" s="719" t="s">
        <v>809</v>
      </c>
      <c r="D820" s="720"/>
      <c r="E820" s="532">
        <v>0</v>
      </c>
      <c r="F820" s="607"/>
      <c r="G820" s="533"/>
    </row>
    <row r="821" spans="1:7" ht="12.75">
      <c r="A821" s="530"/>
      <c r="B821" s="531"/>
      <c r="C821" s="719" t="s">
        <v>810</v>
      </c>
      <c r="D821" s="720"/>
      <c r="E821" s="532">
        <v>0</v>
      </c>
      <c r="F821" s="607"/>
      <c r="G821" s="533"/>
    </row>
    <row r="822" spans="1:7" ht="12.75">
      <c r="A822" s="530"/>
      <c r="B822" s="531"/>
      <c r="C822" s="719" t="s">
        <v>811</v>
      </c>
      <c r="D822" s="720"/>
      <c r="E822" s="532">
        <v>0</v>
      </c>
      <c r="F822" s="607"/>
      <c r="G822" s="533"/>
    </row>
    <row r="823" spans="1:7" ht="12.75">
      <c r="A823" s="530"/>
      <c r="B823" s="531"/>
      <c r="C823" s="719" t="s">
        <v>812</v>
      </c>
      <c r="D823" s="720"/>
      <c r="E823" s="532">
        <v>0</v>
      </c>
      <c r="F823" s="607"/>
      <c r="G823" s="533"/>
    </row>
    <row r="824" spans="1:7" ht="12.75">
      <c r="A824" s="530"/>
      <c r="B824" s="531"/>
      <c r="C824" s="719" t="s">
        <v>813</v>
      </c>
      <c r="D824" s="720"/>
      <c r="E824" s="532">
        <v>0</v>
      </c>
      <c r="F824" s="607"/>
      <c r="G824" s="533"/>
    </row>
    <row r="825" spans="1:7" ht="12.75">
      <c r="A825" s="530"/>
      <c r="B825" s="531"/>
      <c r="C825" s="719" t="s">
        <v>1187</v>
      </c>
      <c r="D825" s="720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9" t="s">
        <v>828</v>
      </c>
      <c r="D827" s="720"/>
      <c r="E827" s="532">
        <v>0</v>
      </c>
      <c r="F827" s="607"/>
      <c r="G827" s="533"/>
    </row>
    <row r="828" spans="1:7" ht="12.75">
      <c r="A828" s="530"/>
      <c r="B828" s="531"/>
      <c r="C828" s="719" t="s">
        <v>829</v>
      </c>
      <c r="D828" s="720"/>
      <c r="E828" s="532">
        <v>0</v>
      </c>
      <c r="F828" s="607"/>
      <c r="G828" s="533"/>
    </row>
    <row r="829" spans="1:7" ht="12.75">
      <c r="A829" s="530"/>
      <c r="B829" s="531"/>
      <c r="C829" s="719" t="s">
        <v>807</v>
      </c>
      <c r="D829" s="720"/>
      <c r="E829" s="532">
        <v>0</v>
      </c>
      <c r="F829" s="607"/>
      <c r="G829" s="533"/>
    </row>
    <row r="830" spans="1:7" ht="12.75">
      <c r="A830" s="530"/>
      <c r="B830" s="531"/>
      <c r="C830" s="719" t="s">
        <v>830</v>
      </c>
      <c r="D830" s="720"/>
      <c r="E830" s="532">
        <v>0</v>
      </c>
      <c r="F830" s="607"/>
      <c r="G830" s="533"/>
    </row>
    <row r="831" spans="1:7" ht="12.75">
      <c r="A831" s="530"/>
      <c r="B831" s="531"/>
      <c r="C831" s="719" t="s">
        <v>809</v>
      </c>
      <c r="D831" s="720"/>
      <c r="E831" s="532">
        <v>0</v>
      </c>
      <c r="F831" s="607"/>
      <c r="G831" s="533"/>
    </row>
    <row r="832" spans="1:7" ht="12.75">
      <c r="A832" s="530"/>
      <c r="B832" s="531"/>
      <c r="C832" s="719" t="s">
        <v>810</v>
      </c>
      <c r="D832" s="720"/>
      <c r="E832" s="532">
        <v>0</v>
      </c>
      <c r="F832" s="607"/>
      <c r="G832" s="533"/>
    </row>
    <row r="833" spans="1:7" ht="12.75">
      <c r="A833" s="530"/>
      <c r="B833" s="531"/>
      <c r="C833" s="719" t="s">
        <v>811</v>
      </c>
      <c r="D833" s="720"/>
      <c r="E833" s="532">
        <v>0</v>
      </c>
      <c r="F833" s="607"/>
      <c r="G833" s="533"/>
    </row>
    <row r="834" spans="1:7" ht="12.75">
      <c r="A834" s="530"/>
      <c r="B834" s="531"/>
      <c r="C834" s="719" t="s">
        <v>812</v>
      </c>
      <c r="D834" s="720"/>
      <c r="E834" s="532">
        <v>0</v>
      </c>
      <c r="F834" s="607"/>
      <c r="G834" s="533"/>
    </row>
    <row r="835" spans="1:7" ht="12.75">
      <c r="A835" s="530"/>
      <c r="B835" s="531"/>
      <c r="C835" s="719" t="s">
        <v>813</v>
      </c>
      <c r="D835" s="720"/>
      <c r="E835" s="532">
        <v>0</v>
      </c>
      <c r="F835" s="607"/>
      <c r="G835" s="533"/>
    </row>
    <row r="836" spans="1:7" ht="12.75">
      <c r="A836" s="530"/>
      <c r="B836" s="531"/>
      <c r="C836" s="719" t="s">
        <v>1188</v>
      </c>
      <c r="D836" s="720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9" t="s">
        <v>823</v>
      </c>
      <c r="D838" s="720"/>
      <c r="E838" s="532">
        <v>0</v>
      </c>
      <c r="F838" s="607"/>
      <c r="G838" s="533"/>
    </row>
    <row r="839" spans="1:7" ht="12.75">
      <c r="A839" s="530"/>
      <c r="B839" s="531"/>
      <c r="C839" s="719" t="s">
        <v>805</v>
      </c>
      <c r="D839" s="720"/>
      <c r="E839" s="532">
        <v>0</v>
      </c>
      <c r="F839" s="607"/>
      <c r="G839" s="533"/>
    </row>
    <row r="840" spans="1:7" ht="12.75">
      <c r="A840" s="530"/>
      <c r="B840" s="531"/>
      <c r="C840" s="719" t="s">
        <v>807</v>
      </c>
      <c r="D840" s="720"/>
      <c r="E840" s="532">
        <v>0</v>
      </c>
      <c r="F840" s="607"/>
      <c r="G840" s="533"/>
    </row>
    <row r="841" spans="1:7" ht="12.75">
      <c r="A841" s="530"/>
      <c r="B841" s="531"/>
      <c r="C841" s="719" t="s">
        <v>808</v>
      </c>
      <c r="D841" s="720"/>
      <c r="E841" s="532">
        <v>0</v>
      </c>
      <c r="F841" s="607"/>
      <c r="G841" s="533"/>
    </row>
    <row r="842" spans="1:7" ht="12.75">
      <c r="A842" s="530"/>
      <c r="B842" s="531"/>
      <c r="C842" s="719" t="s">
        <v>1448</v>
      </c>
      <c r="D842" s="720"/>
      <c r="E842" s="532">
        <v>0</v>
      </c>
      <c r="F842" s="607"/>
      <c r="G842" s="533"/>
    </row>
    <row r="843" spans="1:7" ht="12.75">
      <c r="A843" s="530"/>
      <c r="B843" s="531"/>
      <c r="C843" s="719" t="s">
        <v>810</v>
      </c>
      <c r="D843" s="720"/>
      <c r="E843" s="532">
        <v>0</v>
      </c>
      <c r="F843" s="607"/>
      <c r="G843" s="533"/>
    </row>
    <row r="844" spans="1:7" ht="12.75">
      <c r="A844" s="530"/>
      <c r="B844" s="531"/>
      <c r="C844" s="719" t="s">
        <v>811</v>
      </c>
      <c r="D844" s="720"/>
      <c r="E844" s="532">
        <v>0</v>
      </c>
      <c r="F844" s="607"/>
      <c r="G844" s="533"/>
    </row>
    <row r="845" spans="1:7" ht="12.75">
      <c r="A845" s="530"/>
      <c r="B845" s="531"/>
      <c r="C845" s="719" t="s">
        <v>1449</v>
      </c>
      <c r="D845" s="720"/>
      <c r="E845" s="532">
        <v>0</v>
      </c>
      <c r="F845" s="607"/>
      <c r="G845" s="533"/>
    </row>
    <row r="846" spans="1:7" ht="12.75">
      <c r="A846" s="530"/>
      <c r="B846" s="531"/>
      <c r="C846" s="719" t="s">
        <v>812</v>
      </c>
      <c r="D846" s="720"/>
      <c r="E846" s="532">
        <v>0</v>
      </c>
      <c r="F846" s="607"/>
      <c r="G846" s="533"/>
    </row>
    <row r="847" spans="1:7" ht="12.75">
      <c r="A847" s="530"/>
      <c r="B847" s="531"/>
      <c r="C847" s="719" t="s">
        <v>813</v>
      </c>
      <c r="D847" s="720"/>
      <c r="E847" s="532">
        <v>0</v>
      </c>
      <c r="F847" s="607"/>
      <c r="G847" s="533"/>
    </row>
    <row r="848" spans="1:7" ht="12.75">
      <c r="A848" s="530"/>
      <c r="B848" s="531"/>
      <c r="C848" s="719" t="s">
        <v>1183</v>
      </c>
      <c r="D848" s="720"/>
      <c r="E848" s="532">
        <v>62.92</v>
      </c>
      <c r="F848" s="607"/>
      <c r="G848" s="533"/>
    </row>
    <row r="849" spans="1:7" ht="12.75">
      <c r="A849" s="530"/>
      <c r="B849" s="531"/>
      <c r="C849" s="719" t="s">
        <v>1184</v>
      </c>
      <c r="D849" s="720"/>
      <c r="E849" s="532">
        <v>12.584</v>
      </c>
      <c r="F849" s="607"/>
      <c r="G849" s="533"/>
    </row>
    <row r="850" spans="1:7" ht="22.5">
      <c r="A850" s="524">
        <v>139</v>
      </c>
      <c r="B850" s="525" t="s">
        <v>2981</v>
      </c>
      <c r="C850" s="526" t="s">
        <v>2982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9" t="s">
        <v>823</v>
      </c>
      <c r="D851" s="720"/>
      <c r="E851" s="532">
        <v>0</v>
      </c>
      <c r="F851" s="607"/>
      <c r="G851" s="533"/>
    </row>
    <row r="852" spans="1:7" ht="12.75">
      <c r="A852" s="530"/>
      <c r="B852" s="531"/>
      <c r="C852" s="719" t="s">
        <v>805</v>
      </c>
      <c r="D852" s="720"/>
      <c r="E852" s="532">
        <v>0</v>
      </c>
      <c r="F852" s="607"/>
      <c r="G852" s="533"/>
    </row>
    <row r="853" spans="1:7" ht="12.75">
      <c r="A853" s="530"/>
      <c r="B853" s="531"/>
      <c r="C853" s="719" t="s">
        <v>807</v>
      </c>
      <c r="D853" s="720"/>
      <c r="E853" s="532">
        <v>0</v>
      </c>
      <c r="F853" s="607"/>
      <c r="G853" s="533"/>
    </row>
    <row r="854" spans="1:7" ht="12.75">
      <c r="A854" s="530"/>
      <c r="B854" s="531"/>
      <c r="C854" s="719" t="s">
        <v>808</v>
      </c>
      <c r="D854" s="720"/>
      <c r="E854" s="532">
        <v>0</v>
      </c>
      <c r="F854" s="607"/>
      <c r="G854" s="533"/>
    </row>
    <row r="855" spans="1:7" ht="12.75">
      <c r="A855" s="530"/>
      <c r="B855" s="531"/>
      <c r="C855" s="719" t="s">
        <v>1448</v>
      </c>
      <c r="D855" s="720"/>
      <c r="E855" s="532">
        <v>0</v>
      </c>
      <c r="F855" s="607"/>
      <c r="G855" s="533"/>
    </row>
    <row r="856" spans="1:7" ht="12.75">
      <c r="A856" s="530"/>
      <c r="B856" s="531"/>
      <c r="C856" s="719" t="s">
        <v>810</v>
      </c>
      <c r="D856" s="720"/>
      <c r="E856" s="532">
        <v>0</v>
      </c>
      <c r="F856" s="607"/>
      <c r="G856" s="533"/>
    </row>
    <row r="857" spans="1:7" ht="12.75">
      <c r="A857" s="530"/>
      <c r="B857" s="531"/>
      <c r="C857" s="719" t="s">
        <v>811</v>
      </c>
      <c r="D857" s="720"/>
      <c r="E857" s="532">
        <v>0</v>
      </c>
      <c r="F857" s="607"/>
      <c r="G857" s="533"/>
    </row>
    <row r="858" spans="1:7" ht="12.75">
      <c r="A858" s="530"/>
      <c r="B858" s="531"/>
      <c r="C858" s="719" t="s">
        <v>1449</v>
      </c>
      <c r="D858" s="720"/>
      <c r="E858" s="532">
        <v>0</v>
      </c>
      <c r="F858" s="607"/>
      <c r="G858" s="533"/>
    </row>
    <row r="859" spans="1:7" ht="12.75">
      <c r="A859" s="530"/>
      <c r="B859" s="531"/>
      <c r="C859" s="719" t="s">
        <v>812</v>
      </c>
      <c r="D859" s="720"/>
      <c r="E859" s="532">
        <v>0</v>
      </c>
      <c r="F859" s="607"/>
      <c r="G859" s="533"/>
    </row>
    <row r="860" spans="1:7" ht="12.75">
      <c r="A860" s="530"/>
      <c r="B860" s="531"/>
      <c r="C860" s="719" t="s">
        <v>813</v>
      </c>
      <c r="D860" s="720"/>
      <c r="E860" s="532">
        <v>0</v>
      </c>
      <c r="F860" s="607"/>
      <c r="G860" s="533"/>
    </row>
    <row r="861" spans="1:7" ht="12.75">
      <c r="A861" s="530"/>
      <c r="B861" s="531"/>
      <c r="C861" s="719" t="s">
        <v>1179</v>
      </c>
      <c r="D861" s="720"/>
      <c r="E861" s="532">
        <v>191.62</v>
      </c>
      <c r="F861" s="607"/>
      <c r="G861" s="533"/>
    </row>
    <row r="862" spans="1:7" ht="12.75">
      <c r="A862" s="530"/>
      <c r="B862" s="531"/>
      <c r="C862" s="719" t="s">
        <v>1180</v>
      </c>
      <c r="D862" s="720"/>
      <c r="E862" s="532">
        <v>38.324</v>
      </c>
      <c r="F862" s="607"/>
      <c r="G862" s="533"/>
    </row>
    <row r="863" spans="1:7" ht="12.75">
      <c r="A863" s="530"/>
      <c r="B863" s="531"/>
      <c r="C863" s="719" t="s">
        <v>1181</v>
      </c>
      <c r="D863" s="720"/>
      <c r="E863" s="532">
        <v>47.1345</v>
      </c>
      <c r="F863" s="607"/>
      <c r="G863" s="533"/>
    </row>
    <row r="864" spans="1:7" ht="12.75">
      <c r="A864" s="530"/>
      <c r="B864" s="531"/>
      <c r="C864" s="719" t="s">
        <v>1182</v>
      </c>
      <c r="D864" s="720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9" t="s">
        <v>1450</v>
      </c>
      <c r="D868" s="720"/>
      <c r="E868" s="532">
        <v>114.24</v>
      </c>
      <c r="F868" s="607"/>
      <c r="G868" s="533"/>
    </row>
    <row r="869" spans="1:7" ht="12.75">
      <c r="A869" s="530"/>
      <c r="B869" s="531"/>
      <c r="C869" s="719" t="s">
        <v>1451</v>
      </c>
      <c r="D869" s="720"/>
      <c r="E869" s="532">
        <v>18.768</v>
      </c>
      <c r="F869" s="607"/>
      <c r="G869" s="533"/>
    </row>
    <row r="870" spans="1:7" ht="12.75">
      <c r="A870" s="530"/>
      <c r="B870" s="531"/>
      <c r="C870" s="719" t="s">
        <v>1452</v>
      </c>
      <c r="D870" s="720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9" t="s">
        <v>123</v>
      </c>
      <c r="D874" s="720"/>
      <c r="E874" s="532">
        <v>0</v>
      </c>
      <c r="F874" s="607"/>
      <c r="G874" s="533"/>
    </row>
    <row r="875" spans="1:7" ht="12.75">
      <c r="A875" s="530"/>
      <c r="B875" s="531"/>
      <c r="C875" s="719" t="s">
        <v>1172</v>
      </c>
      <c r="D875" s="720"/>
      <c r="E875" s="532">
        <v>13.02</v>
      </c>
      <c r="F875" s="607"/>
      <c r="G875" s="533"/>
    </row>
    <row r="876" spans="1:7" ht="12.75">
      <c r="A876" s="530"/>
      <c r="B876" s="531"/>
      <c r="C876" s="719" t="s">
        <v>1163</v>
      </c>
      <c r="D876" s="720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9" t="s">
        <v>123</v>
      </c>
      <c r="D878" s="720"/>
      <c r="E878" s="532">
        <v>0</v>
      </c>
      <c r="F878" s="607"/>
      <c r="G878" s="533"/>
    </row>
    <row r="879" spans="1:7" ht="12.75">
      <c r="A879" s="530"/>
      <c r="B879" s="531"/>
      <c r="C879" s="719" t="s">
        <v>1172</v>
      </c>
      <c r="D879" s="720"/>
      <c r="E879" s="532">
        <v>13.02</v>
      </c>
      <c r="F879" s="607"/>
      <c r="G879" s="533"/>
    </row>
    <row r="880" spans="1:7" ht="12.75">
      <c r="A880" s="530"/>
      <c r="B880" s="531"/>
      <c r="C880" s="719" t="s">
        <v>1163</v>
      </c>
      <c r="D880" s="720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9" t="s">
        <v>1453</v>
      </c>
      <c r="D882" s="720"/>
      <c r="E882" s="532">
        <v>165.0375</v>
      </c>
      <c r="F882" s="607"/>
      <c r="G882" s="533"/>
    </row>
    <row r="883" spans="1:7" ht="12.75">
      <c r="A883" s="530"/>
      <c r="B883" s="531"/>
      <c r="C883" s="719" t="s">
        <v>1454</v>
      </c>
      <c r="D883" s="720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9" t="s">
        <v>1459</v>
      </c>
      <c r="D892" s="720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9" t="s">
        <v>1465</v>
      </c>
      <c r="D896" s="720"/>
      <c r="E896" s="532">
        <v>0</v>
      </c>
      <c r="F896" s="607"/>
      <c r="G896" s="533"/>
    </row>
    <row r="897" spans="1:7" ht="12.75">
      <c r="A897" s="530"/>
      <c r="B897" s="531"/>
      <c r="C897" s="719" t="s">
        <v>1466</v>
      </c>
      <c r="D897" s="720"/>
      <c r="E897" s="532">
        <v>250.25</v>
      </c>
      <c r="F897" s="607"/>
      <c r="G897" s="533"/>
    </row>
    <row r="898" spans="1:7" ht="12.75">
      <c r="A898" s="530"/>
      <c r="B898" s="531"/>
      <c r="C898" s="719" t="s">
        <v>1467</v>
      </c>
      <c r="D898" s="720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9" t="s">
        <v>1465</v>
      </c>
      <c r="D900" s="720"/>
      <c r="E900" s="532">
        <v>0</v>
      </c>
      <c r="F900" s="607"/>
      <c r="G900" s="533"/>
    </row>
    <row r="901" spans="1:7" ht="12.75">
      <c r="A901" s="530"/>
      <c r="B901" s="531"/>
      <c r="C901" s="719" t="s">
        <v>1469</v>
      </c>
      <c r="D901" s="720"/>
      <c r="E901" s="532">
        <v>0</v>
      </c>
      <c r="F901" s="607"/>
      <c r="G901" s="533"/>
    </row>
    <row r="902" spans="1:7" ht="12.75">
      <c r="A902" s="530"/>
      <c r="B902" s="531"/>
      <c r="C902" s="719" t="s">
        <v>1470</v>
      </c>
      <c r="D902" s="720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A1:G1"/>
    <mergeCell ref="A3:B3"/>
    <mergeCell ref="A4:B4"/>
    <mergeCell ref="E4:G4"/>
    <mergeCell ref="C9:D9"/>
    <mergeCell ref="C11:D11"/>
    <mergeCell ref="C28:D28"/>
    <mergeCell ref="C30:D30"/>
    <mergeCell ref="C37:D37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4">
      <selection activeCell="D25" sqref="D25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30" t="s">
        <v>2016</v>
      </c>
      <c r="B8" s="730"/>
      <c r="C8" s="730"/>
      <c r="D8" s="730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/>
    </row>
    <row r="15" spans="1:4" ht="12.75">
      <c r="A15" s="281" t="s">
        <v>2024</v>
      </c>
      <c r="B15" s="1" t="s">
        <v>2025</v>
      </c>
      <c r="D15" s="610"/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rgfbqfRYD2ns232Et3B+U7VGuhzqG3ts52VtMaM7KgfDVyNgqYoLhvPP7m5J9zDdjOe7f/Rpw1eKHpJhWWcOGQ==" saltValue="h9fXYUtZF/ugfDB6A2c5y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1473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5" sqref="K15:L20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5" t="s">
        <v>1979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ht="15">
      <c r="A3" s="637"/>
      <c r="B3" s="614" t="s">
        <v>1980</v>
      </c>
      <c r="C3" s="584"/>
      <c r="D3" s="584"/>
      <c r="E3" s="736">
        <f>$F$6</f>
        <v>0</v>
      </c>
      <c r="F3" s="708"/>
      <c r="G3" s="708"/>
      <c r="H3" s="708"/>
      <c r="I3" s="708"/>
      <c r="J3" s="708"/>
      <c r="K3" s="708"/>
      <c r="L3" s="708"/>
      <c r="M3" s="708"/>
    </row>
    <row r="4" spans="1:13" ht="18">
      <c r="A4" s="637"/>
      <c r="B4" s="615" t="s">
        <v>1981</v>
      </c>
      <c r="C4" s="584"/>
      <c r="D4" s="584"/>
      <c r="E4" s="737">
        <f>$F$7</f>
        <v>0</v>
      </c>
      <c r="F4" s="708"/>
      <c r="G4" s="708"/>
      <c r="H4" s="708"/>
      <c r="I4" s="708"/>
      <c r="J4" s="708"/>
      <c r="K4" s="708"/>
      <c r="L4" s="708"/>
      <c r="M4" s="708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8">
        <v>42388</v>
      </c>
      <c r="M6" s="708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4"/>
      <c r="M8" s="708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4">
        <f>$E$21</f>
        <v>0</v>
      </c>
      <c r="M9" s="708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2" t="s">
        <v>1993</v>
      </c>
      <c r="F11" s="733"/>
      <c r="G11" s="733"/>
      <c r="H11" s="733"/>
      <c r="I11" s="618" t="s">
        <v>84</v>
      </c>
      <c r="J11" s="618" t="s">
        <v>1994</v>
      </c>
      <c r="K11" s="732" t="s">
        <v>1995</v>
      </c>
      <c r="L11" s="733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13" t="s">
        <v>2002</v>
      </c>
      <c r="F15" s="714"/>
      <c r="G15" s="714"/>
      <c r="H15" s="714"/>
      <c r="I15" s="602" t="s">
        <v>147</v>
      </c>
      <c r="J15" s="603">
        <v>7</v>
      </c>
      <c r="K15" s="715"/>
      <c r="L15" s="731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13" t="s">
        <v>2004</v>
      </c>
      <c r="F16" s="714"/>
      <c r="G16" s="714"/>
      <c r="H16" s="714"/>
      <c r="I16" s="602" t="s">
        <v>147</v>
      </c>
      <c r="J16" s="603">
        <v>1</v>
      </c>
      <c r="K16" s="715"/>
      <c r="L16" s="731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13" t="s">
        <v>2006</v>
      </c>
      <c r="F17" s="714"/>
      <c r="G17" s="714"/>
      <c r="H17" s="714"/>
      <c r="I17" s="602" t="s">
        <v>166</v>
      </c>
      <c r="J17" s="603">
        <v>360</v>
      </c>
      <c r="K17" s="715"/>
      <c r="L17" s="731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13" t="s">
        <v>2008</v>
      </c>
      <c r="F18" s="714"/>
      <c r="G18" s="714"/>
      <c r="H18" s="714"/>
      <c r="I18" s="602" t="s">
        <v>147</v>
      </c>
      <c r="J18" s="603">
        <v>42</v>
      </c>
      <c r="K18" s="715"/>
      <c r="L18" s="731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13" t="s">
        <v>2010</v>
      </c>
      <c r="F19" s="714"/>
      <c r="G19" s="714"/>
      <c r="H19" s="714"/>
      <c r="I19" s="602" t="s">
        <v>147</v>
      </c>
      <c r="J19" s="603">
        <v>7</v>
      </c>
      <c r="K19" s="715"/>
      <c r="L19" s="731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13" t="s">
        <v>2012</v>
      </c>
      <c r="F20" s="714"/>
      <c r="G20" s="714"/>
      <c r="H20" s="714"/>
      <c r="I20" s="602" t="s">
        <v>147</v>
      </c>
      <c r="J20" s="603">
        <v>1</v>
      </c>
      <c r="K20" s="715"/>
      <c r="L20" s="731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L9:M9"/>
    <mergeCell ref="B2:M2"/>
    <mergeCell ref="E3:M3"/>
    <mergeCell ref="E4:M4"/>
    <mergeCell ref="L6:M6"/>
    <mergeCell ref="L8:M8"/>
    <mergeCell ref="E15:H15"/>
    <mergeCell ref="K15:L15"/>
    <mergeCell ref="E16:H16"/>
    <mergeCell ref="K16:L16"/>
    <mergeCell ref="E11:H11"/>
    <mergeCell ref="K11:L11"/>
    <mergeCell ref="E19:H19"/>
    <mergeCell ref="K19:L19"/>
    <mergeCell ref="E20:H20"/>
    <mergeCell ref="K20:L20"/>
    <mergeCell ref="E17:H17"/>
    <mergeCell ref="K17:L17"/>
    <mergeCell ref="E18:H18"/>
    <mergeCell ref="K18:L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3" t="s">
        <v>71</v>
      </c>
      <c r="B4" s="693"/>
      <c r="C4" s="174" t="s">
        <v>1473</v>
      </c>
      <c r="D4" s="222"/>
      <c r="E4" s="704" t="str">
        <f>'SO 03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30216207.67433396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6345404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36561612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1476</v>
      </c>
      <c r="D2" s="175"/>
      <c r="E2" s="176"/>
      <c r="F2" s="175"/>
      <c r="G2" s="694" t="s">
        <v>1475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7">
        <f>SUM(I45:I45)</f>
        <v>0</v>
      </c>
      <c r="I46" s="698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102</v>
      </c>
      <c r="D2" s="175"/>
      <c r="E2" s="176"/>
      <c r="F2" s="175"/>
      <c r="G2" s="694" t="s">
        <v>101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7">
        <f>SUM(I42:I42)</f>
        <v>0</v>
      </c>
      <c r="I43" s="698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3" t="s">
        <v>71</v>
      </c>
      <c r="B4" s="693"/>
      <c r="C4" s="174" t="s">
        <v>1476</v>
      </c>
      <c r="D4" s="222"/>
      <c r="E4" s="704" t="str">
        <f>'SO 04 1 1 Rek'!G2</f>
        <v>Pavilon E - internát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1477</v>
      </c>
      <c r="D9" s="700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9" t="s">
        <v>1478</v>
      </c>
      <c r="D11" s="700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9" t="s">
        <v>1479</v>
      </c>
      <c r="D12" s="700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9" t="s">
        <v>1480</v>
      </c>
      <c r="D13" s="700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9" t="s">
        <v>1481</v>
      </c>
      <c r="D15" s="700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9" t="s">
        <v>1482</v>
      </c>
      <c r="D16" s="700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1" t="s">
        <v>113</v>
      </c>
      <c r="D17" s="700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9" t="s">
        <v>1483</v>
      </c>
      <c r="D18" s="700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9" t="s">
        <v>1484</v>
      </c>
      <c r="D19" s="700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9" t="s">
        <v>1485</v>
      </c>
      <c r="D20" s="700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9" t="s">
        <v>1486</v>
      </c>
      <c r="D21" s="700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9" t="s">
        <v>1487</v>
      </c>
      <c r="D22" s="700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9" t="s">
        <v>1488</v>
      </c>
      <c r="D24" s="700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9" t="s">
        <v>1489</v>
      </c>
      <c r="D25" s="700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9" t="s">
        <v>1490</v>
      </c>
      <c r="D27" s="700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9" t="s">
        <v>1491</v>
      </c>
      <c r="D28" s="700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9" t="s">
        <v>1492</v>
      </c>
      <c r="D29" s="700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9" t="s">
        <v>1493</v>
      </c>
      <c r="D30" s="700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9" t="s">
        <v>1488</v>
      </c>
      <c r="D32" s="700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9" t="s">
        <v>1489</v>
      </c>
      <c r="D33" s="700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1488</v>
      </c>
      <c r="D35" s="700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9" t="s">
        <v>1489</v>
      </c>
      <c r="D36" s="700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9" t="s">
        <v>1490</v>
      </c>
      <c r="D38" s="700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9" t="s">
        <v>1491</v>
      </c>
      <c r="D39" s="700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9" t="s">
        <v>1492</v>
      </c>
      <c r="D40" s="700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9" t="s">
        <v>1493</v>
      </c>
      <c r="D41" s="700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9" t="s">
        <v>1488</v>
      </c>
      <c r="D43" s="700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9" t="s">
        <v>1489</v>
      </c>
      <c r="D44" s="700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9" t="s">
        <v>1478</v>
      </c>
      <c r="D46" s="700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9" t="s">
        <v>1479</v>
      </c>
      <c r="D47" s="700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9" t="s">
        <v>1480</v>
      </c>
      <c r="D48" s="700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9" t="s">
        <v>1496</v>
      </c>
      <c r="D52" s="700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9" t="s">
        <v>1497</v>
      </c>
      <c r="D53" s="700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9" t="s">
        <v>1498</v>
      </c>
      <c r="D55" s="700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1501</v>
      </c>
      <c r="D59" s="700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9" t="s">
        <v>1504</v>
      </c>
      <c r="D61" s="700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9" t="s">
        <v>1505</v>
      </c>
      <c r="D62" s="700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9" t="s">
        <v>1506</v>
      </c>
      <c r="D63" s="700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9" t="s">
        <v>1504</v>
      </c>
      <c r="D65" s="700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9" t="s">
        <v>1505</v>
      </c>
      <c r="D66" s="700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9" t="s">
        <v>1506</v>
      </c>
      <c r="D67" s="700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9" t="s">
        <v>1511</v>
      </c>
      <c r="D69" s="700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9" t="s">
        <v>1512</v>
      </c>
      <c r="D70" s="700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9" t="s">
        <v>1511</v>
      </c>
      <c r="D72" s="700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9" t="s">
        <v>1512</v>
      </c>
      <c r="D73" s="700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9" t="s">
        <v>1515</v>
      </c>
      <c r="D74" s="700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9" t="s">
        <v>1516</v>
      </c>
      <c r="D75" s="700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9" t="s">
        <v>1517</v>
      </c>
      <c r="D76" s="700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9" t="s">
        <v>1518</v>
      </c>
      <c r="D77" s="700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9" t="s">
        <v>1515</v>
      </c>
      <c r="D79" s="700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9" t="s">
        <v>1521</v>
      </c>
      <c r="D80" s="700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9" t="s">
        <v>1517</v>
      </c>
      <c r="D82" s="700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9" t="s">
        <v>1524</v>
      </c>
      <c r="D83" s="700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9" t="s">
        <v>1527</v>
      </c>
      <c r="D85" s="700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9" t="s">
        <v>1528</v>
      </c>
      <c r="D87" s="700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9" t="s">
        <v>1529</v>
      </c>
      <c r="D88" s="700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9" t="s">
        <v>1530</v>
      </c>
      <c r="D89" s="700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9" t="s">
        <v>1531</v>
      </c>
      <c r="D90" s="700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9" t="s">
        <v>1532</v>
      </c>
      <c r="D91" s="700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9" t="s">
        <v>1533</v>
      </c>
      <c r="D92" s="700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9" t="s">
        <v>1534</v>
      </c>
      <c r="D93" s="700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9" t="s">
        <v>1535</v>
      </c>
      <c r="D94" s="700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1" t="s">
        <v>113</v>
      </c>
      <c r="D95" s="700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9" t="s">
        <v>1536</v>
      </c>
      <c r="D96" s="700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9" t="s">
        <v>1511</v>
      </c>
      <c r="D98" s="700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9" t="s">
        <v>1512</v>
      </c>
      <c r="D99" s="700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9" t="s">
        <v>1515</v>
      </c>
      <c r="D100" s="700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9" t="s">
        <v>1516</v>
      </c>
      <c r="D101" s="700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9" t="s">
        <v>1517</v>
      </c>
      <c r="D102" s="700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9" t="s">
        <v>1518</v>
      </c>
      <c r="D103" s="700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9" t="s">
        <v>1541</v>
      </c>
      <c r="D105" s="700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9" t="s">
        <v>1542</v>
      </c>
      <c r="D106" s="700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9" t="s">
        <v>330</v>
      </c>
      <c r="D107" s="700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9" t="s">
        <v>123</v>
      </c>
      <c r="D108" s="700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9" t="s">
        <v>1543</v>
      </c>
      <c r="D109" s="700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9" t="s">
        <v>1544</v>
      </c>
      <c r="D110" s="700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9" t="s">
        <v>1541</v>
      </c>
      <c r="D112" s="700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9" t="s">
        <v>330</v>
      </c>
      <c r="D113" s="700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9" t="s">
        <v>123</v>
      </c>
      <c r="D114" s="700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9" t="s">
        <v>1547</v>
      </c>
      <c r="D115" s="700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9" t="s">
        <v>1548</v>
      </c>
      <c r="D116" s="700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9" t="s">
        <v>1551</v>
      </c>
      <c r="D120" s="700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9" t="s">
        <v>123</v>
      </c>
      <c r="D121" s="700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9" t="s">
        <v>1552</v>
      </c>
      <c r="D122" s="700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9" t="s">
        <v>1477</v>
      </c>
      <c r="D126" s="700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9" t="s">
        <v>1553</v>
      </c>
      <c r="D127" s="700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9" t="s">
        <v>1554</v>
      </c>
      <c r="D128" s="700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9" t="s">
        <v>1555</v>
      </c>
      <c r="D129" s="700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1477</v>
      </c>
      <c r="D131" s="700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9" t="s">
        <v>1553</v>
      </c>
      <c r="D132" s="700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9" t="s">
        <v>1554</v>
      </c>
      <c r="D133" s="700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9" t="s">
        <v>1555</v>
      </c>
      <c r="D134" s="700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9" t="s">
        <v>1478</v>
      </c>
      <c r="D136" s="700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9" t="s">
        <v>1479</v>
      </c>
      <c r="D137" s="700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9" t="s">
        <v>1480</v>
      </c>
      <c r="D138" s="700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9" t="s">
        <v>1477</v>
      </c>
      <c r="D140" s="700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9" t="s">
        <v>1556</v>
      </c>
      <c r="D142" s="700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9" t="s">
        <v>1557</v>
      </c>
      <c r="D143" s="700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9" t="s">
        <v>1558</v>
      </c>
      <c r="D144" s="700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9" t="s">
        <v>1477</v>
      </c>
      <c r="D146" s="700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9" t="s">
        <v>1553</v>
      </c>
      <c r="D147" s="700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9" t="s">
        <v>1554</v>
      </c>
      <c r="D148" s="700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9" t="s">
        <v>1555</v>
      </c>
      <c r="D149" s="700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1" t="s">
        <v>113</v>
      </c>
      <c r="D150" s="700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9" t="s">
        <v>1559</v>
      </c>
      <c r="D151" s="700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9" t="s">
        <v>1560</v>
      </c>
      <c r="D155" s="700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9" t="s">
        <v>1521</v>
      </c>
      <c r="D156" s="700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9" t="s">
        <v>1561</v>
      </c>
      <c r="D158" s="700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9" t="s">
        <v>1562</v>
      </c>
      <c r="D159" s="700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9" t="s">
        <v>1563</v>
      </c>
      <c r="D160" s="700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9" t="s">
        <v>1564</v>
      </c>
      <c r="D161" s="700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9" t="s">
        <v>1565</v>
      </c>
      <c r="D162" s="700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9" t="s">
        <v>1566</v>
      </c>
      <c r="D163" s="700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9" t="s">
        <v>1567</v>
      </c>
      <c r="D164" s="700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9" t="s">
        <v>1568</v>
      </c>
      <c r="D165" s="700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1" t="s">
        <v>113</v>
      </c>
      <c r="D166" s="700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9" t="s">
        <v>1569</v>
      </c>
      <c r="D167" s="700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9" t="s">
        <v>1570</v>
      </c>
      <c r="D168" s="700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9" t="s">
        <v>1571</v>
      </c>
      <c r="D169" s="700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9" t="s">
        <v>1572</v>
      </c>
      <c r="D170" s="700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1" t="s">
        <v>113</v>
      </c>
      <c r="D171" s="700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1573</v>
      </c>
      <c r="D173" s="700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9" t="s">
        <v>1560</v>
      </c>
      <c r="D175" s="700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9" t="s">
        <v>1521</v>
      </c>
      <c r="D176" s="700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9" t="s">
        <v>1528</v>
      </c>
      <c r="D178" s="700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9" t="s">
        <v>1529</v>
      </c>
      <c r="D179" s="700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9" t="s">
        <v>1530</v>
      </c>
      <c r="D180" s="700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9" t="s">
        <v>1531</v>
      </c>
      <c r="D181" s="700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9" t="s">
        <v>1532</v>
      </c>
      <c r="D182" s="700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9" t="s">
        <v>1533</v>
      </c>
      <c r="D183" s="700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9" t="s">
        <v>1534</v>
      </c>
      <c r="D184" s="700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9" t="s">
        <v>1535</v>
      </c>
      <c r="D185" s="700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1" t="s">
        <v>113</v>
      </c>
      <c r="D186" s="700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9" t="s">
        <v>1536</v>
      </c>
      <c r="D187" s="700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123</v>
      </c>
      <c r="D191" s="700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9" t="s">
        <v>1576</v>
      </c>
      <c r="D192" s="700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9" t="s">
        <v>1577</v>
      </c>
      <c r="D193" s="700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9" t="s">
        <v>1578</v>
      </c>
      <c r="D194" s="700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9" t="s">
        <v>1579</v>
      </c>
      <c r="D195" s="700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9" t="s">
        <v>1580</v>
      </c>
      <c r="D196" s="700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9" t="s">
        <v>1561</v>
      </c>
      <c r="D198" s="700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9" t="s">
        <v>1562</v>
      </c>
      <c r="D199" s="700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9" t="s">
        <v>1563</v>
      </c>
      <c r="D200" s="700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9" t="s">
        <v>1564</v>
      </c>
      <c r="D201" s="700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9" t="s">
        <v>1565</v>
      </c>
      <c r="D202" s="700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9" t="s">
        <v>1566</v>
      </c>
      <c r="D203" s="700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9" t="s">
        <v>1567</v>
      </c>
      <c r="D204" s="700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9" t="s">
        <v>1568</v>
      </c>
      <c r="D205" s="700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1569</v>
      </c>
      <c r="D207" s="700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9" t="s">
        <v>1570</v>
      </c>
      <c r="D208" s="700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9" t="s">
        <v>1571</v>
      </c>
      <c r="D209" s="700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9" t="s">
        <v>1572</v>
      </c>
      <c r="D210" s="700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1" t="s">
        <v>113</v>
      </c>
      <c r="D211" s="700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9" t="s">
        <v>1581</v>
      </c>
      <c r="D213" s="700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9" t="s">
        <v>1582</v>
      </c>
      <c r="D215" s="700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9" t="s">
        <v>1583</v>
      </c>
      <c r="D216" s="700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9" t="s">
        <v>1584</v>
      </c>
      <c r="D217" s="700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9" t="s">
        <v>1585</v>
      </c>
      <c r="D218" s="700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1" t="s">
        <v>113</v>
      </c>
      <c r="D219" s="700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9" t="s">
        <v>1586</v>
      </c>
      <c r="D220" s="700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9" t="s">
        <v>1587</v>
      </c>
      <c r="D221" s="700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9" t="s">
        <v>1441</v>
      </c>
      <c r="D222" s="700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9" t="s">
        <v>1588</v>
      </c>
      <c r="D223" s="700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9" t="s">
        <v>328</v>
      </c>
      <c r="D226" s="700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9" t="s">
        <v>329</v>
      </c>
      <c r="D227" s="700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9" t="s">
        <v>330</v>
      </c>
      <c r="D228" s="700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9" t="s">
        <v>384</v>
      </c>
      <c r="D229" s="700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9" t="s">
        <v>390</v>
      </c>
      <c r="D230" s="700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9" t="s">
        <v>123</v>
      </c>
      <c r="D231" s="700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9" t="s">
        <v>1587</v>
      </c>
      <c r="D232" s="700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9" t="s">
        <v>1441</v>
      </c>
      <c r="D233" s="700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9" t="s">
        <v>1588</v>
      </c>
      <c r="D234" s="700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9" t="s">
        <v>328</v>
      </c>
      <c r="D236" s="700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9" t="s">
        <v>329</v>
      </c>
      <c r="D237" s="700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9" t="s">
        <v>330</v>
      </c>
      <c r="D238" s="700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9" t="s">
        <v>384</v>
      </c>
      <c r="D239" s="700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9" t="s">
        <v>395</v>
      </c>
      <c r="D240" s="700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9" t="s">
        <v>333</v>
      </c>
      <c r="D241" s="700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9" t="s">
        <v>334</v>
      </c>
      <c r="D242" s="700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9" t="s">
        <v>396</v>
      </c>
      <c r="D243" s="700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9" t="s">
        <v>123</v>
      </c>
      <c r="D244" s="700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9" t="s">
        <v>1589</v>
      </c>
      <c r="D245" s="700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9" t="s">
        <v>1590</v>
      </c>
      <c r="D246" s="700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9" t="s">
        <v>328</v>
      </c>
      <c r="D248" s="700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9" t="s">
        <v>329</v>
      </c>
      <c r="D249" s="700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9" t="s">
        <v>330</v>
      </c>
      <c r="D250" s="700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9" t="s">
        <v>384</v>
      </c>
      <c r="D251" s="700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9" t="s">
        <v>405</v>
      </c>
      <c r="D252" s="700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9" t="s">
        <v>333</v>
      </c>
      <c r="D253" s="700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9" t="s">
        <v>334</v>
      </c>
      <c r="D254" s="700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9" t="s">
        <v>400</v>
      </c>
      <c r="D255" s="700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9" t="s">
        <v>123</v>
      </c>
      <c r="D256" s="700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9" t="s">
        <v>1591</v>
      </c>
      <c r="D257" s="700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9" t="s">
        <v>1592</v>
      </c>
      <c r="D258" s="700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9" t="s">
        <v>1593</v>
      </c>
      <c r="D259" s="700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9" t="s">
        <v>1594</v>
      </c>
      <c r="D261" s="700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9" t="s">
        <v>1595</v>
      </c>
      <c r="D262" s="700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9" t="s">
        <v>1596</v>
      </c>
      <c r="D263" s="700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9" t="s">
        <v>1597</v>
      </c>
      <c r="D264" s="700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1" t="s">
        <v>113</v>
      </c>
      <c r="D265" s="700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9" t="s">
        <v>1598</v>
      </c>
      <c r="D266" s="700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9" t="s">
        <v>328</v>
      </c>
      <c r="D268" s="700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9" t="s">
        <v>329</v>
      </c>
      <c r="D269" s="700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9" t="s">
        <v>330</v>
      </c>
      <c r="D270" s="700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9" t="s">
        <v>331</v>
      </c>
      <c r="D271" s="700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9" t="s">
        <v>1601</v>
      </c>
      <c r="D272" s="700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9" t="s">
        <v>333</v>
      </c>
      <c r="D273" s="700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9" t="s">
        <v>334</v>
      </c>
      <c r="D274" s="700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9" t="s">
        <v>335</v>
      </c>
      <c r="D275" s="700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9" t="s">
        <v>123</v>
      </c>
      <c r="D276" s="700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9" t="s">
        <v>1602</v>
      </c>
      <c r="D277" s="700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9" t="s">
        <v>328</v>
      </c>
      <c r="D279" s="700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9" t="s">
        <v>329</v>
      </c>
      <c r="D280" s="700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9" t="s">
        <v>330</v>
      </c>
      <c r="D281" s="700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9" t="s">
        <v>331</v>
      </c>
      <c r="D282" s="700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9" t="s">
        <v>1605</v>
      </c>
      <c r="D283" s="700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9" t="s">
        <v>333</v>
      </c>
      <c r="D284" s="700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9" t="s">
        <v>334</v>
      </c>
      <c r="D285" s="700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9" t="s">
        <v>335</v>
      </c>
      <c r="D286" s="700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9" t="s">
        <v>123</v>
      </c>
      <c r="D287" s="700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9" t="s">
        <v>1606</v>
      </c>
      <c r="D288" s="700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9" t="s">
        <v>1607</v>
      </c>
      <c r="D289" s="700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9" t="s">
        <v>328</v>
      </c>
      <c r="D291" s="700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9" t="s">
        <v>329</v>
      </c>
      <c r="D292" s="700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9" t="s">
        <v>330</v>
      </c>
      <c r="D293" s="700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9" t="s">
        <v>331</v>
      </c>
      <c r="D294" s="700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9" t="s">
        <v>1610</v>
      </c>
      <c r="D295" s="700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9" t="s">
        <v>333</v>
      </c>
      <c r="D296" s="700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9" t="s">
        <v>334</v>
      </c>
      <c r="D297" s="700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9" t="s">
        <v>335</v>
      </c>
      <c r="D298" s="700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9" t="s">
        <v>123</v>
      </c>
      <c r="D299" s="700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9" t="s">
        <v>1611</v>
      </c>
      <c r="D300" s="700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9" t="s">
        <v>1612</v>
      </c>
      <c r="D301" s="700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9" t="s">
        <v>1613</v>
      </c>
      <c r="D302" s="700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9" t="s">
        <v>1614</v>
      </c>
      <c r="D303" s="700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9" t="s">
        <v>341</v>
      </c>
      <c r="D305" s="700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9" t="s">
        <v>1528</v>
      </c>
      <c r="D306" s="700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9" t="s">
        <v>1529</v>
      </c>
      <c r="D307" s="700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9" t="s">
        <v>1530</v>
      </c>
      <c r="D308" s="700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9" t="s">
        <v>1531</v>
      </c>
      <c r="D309" s="700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9" t="s">
        <v>1532</v>
      </c>
      <c r="D310" s="700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9" t="s">
        <v>1533</v>
      </c>
      <c r="D311" s="700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9" t="s">
        <v>1534</v>
      </c>
      <c r="D312" s="700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9" t="s">
        <v>1535</v>
      </c>
      <c r="D313" s="700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1" t="s">
        <v>113</v>
      </c>
      <c r="D314" s="700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9" t="s">
        <v>1617</v>
      </c>
      <c r="D315" s="700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9" t="s">
        <v>361</v>
      </c>
      <c r="D317" s="700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9" t="s">
        <v>362</v>
      </c>
      <c r="D318" s="700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9" t="s">
        <v>1528</v>
      </c>
      <c r="D319" s="700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9" t="s">
        <v>1529</v>
      </c>
      <c r="D320" s="700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9" t="s">
        <v>1530</v>
      </c>
      <c r="D321" s="700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9" t="s">
        <v>1531</v>
      </c>
      <c r="D322" s="700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9" t="s">
        <v>1532</v>
      </c>
      <c r="D323" s="700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9" t="s">
        <v>1533</v>
      </c>
      <c r="D324" s="700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9" t="s">
        <v>1534</v>
      </c>
      <c r="D325" s="700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9" t="s">
        <v>1535</v>
      </c>
      <c r="D326" s="700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1" t="s">
        <v>113</v>
      </c>
      <c r="D327" s="700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9" t="s">
        <v>1620</v>
      </c>
      <c r="D328" s="700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9" t="s">
        <v>1582</v>
      </c>
      <c r="D330" s="700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9" t="s">
        <v>1583</v>
      </c>
      <c r="D331" s="700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9" t="s">
        <v>1584</v>
      </c>
      <c r="D332" s="700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1" t="s">
        <v>113</v>
      </c>
      <c r="D333" s="700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9" t="s">
        <v>1586</v>
      </c>
      <c r="D334" s="700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9" t="s">
        <v>1587</v>
      </c>
      <c r="D335" s="700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9" t="s">
        <v>1441</v>
      </c>
      <c r="D336" s="700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9" t="s">
        <v>1588</v>
      </c>
      <c r="D337" s="700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9" t="s">
        <v>1582</v>
      </c>
      <c r="D339" s="700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9" t="s">
        <v>1583</v>
      </c>
      <c r="D340" s="700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9" t="s">
        <v>1584</v>
      </c>
      <c r="D341" s="700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1" t="s">
        <v>113</v>
      </c>
      <c r="D342" s="700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9" t="s">
        <v>1586</v>
      </c>
      <c r="D343" s="700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9" t="s">
        <v>1587</v>
      </c>
      <c r="D344" s="700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9" t="s">
        <v>1441</v>
      </c>
      <c r="D345" s="700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9" t="s">
        <v>1588</v>
      </c>
      <c r="D346" s="700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9" t="s">
        <v>123</v>
      </c>
      <c r="D348" s="700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9" t="s">
        <v>1587</v>
      </c>
      <c r="D349" s="700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9" t="s">
        <v>1441</v>
      </c>
      <c r="D350" s="700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9" t="s">
        <v>1588</v>
      </c>
      <c r="D351" s="700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9" t="s">
        <v>1582</v>
      </c>
      <c r="D353" s="700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9" t="s">
        <v>1583</v>
      </c>
      <c r="D354" s="700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9" t="s">
        <v>1584</v>
      </c>
      <c r="D355" s="700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9" t="s">
        <v>1585</v>
      </c>
      <c r="D356" s="700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1" t="s">
        <v>113</v>
      </c>
      <c r="D357" s="700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9" t="s">
        <v>1621</v>
      </c>
      <c r="D358" s="700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9" t="s">
        <v>1528</v>
      </c>
      <c r="D360" s="700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9" t="s">
        <v>1529</v>
      </c>
      <c r="D361" s="700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9" t="s">
        <v>1530</v>
      </c>
      <c r="D362" s="700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9" t="s">
        <v>1531</v>
      </c>
      <c r="D363" s="700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9" t="s">
        <v>1532</v>
      </c>
      <c r="D364" s="700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9" t="s">
        <v>1533</v>
      </c>
      <c r="D365" s="700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9" t="s">
        <v>1534</v>
      </c>
      <c r="D366" s="700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9" t="s">
        <v>1535</v>
      </c>
      <c r="D367" s="700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1" t="s">
        <v>113</v>
      </c>
      <c r="D368" s="700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9" t="s">
        <v>1622</v>
      </c>
      <c r="D369" s="700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9" t="s">
        <v>1623</v>
      </c>
      <c r="D370" s="700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9" t="s">
        <v>1624</v>
      </c>
      <c r="D371" s="700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9" t="s">
        <v>1625</v>
      </c>
      <c r="D372" s="700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9" t="s">
        <v>1626</v>
      </c>
      <c r="D373" s="700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9" t="s">
        <v>1627</v>
      </c>
      <c r="D374" s="700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9" t="s">
        <v>1628</v>
      </c>
      <c r="D375" s="700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9" t="s">
        <v>1629</v>
      </c>
      <c r="D376" s="700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9" t="s">
        <v>1630</v>
      </c>
      <c r="D377" s="700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9" t="s">
        <v>1631</v>
      </c>
      <c r="D378" s="700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9" t="s">
        <v>1632</v>
      </c>
      <c r="D379" s="700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9" t="s">
        <v>1633</v>
      </c>
      <c r="D380" s="700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9" t="s">
        <v>1634</v>
      </c>
      <c r="D381" s="700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9" t="s">
        <v>1635</v>
      </c>
      <c r="D382" s="700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9" t="s">
        <v>1636</v>
      </c>
      <c r="D383" s="700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9" t="s">
        <v>1637</v>
      </c>
      <c r="D384" s="700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9" t="s">
        <v>1638</v>
      </c>
      <c r="D385" s="700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9" t="s">
        <v>1639</v>
      </c>
      <c r="D386" s="700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9" t="s">
        <v>1640</v>
      </c>
      <c r="D387" s="700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9" t="s">
        <v>1641</v>
      </c>
      <c r="D388" s="700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9" t="s">
        <v>1642</v>
      </c>
      <c r="D389" s="700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9" t="s">
        <v>123</v>
      </c>
      <c r="D391" s="700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9" t="s">
        <v>1576</v>
      </c>
      <c r="D392" s="700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9" t="s">
        <v>1577</v>
      </c>
      <c r="D393" s="700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9" t="s">
        <v>1578</v>
      </c>
      <c r="D394" s="700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9" t="s">
        <v>1579</v>
      </c>
      <c r="D395" s="700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9" t="s">
        <v>1580</v>
      </c>
      <c r="D396" s="700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9" t="s">
        <v>1643</v>
      </c>
      <c r="D398" s="700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9" t="s">
        <v>1644</v>
      </c>
      <c r="D399" s="700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9" t="s">
        <v>1645</v>
      </c>
      <c r="D400" s="700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9" t="s">
        <v>1646</v>
      </c>
      <c r="D401" s="700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9" t="s">
        <v>1581</v>
      </c>
      <c r="D403" s="700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9" t="s">
        <v>1647</v>
      </c>
      <c r="D404" s="700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9" t="s">
        <v>1594</v>
      </c>
      <c r="D413" s="700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9" t="s">
        <v>1595</v>
      </c>
      <c r="D414" s="700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9" t="s">
        <v>1596</v>
      </c>
      <c r="D415" s="700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9" t="s">
        <v>1597</v>
      </c>
      <c r="D416" s="700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1" t="s">
        <v>113</v>
      </c>
      <c r="D417" s="700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9" t="s">
        <v>1648</v>
      </c>
      <c r="D418" s="700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9" t="s">
        <v>1649</v>
      </c>
      <c r="D420" s="700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9" t="s">
        <v>1650</v>
      </c>
      <c r="D421" s="700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9" t="s">
        <v>1651</v>
      </c>
      <c r="D422" s="700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9" t="s">
        <v>1652</v>
      </c>
      <c r="D423" s="700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9" t="s">
        <v>1594</v>
      </c>
      <c r="D427" s="700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9" t="s">
        <v>1595</v>
      </c>
      <c r="D428" s="700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9" t="s">
        <v>1596</v>
      </c>
      <c r="D429" s="700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9" t="s">
        <v>1597</v>
      </c>
      <c r="D430" s="700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1" t="s">
        <v>113</v>
      </c>
      <c r="D431" s="700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9" t="s">
        <v>1653</v>
      </c>
      <c r="D432" s="700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9" t="s">
        <v>1654</v>
      </c>
      <c r="D433" s="700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9" t="s">
        <v>1655</v>
      </c>
      <c r="D434" s="700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9" t="s">
        <v>1656</v>
      </c>
      <c r="D435" s="700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9" t="s">
        <v>1657</v>
      </c>
      <c r="D436" s="700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9" t="s">
        <v>1658</v>
      </c>
      <c r="D437" s="700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9" t="s">
        <v>1659</v>
      </c>
      <c r="D438" s="700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9" t="s">
        <v>1660</v>
      </c>
      <c r="D439" s="700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9" t="s">
        <v>1661</v>
      </c>
      <c r="D440" s="700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9" t="s">
        <v>1662</v>
      </c>
      <c r="D441" s="700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9" t="s">
        <v>1663</v>
      </c>
      <c r="D442" s="700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9" t="s">
        <v>1664</v>
      </c>
      <c r="D443" s="700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9" t="s">
        <v>1665</v>
      </c>
      <c r="D444" s="700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9" t="s">
        <v>1666</v>
      </c>
      <c r="D445" s="700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9" t="s">
        <v>1667</v>
      </c>
      <c r="D446" s="700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9" t="s">
        <v>1668</v>
      </c>
      <c r="D447" s="700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9" t="s">
        <v>1669</v>
      </c>
      <c r="D448" s="700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9" t="s">
        <v>1670</v>
      </c>
      <c r="D449" s="700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9" t="s">
        <v>1671</v>
      </c>
      <c r="D450" s="700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9" t="s">
        <v>1672</v>
      </c>
      <c r="D451" s="700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9" t="s">
        <v>1673</v>
      </c>
      <c r="D452" s="700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1" t="s">
        <v>113</v>
      </c>
      <c r="D453" s="700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9" t="s">
        <v>1678</v>
      </c>
      <c r="D458" s="700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9" t="s">
        <v>1679</v>
      </c>
      <c r="D459" s="700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9" t="s">
        <v>1680</v>
      </c>
      <c r="D460" s="700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9" t="s">
        <v>1681</v>
      </c>
      <c r="D461" s="700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9" t="s">
        <v>1684</v>
      </c>
      <c r="D463" s="700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9" t="s">
        <v>1678</v>
      </c>
      <c r="D465" s="700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9" t="s">
        <v>1679</v>
      </c>
      <c r="D466" s="700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9" t="s">
        <v>1680</v>
      </c>
      <c r="D467" s="700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9" t="s">
        <v>1681</v>
      </c>
      <c r="D468" s="700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9" t="s">
        <v>1560</v>
      </c>
      <c r="D470" s="700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9" t="s">
        <v>1687</v>
      </c>
      <c r="D471" s="700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9" t="s">
        <v>1678</v>
      </c>
      <c r="D473" s="700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9" t="s">
        <v>1679</v>
      </c>
      <c r="D474" s="700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9" t="s">
        <v>1680</v>
      </c>
      <c r="D475" s="700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9" t="s">
        <v>1681</v>
      </c>
      <c r="D476" s="700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9" t="s">
        <v>1684</v>
      </c>
      <c r="D478" s="700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9" t="s">
        <v>1678</v>
      </c>
      <c r="D480" s="700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9" t="s">
        <v>1679</v>
      </c>
      <c r="D481" s="700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9" t="s">
        <v>1680</v>
      </c>
      <c r="D482" s="700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9" t="s">
        <v>1681</v>
      </c>
      <c r="D483" s="700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9" t="s">
        <v>1688</v>
      </c>
      <c r="D486" s="700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9" t="s">
        <v>1689</v>
      </c>
      <c r="D491" s="700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9" t="s">
        <v>1692</v>
      </c>
      <c r="D495" s="700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9" t="s">
        <v>1693</v>
      </c>
      <c r="D496" s="700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9" t="s">
        <v>1696</v>
      </c>
      <c r="D498" s="700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9" t="s">
        <v>1697</v>
      </c>
      <c r="D499" s="700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9" t="s">
        <v>1698</v>
      </c>
      <c r="D500" s="700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9" t="s">
        <v>1701</v>
      </c>
      <c r="D502" s="700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9" t="s">
        <v>1587</v>
      </c>
      <c r="D503" s="700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9" t="s">
        <v>1441</v>
      </c>
      <c r="D504" s="700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9" t="s">
        <v>1588</v>
      </c>
      <c r="D505" s="700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9" t="s">
        <v>1561</v>
      </c>
      <c r="D507" s="700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9" t="s">
        <v>1562</v>
      </c>
      <c r="D508" s="700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9" t="s">
        <v>1563</v>
      </c>
      <c r="D509" s="700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9" t="s">
        <v>1564</v>
      </c>
      <c r="D510" s="700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9" t="s">
        <v>1565</v>
      </c>
      <c r="D511" s="700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9" t="s">
        <v>1566</v>
      </c>
      <c r="D512" s="700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9" t="s">
        <v>1567</v>
      </c>
      <c r="D513" s="700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9" t="s">
        <v>1568</v>
      </c>
      <c r="D514" s="700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9" t="s">
        <v>1702</v>
      </c>
      <c r="D515" s="700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9" t="s">
        <v>1703</v>
      </c>
      <c r="D516" s="700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9" t="s">
        <v>1704</v>
      </c>
      <c r="D517" s="700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9" t="s">
        <v>1705</v>
      </c>
      <c r="D518" s="700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9" t="s">
        <v>1706</v>
      </c>
      <c r="D519" s="700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9" t="s">
        <v>1707</v>
      </c>
      <c r="D520" s="700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9" t="s">
        <v>1708</v>
      </c>
      <c r="D521" s="700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9" t="s">
        <v>1709</v>
      </c>
      <c r="D522" s="700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9" t="s">
        <v>1710</v>
      </c>
      <c r="D523" s="700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9" t="s">
        <v>1711</v>
      </c>
      <c r="D524" s="700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9" t="s">
        <v>1712</v>
      </c>
      <c r="D525" s="700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9" t="s">
        <v>1713</v>
      </c>
      <c r="D526" s="700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9" t="s">
        <v>1714</v>
      </c>
      <c r="D527" s="700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9" t="s">
        <v>1715</v>
      </c>
      <c r="D528" s="700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9" t="s">
        <v>1716</v>
      </c>
      <c r="D529" s="700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9" t="s">
        <v>1717</v>
      </c>
      <c r="D530" s="700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9" t="s">
        <v>1718</v>
      </c>
      <c r="D531" s="700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9" t="s">
        <v>1719</v>
      </c>
      <c r="D532" s="700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9" t="s">
        <v>1720</v>
      </c>
      <c r="D533" s="700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9" t="s">
        <v>1721</v>
      </c>
      <c r="D534" s="700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9" t="s">
        <v>1722</v>
      </c>
      <c r="D535" s="700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9" t="s">
        <v>1569</v>
      </c>
      <c r="D536" s="700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9" t="s">
        <v>1570</v>
      </c>
      <c r="D537" s="700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9" t="s">
        <v>1571</v>
      </c>
      <c r="D538" s="700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9" t="s">
        <v>1572</v>
      </c>
      <c r="D539" s="700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9" t="s">
        <v>1725</v>
      </c>
      <c r="D541" s="700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9" t="s">
        <v>1728</v>
      </c>
      <c r="D543" s="700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9" t="s">
        <v>1731</v>
      </c>
      <c r="D545" s="700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9" t="s">
        <v>1734</v>
      </c>
      <c r="D547" s="700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9" t="s">
        <v>1737</v>
      </c>
      <c r="D549" s="700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9" t="s">
        <v>1738</v>
      </c>
      <c r="D550" s="700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9" t="s">
        <v>1739</v>
      </c>
      <c r="D551" s="700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9" t="s">
        <v>1742</v>
      </c>
      <c r="D553" s="700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9" t="s">
        <v>1745</v>
      </c>
      <c r="D555" s="700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9" t="s">
        <v>1748</v>
      </c>
      <c r="D557" s="700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9" t="s">
        <v>1749</v>
      </c>
      <c r="D558" s="700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9" t="s">
        <v>1754</v>
      </c>
      <c r="D563" s="700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9" t="s">
        <v>123</v>
      </c>
      <c r="D565" s="700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9" t="s">
        <v>1587</v>
      </c>
      <c r="D566" s="700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9" t="s">
        <v>1441</v>
      </c>
      <c r="D567" s="700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9" t="s">
        <v>1588</v>
      </c>
      <c r="D568" s="700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9" t="s">
        <v>1582</v>
      </c>
      <c r="D570" s="700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9" t="s">
        <v>1583</v>
      </c>
      <c r="D571" s="700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9" t="s">
        <v>1584</v>
      </c>
      <c r="D572" s="700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9" t="s">
        <v>1585</v>
      </c>
      <c r="D573" s="700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1" t="s">
        <v>113</v>
      </c>
      <c r="D574" s="700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9" t="s">
        <v>1621</v>
      </c>
      <c r="D575" s="700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9" t="s">
        <v>1755</v>
      </c>
      <c r="D577" s="700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9" t="s">
        <v>1587</v>
      </c>
      <c r="D578" s="700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9" t="s">
        <v>1441</v>
      </c>
      <c r="D579" s="700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9" t="s">
        <v>1588</v>
      </c>
      <c r="D580" s="700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9" t="s">
        <v>1582</v>
      </c>
      <c r="D582" s="700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9" t="s">
        <v>1583</v>
      </c>
      <c r="D583" s="700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9" t="s">
        <v>1584</v>
      </c>
      <c r="D584" s="700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9" t="s">
        <v>1585</v>
      </c>
      <c r="D585" s="700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1" t="s">
        <v>113</v>
      </c>
      <c r="D586" s="700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9" t="s">
        <v>1586</v>
      </c>
      <c r="D587" s="700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9" t="s">
        <v>1587</v>
      </c>
      <c r="D588" s="700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9" t="s">
        <v>1441</v>
      </c>
      <c r="D589" s="700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9" t="s">
        <v>1588</v>
      </c>
      <c r="D590" s="700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9" t="s">
        <v>123</v>
      </c>
      <c r="D597" s="700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9" t="s">
        <v>1587</v>
      </c>
      <c r="D598" s="700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9" t="s">
        <v>1441</v>
      </c>
      <c r="D599" s="700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9" t="s">
        <v>1588</v>
      </c>
      <c r="D600" s="700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9" t="s">
        <v>123</v>
      </c>
      <c r="D602" s="700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9" t="s">
        <v>1760</v>
      </c>
      <c r="D603" s="700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9" t="s">
        <v>1761</v>
      </c>
      <c r="D604" s="700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9" t="s">
        <v>1762</v>
      </c>
      <c r="D605" s="700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9" t="s">
        <v>123</v>
      </c>
      <c r="D607" s="700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9" t="s">
        <v>1587</v>
      </c>
      <c r="D608" s="700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9" t="s">
        <v>1441</v>
      </c>
      <c r="D609" s="700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9" t="s">
        <v>1588</v>
      </c>
      <c r="D610" s="700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9" t="s">
        <v>1643</v>
      </c>
      <c r="D612" s="700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9" t="s">
        <v>1644</v>
      </c>
      <c r="D613" s="700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9" t="s">
        <v>1645</v>
      </c>
      <c r="D614" s="700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9" t="s">
        <v>1646</v>
      </c>
      <c r="D615" s="700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9" t="s">
        <v>123</v>
      </c>
      <c r="D617" s="700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9" t="s">
        <v>1765</v>
      </c>
      <c r="D618" s="700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9" t="s">
        <v>1766</v>
      </c>
      <c r="D619" s="700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9" t="s">
        <v>1767</v>
      </c>
      <c r="D620" s="700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9" t="s">
        <v>123</v>
      </c>
      <c r="D622" s="700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9" t="s">
        <v>1770</v>
      </c>
      <c r="D623" s="700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9" t="s">
        <v>1771</v>
      </c>
      <c r="D624" s="700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9" t="s">
        <v>1772</v>
      </c>
      <c r="D625" s="700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9" t="s">
        <v>123</v>
      </c>
      <c r="D630" s="700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9" t="s">
        <v>1773</v>
      </c>
      <c r="D631" s="700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9" t="s">
        <v>1774</v>
      </c>
      <c r="D632" s="700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9" t="s">
        <v>1775</v>
      </c>
      <c r="D633" s="700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9" t="s">
        <v>123</v>
      </c>
      <c r="D635" s="700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1773</v>
      </c>
      <c r="D636" s="700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9" t="s">
        <v>1774</v>
      </c>
      <c r="D637" s="700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9" t="s">
        <v>1775</v>
      </c>
      <c r="D638" s="700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9" t="s">
        <v>123</v>
      </c>
      <c r="D640" s="700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9" t="s">
        <v>1773</v>
      </c>
      <c r="D641" s="700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9" t="s">
        <v>1774</v>
      </c>
      <c r="D642" s="700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9" t="s">
        <v>1775</v>
      </c>
      <c r="D643" s="700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9" t="s">
        <v>123</v>
      </c>
      <c r="D645" s="700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9" t="s">
        <v>1773</v>
      </c>
      <c r="D646" s="700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9" t="s">
        <v>1774</v>
      </c>
      <c r="D647" s="700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9" t="s">
        <v>1775</v>
      </c>
      <c r="D648" s="700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9" t="s">
        <v>639</v>
      </c>
      <c r="D650" s="700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9" t="s">
        <v>1778</v>
      </c>
      <c r="D651" s="700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9" t="s">
        <v>639</v>
      </c>
      <c r="D653" s="700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9" t="s">
        <v>1779</v>
      </c>
      <c r="D654" s="700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9" t="s">
        <v>639</v>
      </c>
      <c r="D656" s="700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9" t="s">
        <v>1782</v>
      </c>
      <c r="D657" s="700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9" t="s">
        <v>639</v>
      </c>
      <c r="D659" s="700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9" t="s">
        <v>1783</v>
      </c>
      <c r="D660" s="700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9" t="s">
        <v>639</v>
      </c>
      <c r="D662" s="700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9" t="s">
        <v>1784</v>
      </c>
      <c r="D663" s="700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9" t="s">
        <v>639</v>
      </c>
      <c r="D665" s="700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9" t="s">
        <v>1786</v>
      </c>
      <c r="D666" s="700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9" t="s">
        <v>639</v>
      </c>
      <c r="D668" s="700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9" t="s">
        <v>1789</v>
      </c>
      <c r="D669" s="700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9" t="s">
        <v>123</v>
      </c>
      <c r="D671" s="700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9" t="s">
        <v>1773</v>
      </c>
      <c r="D672" s="700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9" t="s">
        <v>1774</v>
      </c>
      <c r="D673" s="700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9" t="s">
        <v>1775</v>
      </c>
      <c r="D674" s="700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9" t="s">
        <v>123</v>
      </c>
      <c r="D677" s="700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9" t="s">
        <v>1773</v>
      </c>
      <c r="D678" s="700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9" t="s">
        <v>1774</v>
      </c>
      <c r="D679" s="700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9" t="s">
        <v>1775</v>
      </c>
      <c r="D680" s="700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1" t="s">
        <v>113</v>
      </c>
      <c r="D681" s="700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9" t="s">
        <v>1790</v>
      </c>
      <c r="D682" s="700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9" t="s">
        <v>123</v>
      </c>
      <c r="D687" s="700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9" t="s">
        <v>1793</v>
      </c>
      <c r="D688" s="700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9" t="s">
        <v>1774</v>
      </c>
      <c r="D689" s="700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9" t="s">
        <v>1775</v>
      </c>
      <c r="D690" s="700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9" t="s">
        <v>1796</v>
      </c>
      <c r="D692" s="700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9" t="s">
        <v>1797</v>
      </c>
      <c r="D693" s="700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9" t="s">
        <v>123</v>
      </c>
      <c r="D694" s="700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9" t="s">
        <v>1798</v>
      </c>
      <c r="D695" s="700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9" t="s">
        <v>1799</v>
      </c>
      <c r="D696" s="700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9" t="s">
        <v>1800</v>
      </c>
      <c r="D697" s="700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9" t="s">
        <v>552</v>
      </c>
      <c r="D702" s="700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9" t="s">
        <v>1803</v>
      </c>
      <c r="D703" s="700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9" t="s">
        <v>552</v>
      </c>
      <c r="D705" s="700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9" t="s">
        <v>1804</v>
      </c>
      <c r="D706" s="700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9" t="s">
        <v>1809</v>
      </c>
      <c r="D711" s="700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9" t="s">
        <v>1775</v>
      </c>
      <c r="D719" s="700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9" t="s">
        <v>1782</v>
      </c>
      <c r="D724" s="700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9" t="s">
        <v>1789</v>
      </c>
      <c r="D725" s="700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9" t="s">
        <v>1778</v>
      </c>
      <c r="D726" s="700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9" t="s">
        <v>1819</v>
      </c>
      <c r="D727" s="700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9" t="s">
        <v>1779</v>
      </c>
      <c r="D728" s="700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9" t="s">
        <v>1786</v>
      </c>
      <c r="D729" s="700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9" t="s">
        <v>1820</v>
      </c>
      <c r="D731" s="700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9" t="s">
        <v>1821</v>
      </c>
      <c r="D732" s="700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9" t="s">
        <v>1822</v>
      </c>
      <c r="D733" s="700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9" t="s">
        <v>1823</v>
      </c>
      <c r="D734" s="700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9" t="s">
        <v>1826</v>
      </c>
      <c r="D737" s="700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9" t="s">
        <v>1827</v>
      </c>
      <c r="D739" s="700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9" t="s">
        <v>639</v>
      </c>
      <c r="D741" s="700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9" t="s">
        <v>1820</v>
      </c>
      <c r="D742" s="700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9" t="s">
        <v>639</v>
      </c>
      <c r="D744" s="700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9" t="s">
        <v>1821</v>
      </c>
      <c r="D745" s="700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9" t="s">
        <v>639</v>
      </c>
      <c r="D747" s="700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9" t="s">
        <v>1822</v>
      </c>
      <c r="D748" s="700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9" t="s">
        <v>639</v>
      </c>
      <c r="D750" s="700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9" t="s">
        <v>1823</v>
      </c>
      <c r="D751" s="700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9" t="s">
        <v>639</v>
      </c>
      <c r="D753" s="700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9" t="s">
        <v>1834</v>
      </c>
      <c r="D754" s="700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9" t="s">
        <v>639</v>
      </c>
      <c r="D756" s="700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9" t="s">
        <v>1819</v>
      </c>
      <c r="D757" s="700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9" t="s">
        <v>1837</v>
      </c>
      <c r="D758" s="700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9" t="s">
        <v>639</v>
      </c>
      <c r="D760" s="700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9" t="s">
        <v>1840</v>
      </c>
      <c r="D761" s="700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9" t="s">
        <v>639</v>
      </c>
      <c r="D763" s="700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9" t="s">
        <v>1843</v>
      </c>
      <c r="D764" s="700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9" t="s">
        <v>639</v>
      </c>
      <c r="D766" s="700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9" t="s">
        <v>1846</v>
      </c>
      <c r="D767" s="700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9" t="s">
        <v>639</v>
      </c>
      <c r="D769" s="700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9" t="s">
        <v>1849</v>
      </c>
      <c r="D770" s="700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9" t="s">
        <v>639</v>
      </c>
      <c r="D772" s="700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9" t="s">
        <v>1852</v>
      </c>
      <c r="D773" s="700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9" t="s">
        <v>1528</v>
      </c>
      <c r="D780" s="700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9" t="s">
        <v>1529</v>
      </c>
      <c r="D781" s="700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9" t="s">
        <v>1530</v>
      </c>
      <c r="D782" s="700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9" t="s">
        <v>1531</v>
      </c>
      <c r="D783" s="700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9" t="s">
        <v>1532</v>
      </c>
      <c r="D784" s="700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9" t="s">
        <v>1533</v>
      </c>
      <c r="D785" s="700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9" t="s">
        <v>1534</v>
      </c>
      <c r="D786" s="700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9" t="s">
        <v>1535</v>
      </c>
      <c r="D787" s="700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1" t="s">
        <v>113</v>
      </c>
      <c r="D788" s="700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9" t="s">
        <v>1622</v>
      </c>
      <c r="D789" s="700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9" t="s">
        <v>1623</v>
      </c>
      <c r="D790" s="700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9" t="s">
        <v>1624</v>
      </c>
      <c r="D791" s="700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9" t="s">
        <v>1625</v>
      </c>
      <c r="D792" s="700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9" t="s">
        <v>1626</v>
      </c>
      <c r="D793" s="700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9" t="s">
        <v>1627</v>
      </c>
      <c r="D794" s="700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9" t="s">
        <v>1628</v>
      </c>
      <c r="D795" s="700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9" t="s">
        <v>1629</v>
      </c>
      <c r="D796" s="700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9" t="s">
        <v>1630</v>
      </c>
      <c r="D797" s="700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9" t="s">
        <v>1631</v>
      </c>
      <c r="D798" s="700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9" t="s">
        <v>1632</v>
      </c>
      <c r="D799" s="700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9" t="s">
        <v>1633</v>
      </c>
      <c r="D800" s="700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9" t="s">
        <v>1634</v>
      </c>
      <c r="D801" s="700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9" t="s">
        <v>1635</v>
      </c>
      <c r="D802" s="700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9" t="s">
        <v>1636</v>
      </c>
      <c r="D803" s="700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9" t="s">
        <v>1637</v>
      </c>
      <c r="D804" s="700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9" t="s">
        <v>1638</v>
      </c>
      <c r="D805" s="700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9" t="s">
        <v>1639</v>
      </c>
      <c r="D806" s="700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9" t="s">
        <v>1640</v>
      </c>
      <c r="D807" s="700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9" t="s">
        <v>1641</v>
      </c>
      <c r="D808" s="700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9" t="s">
        <v>1642</v>
      </c>
      <c r="D809" s="700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9" t="s">
        <v>1594</v>
      </c>
      <c r="D811" s="700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9" t="s">
        <v>1595</v>
      </c>
      <c r="D812" s="700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9" t="s">
        <v>1596</v>
      </c>
      <c r="D813" s="700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9" t="s">
        <v>1597</v>
      </c>
      <c r="D814" s="700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1" t="s">
        <v>113</v>
      </c>
      <c r="D815" s="700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9" t="s">
        <v>1653</v>
      </c>
      <c r="D816" s="700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9" t="s">
        <v>1654</v>
      </c>
      <c r="D817" s="700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9" t="s">
        <v>1655</v>
      </c>
      <c r="D818" s="700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9" t="s">
        <v>1656</v>
      </c>
      <c r="D819" s="700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9" t="s">
        <v>1657</v>
      </c>
      <c r="D820" s="700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9" t="s">
        <v>1658</v>
      </c>
      <c r="D821" s="700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9" t="s">
        <v>1659</v>
      </c>
      <c r="D822" s="700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9" t="s">
        <v>1660</v>
      </c>
      <c r="D823" s="700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9" t="s">
        <v>1661</v>
      </c>
      <c r="D824" s="700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9" t="s">
        <v>1662</v>
      </c>
      <c r="D825" s="700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9" t="s">
        <v>1663</v>
      </c>
      <c r="D826" s="700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9" t="s">
        <v>1664</v>
      </c>
      <c r="D827" s="700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9" t="s">
        <v>1665</v>
      </c>
      <c r="D828" s="700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9" t="s">
        <v>1666</v>
      </c>
      <c r="D829" s="700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9" t="s">
        <v>1667</v>
      </c>
      <c r="D830" s="700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9" t="s">
        <v>1668</v>
      </c>
      <c r="D831" s="700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9" t="s">
        <v>1669</v>
      </c>
      <c r="D832" s="700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9" t="s">
        <v>1670</v>
      </c>
      <c r="D833" s="700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9" t="s">
        <v>1671</v>
      </c>
      <c r="D834" s="700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9" t="s">
        <v>1672</v>
      </c>
      <c r="D835" s="700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9" t="s">
        <v>1673</v>
      </c>
      <c r="D836" s="700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1" t="s">
        <v>113</v>
      </c>
      <c r="D837" s="700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9" t="s">
        <v>1857</v>
      </c>
      <c r="D842" s="700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9" t="s">
        <v>1858</v>
      </c>
      <c r="D843" s="700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9" t="s">
        <v>1859</v>
      </c>
      <c r="D844" s="700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9" t="s">
        <v>1860</v>
      </c>
      <c r="D845" s="700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9" t="s">
        <v>1861</v>
      </c>
      <c r="D846" s="700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9" t="s">
        <v>1862</v>
      </c>
      <c r="D848" s="700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9" t="s">
        <v>782</v>
      </c>
      <c r="D850" s="700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9" t="s">
        <v>1863</v>
      </c>
      <c r="D851" s="700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9" t="s">
        <v>1864</v>
      </c>
      <c r="D852" s="700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9" t="s">
        <v>1865</v>
      </c>
      <c r="D853" s="700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9" t="s">
        <v>1866</v>
      </c>
      <c r="D854" s="700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9" t="s">
        <v>782</v>
      </c>
      <c r="D856" s="700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9" t="s">
        <v>1869</v>
      </c>
      <c r="D857" s="700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9" t="s">
        <v>1870</v>
      </c>
      <c r="D858" s="700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9" t="s">
        <v>1871</v>
      </c>
      <c r="D859" s="700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9" t="s">
        <v>1872</v>
      </c>
      <c r="D860" s="700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9" t="s">
        <v>782</v>
      </c>
      <c r="D862" s="700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9" t="s">
        <v>1875</v>
      </c>
      <c r="D863" s="700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9" t="s">
        <v>782</v>
      </c>
      <c r="D865" s="700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9" t="s">
        <v>1878</v>
      </c>
      <c r="D866" s="700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9" t="s">
        <v>1870</v>
      </c>
      <c r="D867" s="700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9" t="s">
        <v>1879</v>
      </c>
      <c r="D868" s="700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9" t="s">
        <v>1880</v>
      </c>
      <c r="D869" s="700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9" t="s">
        <v>1881</v>
      </c>
      <c r="D870" s="700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9" t="s">
        <v>1882</v>
      </c>
      <c r="D871" s="700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9" t="s">
        <v>1883</v>
      </c>
      <c r="D872" s="700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9" t="s">
        <v>1884</v>
      </c>
      <c r="D873" s="700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9" t="s">
        <v>782</v>
      </c>
      <c r="D875" s="700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9" t="s">
        <v>1887</v>
      </c>
      <c r="D876" s="700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9" t="s">
        <v>1870</v>
      </c>
      <c r="D877" s="700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9" t="s">
        <v>1879</v>
      </c>
      <c r="D878" s="700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9" t="s">
        <v>1880</v>
      </c>
      <c r="D879" s="700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9" t="s">
        <v>1881</v>
      </c>
      <c r="D880" s="700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9" t="s">
        <v>1882</v>
      </c>
      <c r="D881" s="700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9" t="s">
        <v>1883</v>
      </c>
      <c r="D882" s="700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9" t="s">
        <v>1888</v>
      </c>
      <c r="D883" s="700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9" t="s">
        <v>1889</v>
      </c>
      <c r="D884" s="700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9" t="s">
        <v>782</v>
      </c>
      <c r="D886" s="700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9" t="s">
        <v>1892</v>
      </c>
      <c r="D887" s="700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9" t="s">
        <v>1870</v>
      </c>
      <c r="D888" s="700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9" t="s">
        <v>1893</v>
      </c>
      <c r="D889" s="700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9" t="s">
        <v>1894</v>
      </c>
      <c r="D890" s="700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9" t="s">
        <v>1895</v>
      </c>
      <c r="D891" s="700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9" t="s">
        <v>1896</v>
      </c>
      <c r="D892" s="700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9" t="s">
        <v>1897</v>
      </c>
      <c r="D893" s="700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9" t="s">
        <v>1898</v>
      </c>
      <c r="D894" s="700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9" t="s">
        <v>1899</v>
      </c>
      <c r="D895" s="700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9" t="s">
        <v>782</v>
      </c>
      <c r="D897" s="700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9" t="s">
        <v>1902</v>
      </c>
      <c r="D898" s="700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9" t="s">
        <v>1870</v>
      </c>
      <c r="D899" s="700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9" t="s">
        <v>1893</v>
      </c>
      <c r="D900" s="700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9" t="s">
        <v>1894</v>
      </c>
      <c r="D901" s="700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9" t="s">
        <v>1895</v>
      </c>
      <c r="D902" s="700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9" t="s">
        <v>1896</v>
      </c>
      <c r="D903" s="700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9" t="s">
        <v>1897</v>
      </c>
      <c r="D904" s="700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9" t="s">
        <v>1898</v>
      </c>
      <c r="D905" s="700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9" t="s">
        <v>1899</v>
      </c>
      <c r="D906" s="700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9" t="s">
        <v>782</v>
      </c>
      <c r="D908" s="700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9" t="s">
        <v>1905</v>
      </c>
      <c r="D909" s="700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9" t="s">
        <v>1906</v>
      </c>
      <c r="D910" s="700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9" t="s">
        <v>782</v>
      </c>
      <c r="D912" s="700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9" t="s">
        <v>1909</v>
      </c>
      <c r="D913" s="700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9" t="s">
        <v>1910</v>
      </c>
      <c r="D914" s="700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9" t="s">
        <v>1911</v>
      </c>
      <c r="D915" s="700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9" t="s">
        <v>782</v>
      </c>
      <c r="D917" s="700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9" t="s">
        <v>1905</v>
      </c>
      <c r="D918" s="700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9" t="s">
        <v>1914</v>
      </c>
      <c r="D919" s="700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9" t="s">
        <v>1917</v>
      </c>
      <c r="D921" s="700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9" t="s">
        <v>1918</v>
      </c>
      <c r="D922" s="700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9" t="s">
        <v>1919</v>
      </c>
      <c r="D923" s="700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9" t="s">
        <v>1920</v>
      </c>
      <c r="D924" s="700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9" t="s">
        <v>1921</v>
      </c>
      <c r="D925" s="700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1" t="s">
        <v>113</v>
      </c>
      <c r="D926" s="700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9" t="s">
        <v>1922</v>
      </c>
      <c r="D927" s="700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9" t="s">
        <v>1917</v>
      </c>
      <c r="D929" s="700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9" t="s">
        <v>1918</v>
      </c>
      <c r="D930" s="700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9" t="s">
        <v>1925</v>
      </c>
      <c r="D931" s="700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9" t="s">
        <v>804</v>
      </c>
      <c r="D936" s="700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9" t="s">
        <v>805</v>
      </c>
      <c r="D937" s="700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9" t="s">
        <v>806</v>
      </c>
      <c r="D938" s="700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9" t="s">
        <v>807</v>
      </c>
      <c r="D939" s="700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9" t="s">
        <v>808</v>
      </c>
      <c r="D940" s="700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9" t="s">
        <v>809</v>
      </c>
      <c r="D941" s="700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9" t="s">
        <v>810</v>
      </c>
      <c r="D942" s="700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9" t="s">
        <v>811</v>
      </c>
      <c r="D943" s="700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9" t="s">
        <v>812</v>
      </c>
      <c r="D944" s="700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9" t="s">
        <v>813</v>
      </c>
      <c r="D945" s="700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9" t="s">
        <v>1561</v>
      </c>
      <c r="D946" s="700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9" t="s">
        <v>1562</v>
      </c>
      <c r="D947" s="700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9" t="s">
        <v>804</v>
      </c>
      <c r="D949" s="700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9" t="s">
        <v>805</v>
      </c>
      <c r="D950" s="700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9" t="s">
        <v>806</v>
      </c>
      <c r="D951" s="700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9" t="s">
        <v>807</v>
      </c>
      <c r="D952" s="700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9" t="s">
        <v>808</v>
      </c>
      <c r="D953" s="700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9" t="s">
        <v>809</v>
      </c>
      <c r="D954" s="700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9" t="s">
        <v>810</v>
      </c>
      <c r="D955" s="700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9" t="s">
        <v>811</v>
      </c>
      <c r="D956" s="700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9" t="s">
        <v>812</v>
      </c>
      <c r="D957" s="700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9" t="s">
        <v>813</v>
      </c>
      <c r="D958" s="700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9" t="s">
        <v>1563</v>
      </c>
      <c r="D959" s="700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9" t="s">
        <v>1564</v>
      </c>
      <c r="D960" s="700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9" t="s">
        <v>804</v>
      </c>
      <c r="D962" s="700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9" t="s">
        <v>805</v>
      </c>
      <c r="D963" s="700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9" t="s">
        <v>806</v>
      </c>
      <c r="D964" s="700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9" t="s">
        <v>807</v>
      </c>
      <c r="D965" s="700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9" t="s">
        <v>808</v>
      </c>
      <c r="D966" s="700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9" t="s">
        <v>809</v>
      </c>
      <c r="D967" s="700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9" t="s">
        <v>810</v>
      </c>
      <c r="D968" s="700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9" t="s">
        <v>811</v>
      </c>
      <c r="D969" s="700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9" t="s">
        <v>812</v>
      </c>
      <c r="D970" s="700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9" t="s">
        <v>813</v>
      </c>
      <c r="D971" s="700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9" t="s">
        <v>1565</v>
      </c>
      <c r="D972" s="700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9" t="s">
        <v>1566</v>
      </c>
      <c r="D973" s="700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9" t="s">
        <v>1567</v>
      </c>
      <c r="D974" s="700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9" t="s">
        <v>1568</v>
      </c>
      <c r="D975" s="700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9" t="s">
        <v>804</v>
      </c>
      <c r="D977" s="700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9" t="s">
        <v>1929</v>
      </c>
      <c r="D978" s="700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9" t="s">
        <v>806</v>
      </c>
      <c r="D979" s="700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9" t="s">
        <v>807</v>
      </c>
      <c r="D980" s="700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9" t="s">
        <v>808</v>
      </c>
      <c r="D981" s="700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9" t="s">
        <v>809</v>
      </c>
      <c r="D982" s="700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9" t="s">
        <v>810</v>
      </c>
      <c r="D983" s="700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9" t="s">
        <v>811</v>
      </c>
      <c r="D984" s="700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9" t="s">
        <v>812</v>
      </c>
      <c r="D985" s="700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9" t="s">
        <v>813</v>
      </c>
      <c r="D986" s="700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9" t="s">
        <v>1702</v>
      </c>
      <c r="D987" s="700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9" t="s">
        <v>1703</v>
      </c>
      <c r="D988" s="700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9" t="s">
        <v>1704</v>
      </c>
      <c r="D989" s="700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9" t="s">
        <v>1705</v>
      </c>
      <c r="D990" s="700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9" t="s">
        <v>1706</v>
      </c>
      <c r="D991" s="700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9" t="s">
        <v>1707</v>
      </c>
      <c r="D992" s="700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9" t="s">
        <v>1708</v>
      </c>
      <c r="D993" s="700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9" t="s">
        <v>1709</v>
      </c>
      <c r="D994" s="700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9" t="s">
        <v>1710</v>
      </c>
      <c r="D995" s="700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9" t="s">
        <v>1711</v>
      </c>
      <c r="D996" s="700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9" t="s">
        <v>1712</v>
      </c>
      <c r="D997" s="700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9" t="s">
        <v>1713</v>
      </c>
      <c r="D998" s="700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9" t="s">
        <v>1714</v>
      </c>
      <c r="D999" s="700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9" t="s">
        <v>1715</v>
      </c>
      <c r="D1000" s="700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9" t="s">
        <v>1716</v>
      </c>
      <c r="D1001" s="700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9" t="s">
        <v>1717</v>
      </c>
      <c r="D1002" s="700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9" t="s">
        <v>1718</v>
      </c>
      <c r="D1003" s="700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9" t="s">
        <v>1719</v>
      </c>
      <c r="D1004" s="700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9" t="s">
        <v>1720</v>
      </c>
      <c r="D1005" s="700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9" t="s">
        <v>1721</v>
      </c>
      <c r="D1006" s="700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9" t="s">
        <v>1722</v>
      </c>
      <c r="D1007" s="700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9" t="s">
        <v>813</v>
      </c>
      <c r="D1009" s="700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9" t="s">
        <v>1702</v>
      </c>
      <c r="D1010" s="700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9" t="s">
        <v>1703</v>
      </c>
      <c r="D1011" s="700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9" t="s">
        <v>1704</v>
      </c>
      <c r="D1012" s="700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9" t="s">
        <v>1705</v>
      </c>
      <c r="D1013" s="700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9" t="s">
        <v>1706</v>
      </c>
      <c r="D1014" s="700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9" t="s">
        <v>1707</v>
      </c>
      <c r="D1015" s="700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9" t="s">
        <v>1708</v>
      </c>
      <c r="D1016" s="700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9" t="s">
        <v>1710</v>
      </c>
      <c r="D1017" s="700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9" t="s">
        <v>1711</v>
      </c>
      <c r="D1018" s="700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9" t="s">
        <v>1712</v>
      </c>
      <c r="D1019" s="700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9" t="s">
        <v>1713</v>
      </c>
      <c r="D1020" s="700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9" t="s">
        <v>1714</v>
      </c>
      <c r="D1021" s="700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9" t="s">
        <v>1715</v>
      </c>
      <c r="D1022" s="700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9" t="s">
        <v>1716</v>
      </c>
      <c r="D1023" s="700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9" t="s">
        <v>1718</v>
      </c>
      <c r="D1024" s="700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9" t="s">
        <v>1719</v>
      </c>
      <c r="D1025" s="700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9" t="s">
        <v>1720</v>
      </c>
      <c r="D1026" s="700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9" t="s">
        <v>1721</v>
      </c>
      <c r="D1027" s="700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9" t="s">
        <v>804</v>
      </c>
      <c r="D1029" s="700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9" t="s">
        <v>1709</v>
      </c>
      <c r="D1030" s="700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9" t="s">
        <v>1717</v>
      </c>
      <c r="D1031" s="700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9" t="s">
        <v>1722</v>
      </c>
      <c r="D1032" s="700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9" t="s">
        <v>1934</v>
      </c>
      <c r="D1036" s="700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9" t="s">
        <v>807</v>
      </c>
      <c r="D1037" s="700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9" t="s">
        <v>830</v>
      </c>
      <c r="D1038" s="700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9" t="s">
        <v>809</v>
      </c>
      <c r="D1039" s="700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9" t="s">
        <v>810</v>
      </c>
      <c r="D1040" s="700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9" t="s">
        <v>811</v>
      </c>
      <c r="D1041" s="700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9" t="s">
        <v>812</v>
      </c>
      <c r="D1042" s="700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9" t="s">
        <v>813</v>
      </c>
      <c r="D1043" s="700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1" t="s">
        <v>113</v>
      </c>
      <c r="D1044" s="700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9" t="s">
        <v>1569</v>
      </c>
      <c r="D1045" s="700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9" t="s">
        <v>1570</v>
      </c>
      <c r="D1046" s="700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9" t="s">
        <v>1571</v>
      </c>
      <c r="D1047" s="700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9" t="s">
        <v>1572</v>
      </c>
      <c r="D1048" s="700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9" t="s">
        <v>1552</v>
      </c>
      <c r="D1055" s="700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9" t="s">
        <v>1511</v>
      </c>
      <c r="D1056" s="700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9" t="s">
        <v>1512</v>
      </c>
      <c r="D1057" s="700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9" t="s">
        <v>1515</v>
      </c>
      <c r="D1058" s="700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9" t="s">
        <v>1516</v>
      </c>
      <c r="D1059" s="700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9" t="s">
        <v>1517</v>
      </c>
      <c r="D1060" s="700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9" t="s">
        <v>1518</v>
      </c>
      <c r="D1061" s="700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9" t="s">
        <v>1506</v>
      </c>
      <c r="D1062" s="700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9" t="s">
        <v>1552</v>
      </c>
      <c r="D1064" s="700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9" t="s">
        <v>1511</v>
      </c>
      <c r="D1065" s="700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9" t="s">
        <v>1512</v>
      </c>
      <c r="D1066" s="700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9" t="s">
        <v>1515</v>
      </c>
      <c r="D1067" s="700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9" t="s">
        <v>1516</v>
      </c>
      <c r="D1068" s="700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9" t="s">
        <v>1517</v>
      </c>
      <c r="D1069" s="700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9" t="s">
        <v>1518</v>
      </c>
      <c r="D1070" s="700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9" t="s">
        <v>1506</v>
      </c>
      <c r="D1071" s="700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9" t="s">
        <v>1935</v>
      </c>
      <c r="D1073" s="700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9" t="s">
        <v>1936</v>
      </c>
      <c r="D1074" s="700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9" t="s">
        <v>1937</v>
      </c>
      <c r="D1075" s="700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9" t="s">
        <v>1938</v>
      </c>
      <c r="D1079" s="700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9" t="s">
        <v>776</v>
      </c>
      <c r="D1081" s="700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9" t="s">
        <v>1941</v>
      </c>
      <c r="D1082" s="700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9" t="s">
        <v>1943</v>
      </c>
      <c r="D1087" s="700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9" t="s">
        <v>1944</v>
      </c>
      <c r="D1088" s="700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9" t="s">
        <v>1945</v>
      </c>
      <c r="D1089" s="700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9" t="s">
        <v>552</v>
      </c>
      <c r="D1096" s="700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9" t="s">
        <v>1952</v>
      </c>
      <c r="D1097" s="700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9" t="s">
        <v>1953</v>
      </c>
      <c r="D1098" s="700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9" t="s">
        <v>552</v>
      </c>
      <c r="D1100" s="700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9" t="s">
        <v>1956</v>
      </c>
      <c r="D1101" s="700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9" t="s">
        <v>552</v>
      </c>
      <c r="D1103" s="700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9" t="s">
        <v>1959</v>
      </c>
      <c r="D1104" s="700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9" t="s">
        <v>552</v>
      </c>
      <c r="D1106" s="700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9" t="s">
        <v>1962</v>
      </c>
      <c r="D1107" s="700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9" t="s">
        <v>1963</v>
      </c>
      <c r="D1109" s="700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23" sqref="F1123:F1155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2" t="s">
        <v>3000</v>
      </c>
      <c r="B1" s="702"/>
      <c r="C1" s="702"/>
      <c r="D1" s="702"/>
      <c r="E1" s="702"/>
      <c r="F1" s="702"/>
      <c r="G1" s="702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3" t="s">
        <v>71</v>
      </c>
      <c r="B4" s="693"/>
      <c r="C4" s="545" t="s">
        <v>1476</v>
      </c>
      <c r="D4" s="546"/>
      <c r="E4" s="704" t="str">
        <f>'[1]SO 04 1 1 Rek'!G2</f>
        <v>Pavilon E - internát</v>
      </c>
      <c r="F4" s="705"/>
      <c r="G4" s="706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9" t="s">
        <v>1477</v>
      </c>
      <c r="D9" s="700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9" t="s">
        <v>1478</v>
      </c>
      <c r="D11" s="700"/>
      <c r="E11" s="254">
        <v>2.6425</v>
      </c>
      <c r="F11" s="577"/>
      <c r="G11" s="256"/>
    </row>
    <row r="12" spans="1:7" ht="12.75">
      <c r="A12" s="250"/>
      <c r="B12" s="253"/>
      <c r="C12" s="699" t="s">
        <v>1479</v>
      </c>
      <c r="D12" s="700"/>
      <c r="E12" s="254">
        <v>19.7125</v>
      </c>
      <c r="F12" s="577"/>
      <c r="G12" s="256"/>
    </row>
    <row r="13" spans="1:7" ht="12.75">
      <c r="A13" s="250"/>
      <c r="B13" s="253"/>
      <c r="C13" s="699" t="s">
        <v>1480</v>
      </c>
      <c r="D13" s="700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9" t="s">
        <v>1481</v>
      </c>
      <c r="D15" s="700"/>
      <c r="E15" s="254">
        <v>0.48</v>
      </c>
      <c r="F15" s="577"/>
      <c r="G15" s="256"/>
    </row>
    <row r="16" spans="1:7" ht="12.75">
      <c r="A16" s="250"/>
      <c r="B16" s="253"/>
      <c r="C16" s="699" t="s">
        <v>1482</v>
      </c>
      <c r="D16" s="700"/>
      <c r="E16" s="254">
        <v>0.88</v>
      </c>
      <c r="F16" s="577"/>
      <c r="G16" s="256"/>
    </row>
    <row r="17" spans="1:7" ht="12.75">
      <c r="A17" s="250"/>
      <c r="B17" s="253"/>
      <c r="C17" s="701" t="s">
        <v>113</v>
      </c>
      <c r="D17" s="700"/>
      <c r="E17" s="279">
        <v>1.3599999999999999</v>
      </c>
      <c r="F17" s="577"/>
      <c r="G17" s="256"/>
    </row>
    <row r="18" spans="1:7" ht="12.75">
      <c r="A18" s="250"/>
      <c r="B18" s="253"/>
      <c r="C18" s="699" t="s">
        <v>1483</v>
      </c>
      <c r="D18" s="700"/>
      <c r="E18" s="254">
        <v>2.9137</v>
      </c>
      <c r="F18" s="577"/>
      <c r="G18" s="256"/>
    </row>
    <row r="19" spans="1:7" ht="12.75">
      <c r="A19" s="250"/>
      <c r="B19" s="253"/>
      <c r="C19" s="699" t="s">
        <v>1484</v>
      </c>
      <c r="D19" s="700"/>
      <c r="E19" s="254">
        <v>2.3782</v>
      </c>
      <c r="F19" s="577"/>
      <c r="G19" s="256"/>
    </row>
    <row r="20" spans="1:7" ht="12.75">
      <c r="A20" s="250"/>
      <c r="B20" s="253"/>
      <c r="C20" s="699" t="s">
        <v>1485</v>
      </c>
      <c r="D20" s="700"/>
      <c r="E20" s="254">
        <v>5.0625</v>
      </c>
      <c r="F20" s="577"/>
      <c r="G20" s="256"/>
    </row>
    <row r="21" spans="1:7" ht="12.75">
      <c r="A21" s="250"/>
      <c r="B21" s="253"/>
      <c r="C21" s="699" t="s">
        <v>1486</v>
      </c>
      <c r="D21" s="700"/>
      <c r="E21" s="254">
        <v>4.2263</v>
      </c>
      <c r="F21" s="577"/>
      <c r="G21" s="256"/>
    </row>
    <row r="22" spans="1:7" ht="12.75">
      <c r="A22" s="250"/>
      <c r="B22" s="253"/>
      <c r="C22" s="699" t="s">
        <v>1487</v>
      </c>
      <c r="D22" s="700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9" t="s">
        <v>1488</v>
      </c>
      <c r="D24" s="700"/>
      <c r="E24" s="254">
        <v>20.9763</v>
      </c>
      <c r="F24" s="577"/>
      <c r="G24" s="256"/>
    </row>
    <row r="25" spans="1:7" ht="12.75">
      <c r="A25" s="250"/>
      <c r="B25" s="253"/>
      <c r="C25" s="699" t="s">
        <v>1489</v>
      </c>
      <c r="D25" s="700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9" t="s">
        <v>1490</v>
      </c>
      <c r="D27" s="700"/>
      <c r="E27" s="254">
        <v>1.1655</v>
      </c>
      <c r="F27" s="577"/>
      <c r="G27" s="256"/>
    </row>
    <row r="28" spans="1:7" ht="12.75">
      <c r="A28" s="250"/>
      <c r="B28" s="253"/>
      <c r="C28" s="699" t="s">
        <v>1491</v>
      </c>
      <c r="D28" s="700"/>
      <c r="E28" s="254">
        <v>0.9513</v>
      </c>
      <c r="F28" s="577"/>
      <c r="G28" s="256"/>
    </row>
    <row r="29" spans="1:7" ht="12.75">
      <c r="A29" s="250"/>
      <c r="B29" s="253"/>
      <c r="C29" s="699" t="s">
        <v>1492</v>
      </c>
      <c r="D29" s="700"/>
      <c r="E29" s="254">
        <v>2.025</v>
      </c>
      <c r="F29" s="577"/>
      <c r="G29" s="256"/>
    </row>
    <row r="30" spans="1:7" ht="12.75">
      <c r="A30" s="250"/>
      <c r="B30" s="253"/>
      <c r="C30" s="699" t="s">
        <v>1493</v>
      </c>
      <c r="D30" s="700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9" t="s">
        <v>1488</v>
      </c>
      <c r="D32" s="700"/>
      <c r="E32" s="254">
        <v>20.9763</v>
      </c>
      <c r="F32" s="577"/>
      <c r="G32" s="256"/>
    </row>
    <row r="33" spans="1:7" ht="12.75">
      <c r="A33" s="250"/>
      <c r="B33" s="253"/>
      <c r="C33" s="699" t="s">
        <v>1489</v>
      </c>
      <c r="D33" s="700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9" t="s">
        <v>1488</v>
      </c>
      <c r="D35" s="700"/>
      <c r="E35" s="254">
        <v>20.9763</v>
      </c>
      <c r="F35" s="577"/>
      <c r="G35" s="256"/>
    </row>
    <row r="36" spans="1:7" ht="12.75">
      <c r="A36" s="250"/>
      <c r="B36" s="253"/>
      <c r="C36" s="699" t="s">
        <v>1489</v>
      </c>
      <c r="D36" s="700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9" t="s">
        <v>1490</v>
      </c>
      <c r="D38" s="700"/>
      <c r="E38" s="254">
        <v>1.1655</v>
      </c>
      <c r="F38" s="577"/>
      <c r="G38" s="256"/>
    </row>
    <row r="39" spans="1:7" ht="12.75">
      <c r="A39" s="250"/>
      <c r="B39" s="253"/>
      <c r="C39" s="699" t="s">
        <v>1491</v>
      </c>
      <c r="D39" s="700"/>
      <c r="E39" s="254">
        <v>0.9513</v>
      </c>
      <c r="F39" s="577"/>
      <c r="G39" s="256"/>
    </row>
    <row r="40" spans="1:7" ht="12.75">
      <c r="A40" s="250"/>
      <c r="B40" s="253"/>
      <c r="C40" s="699" t="s">
        <v>1492</v>
      </c>
      <c r="D40" s="700"/>
      <c r="E40" s="254">
        <v>2.025</v>
      </c>
      <c r="F40" s="577"/>
      <c r="G40" s="256"/>
    </row>
    <row r="41" spans="1:7" ht="12.75">
      <c r="A41" s="250"/>
      <c r="B41" s="253"/>
      <c r="C41" s="699" t="s">
        <v>1493</v>
      </c>
      <c r="D41" s="700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9" t="s">
        <v>1488</v>
      </c>
      <c r="D43" s="700"/>
      <c r="E43" s="254">
        <v>20.9763</v>
      </c>
      <c r="F43" s="577"/>
      <c r="G43" s="256"/>
    </row>
    <row r="44" spans="1:7" ht="12.75">
      <c r="A44" s="250"/>
      <c r="B44" s="253"/>
      <c r="C44" s="699" t="s">
        <v>1489</v>
      </c>
      <c r="D44" s="700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9" t="s">
        <v>1478</v>
      </c>
      <c r="D46" s="700"/>
      <c r="E46" s="254">
        <v>2.6425</v>
      </c>
      <c r="F46" s="577"/>
      <c r="G46" s="256"/>
    </row>
    <row r="47" spans="1:7" ht="12.75">
      <c r="A47" s="250"/>
      <c r="B47" s="253"/>
      <c r="C47" s="699" t="s">
        <v>1479</v>
      </c>
      <c r="D47" s="700"/>
      <c r="E47" s="254">
        <v>19.7125</v>
      </c>
      <c r="F47" s="577"/>
      <c r="G47" s="256"/>
    </row>
    <row r="48" spans="1:7" ht="12.75">
      <c r="A48" s="250"/>
      <c r="B48" s="253"/>
      <c r="C48" s="699" t="s">
        <v>1480</v>
      </c>
      <c r="D48" s="700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9" t="s">
        <v>1496</v>
      </c>
      <c r="D52" s="700"/>
      <c r="E52" s="254">
        <v>0.4944</v>
      </c>
      <c r="F52" s="577"/>
      <c r="G52" s="256"/>
    </row>
    <row r="53" spans="1:7" ht="12.75">
      <c r="A53" s="250"/>
      <c r="B53" s="253"/>
      <c r="C53" s="699" t="s">
        <v>1497</v>
      </c>
      <c r="D53" s="700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9" t="s">
        <v>1498</v>
      </c>
      <c r="D55" s="700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9" t="s">
        <v>1501</v>
      </c>
      <c r="D59" s="700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9" t="s">
        <v>1504</v>
      </c>
      <c r="D61" s="700"/>
      <c r="E61" s="254">
        <v>0</v>
      </c>
      <c r="F61" s="577"/>
      <c r="G61" s="256"/>
    </row>
    <row r="62" spans="1:7" ht="12.75">
      <c r="A62" s="250"/>
      <c r="B62" s="253"/>
      <c r="C62" s="699" t="s">
        <v>1505</v>
      </c>
      <c r="D62" s="700"/>
      <c r="E62" s="254">
        <v>0</v>
      </c>
      <c r="F62" s="577"/>
      <c r="G62" s="256"/>
    </row>
    <row r="63" spans="1:7" ht="12.75">
      <c r="A63" s="250"/>
      <c r="B63" s="253"/>
      <c r="C63" s="699" t="s">
        <v>1506</v>
      </c>
      <c r="D63" s="700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9" t="s">
        <v>1504</v>
      </c>
      <c r="D65" s="700"/>
      <c r="E65" s="254">
        <v>0</v>
      </c>
      <c r="F65" s="577"/>
      <c r="G65" s="256"/>
    </row>
    <row r="66" spans="1:7" ht="12.75">
      <c r="A66" s="250"/>
      <c r="B66" s="253"/>
      <c r="C66" s="699" t="s">
        <v>1505</v>
      </c>
      <c r="D66" s="700"/>
      <c r="E66" s="254">
        <v>0</v>
      </c>
      <c r="F66" s="577"/>
      <c r="G66" s="256"/>
    </row>
    <row r="67" spans="1:7" ht="12.75">
      <c r="A67" s="250"/>
      <c r="B67" s="253"/>
      <c r="C67" s="699" t="s">
        <v>1506</v>
      </c>
      <c r="D67" s="700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9" t="s">
        <v>1511</v>
      </c>
      <c r="D69" s="700"/>
      <c r="E69" s="254">
        <v>0</v>
      </c>
      <c r="F69" s="577"/>
      <c r="G69" s="256"/>
    </row>
    <row r="70" spans="1:7" ht="12.75">
      <c r="A70" s="250"/>
      <c r="B70" s="253"/>
      <c r="C70" s="699" t="s">
        <v>1512</v>
      </c>
      <c r="D70" s="700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9" t="s">
        <v>1511</v>
      </c>
      <c r="D72" s="700"/>
      <c r="E72" s="254">
        <v>0</v>
      </c>
      <c r="F72" s="577"/>
      <c r="G72" s="256"/>
    </row>
    <row r="73" spans="1:7" ht="12.75">
      <c r="A73" s="250"/>
      <c r="B73" s="253"/>
      <c r="C73" s="699" t="s">
        <v>1512</v>
      </c>
      <c r="D73" s="700"/>
      <c r="E73" s="254">
        <v>1058.2</v>
      </c>
      <c r="F73" s="577"/>
      <c r="G73" s="256"/>
    </row>
    <row r="74" spans="1:7" ht="12.75">
      <c r="A74" s="250"/>
      <c r="B74" s="253"/>
      <c r="C74" s="699" t="s">
        <v>1515</v>
      </c>
      <c r="D74" s="700"/>
      <c r="E74" s="254">
        <v>0</v>
      </c>
      <c r="F74" s="577"/>
      <c r="G74" s="256"/>
    </row>
    <row r="75" spans="1:7" ht="12.75">
      <c r="A75" s="250"/>
      <c r="B75" s="253"/>
      <c r="C75" s="699" t="s">
        <v>1516</v>
      </c>
      <c r="D75" s="700"/>
      <c r="E75" s="254">
        <v>162.8</v>
      </c>
      <c r="F75" s="577"/>
      <c r="G75" s="256"/>
    </row>
    <row r="76" spans="1:7" ht="12.75">
      <c r="A76" s="250"/>
      <c r="B76" s="253"/>
      <c r="C76" s="699" t="s">
        <v>1517</v>
      </c>
      <c r="D76" s="700"/>
      <c r="E76" s="254">
        <v>0</v>
      </c>
      <c r="F76" s="577"/>
      <c r="G76" s="256"/>
    </row>
    <row r="77" spans="1:7" ht="12.75">
      <c r="A77" s="250"/>
      <c r="B77" s="253"/>
      <c r="C77" s="699" t="s">
        <v>1518</v>
      </c>
      <c r="D77" s="700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9" t="s">
        <v>1515</v>
      </c>
      <c r="D79" s="700"/>
      <c r="E79" s="254">
        <v>0</v>
      </c>
      <c r="F79" s="577"/>
      <c r="G79" s="256"/>
    </row>
    <row r="80" spans="1:7" ht="12.75">
      <c r="A80" s="250"/>
      <c r="B80" s="253"/>
      <c r="C80" s="699" t="s">
        <v>1521</v>
      </c>
      <c r="D80" s="700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9" t="s">
        <v>1517</v>
      </c>
      <c r="D82" s="700"/>
      <c r="E82" s="254">
        <v>0</v>
      </c>
      <c r="F82" s="577"/>
      <c r="G82" s="256"/>
    </row>
    <row r="83" spans="1:7" ht="12.75">
      <c r="A83" s="250"/>
      <c r="B83" s="253"/>
      <c r="C83" s="699" t="s">
        <v>1524</v>
      </c>
      <c r="D83" s="700"/>
      <c r="E83" s="254">
        <v>1272</v>
      </c>
      <c r="F83" s="577"/>
      <c r="G83" s="256"/>
    </row>
    <row r="84" spans="1:7" ht="22.5">
      <c r="A84" s="551">
        <v>20</v>
      </c>
      <c r="B84" s="552" t="s">
        <v>2983</v>
      </c>
      <c r="C84" s="553" t="s">
        <v>2984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9" t="s">
        <v>2985</v>
      </c>
      <c r="D85" s="700"/>
      <c r="E85" s="254">
        <v>0</v>
      </c>
      <c r="F85" s="577"/>
      <c r="G85" s="256"/>
    </row>
    <row r="86" spans="1:7" ht="12.75">
      <c r="A86" s="250"/>
      <c r="B86" s="253"/>
      <c r="C86" s="699" t="s">
        <v>2986</v>
      </c>
      <c r="D86" s="700"/>
      <c r="E86" s="254">
        <v>0</v>
      </c>
      <c r="F86" s="577"/>
      <c r="G86" s="256"/>
    </row>
    <row r="87" spans="1:7" ht="12.75">
      <c r="A87" s="250"/>
      <c r="B87" s="253"/>
      <c r="C87" s="699" t="s">
        <v>123</v>
      </c>
      <c r="D87" s="700"/>
      <c r="E87" s="254">
        <v>0</v>
      </c>
      <c r="F87" s="577"/>
      <c r="G87" s="256"/>
    </row>
    <row r="88" spans="1:7" ht="12.75">
      <c r="A88" s="250"/>
      <c r="B88" s="253"/>
      <c r="C88" s="699" t="s">
        <v>2987</v>
      </c>
      <c r="D88" s="700"/>
      <c r="E88" s="254">
        <v>30.6</v>
      </c>
      <c r="F88" s="577"/>
      <c r="G88" s="256"/>
    </row>
    <row r="89" spans="1:7" ht="12.75">
      <c r="A89" s="250"/>
      <c r="B89" s="253"/>
      <c r="C89" s="699" t="s">
        <v>2988</v>
      </c>
      <c r="D89" s="700"/>
      <c r="E89" s="254">
        <v>35.7</v>
      </c>
      <c r="F89" s="577"/>
      <c r="G89" s="256"/>
    </row>
    <row r="90" spans="1:7" ht="12.75">
      <c r="A90" s="250"/>
      <c r="B90" s="253"/>
      <c r="C90" s="699" t="s">
        <v>2989</v>
      </c>
      <c r="D90" s="700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9" t="s">
        <v>1527</v>
      </c>
      <c r="D92" s="700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9" t="s">
        <v>1528</v>
      </c>
      <c r="D94" s="700"/>
      <c r="E94" s="254">
        <v>3.9</v>
      </c>
      <c r="F94" s="577"/>
      <c r="G94" s="256"/>
    </row>
    <row r="95" spans="1:7" ht="12.75">
      <c r="A95" s="250"/>
      <c r="B95" s="253"/>
      <c r="C95" s="699" t="s">
        <v>1529</v>
      </c>
      <c r="D95" s="700"/>
      <c r="E95" s="254">
        <v>2.88</v>
      </c>
      <c r="F95" s="577"/>
      <c r="G95" s="256"/>
    </row>
    <row r="96" spans="1:7" ht="12.75">
      <c r="A96" s="250"/>
      <c r="B96" s="253"/>
      <c r="C96" s="699" t="s">
        <v>1530</v>
      </c>
      <c r="D96" s="700"/>
      <c r="E96" s="254">
        <v>33.6</v>
      </c>
      <c r="F96" s="577"/>
      <c r="G96" s="256"/>
    </row>
    <row r="97" spans="1:7" ht="12.75">
      <c r="A97" s="250"/>
      <c r="B97" s="253"/>
      <c r="C97" s="699" t="s">
        <v>1531</v>
      </c>
      <c r="D97" s="700"/>
      <c r="E97" s="254">
        <v>48</v>
      </c>
      <c r="F97" s="577"/>
      <c r="G97" s="256"/>
    </row>
    <row r="98" spans="1:7" ht="12.75">
      <c r="A98" s="250"/>
      <c r="B98" s="253"/>
      <c r="C98" s="699" t="s">
        <v>1532</v>
      </c>
      <c r="D98" s="700"/>
      <c r="E98" s="254">
        <v>4.74</v>
      </c>
      <c r="F98" s="577"/>
      <c r="G98" s="256"/>
    </row>
    <row r="99" spans="1:7" ht="12.75">
      <c r="A99" s="250"/>
      <c r="B99" s="253"/>
      <c r="C99" s="699" t="s">
        <v>1533</v>
      </c>
      <c r="D99" s="700"/>
      <c r="E99" s="254">
        <v>5.24</v>
      </c>
      <c r="F99" s="577"/>
      <c r="G99" s="256"/>
    </row>
    <row r="100" spans="1:7" ht="12.75">
      <c r="A100" s="250"/>
      <c r="B100" s="253"/>
      <c r="C100" s="699" t="s">
        <v>1534</v>
      </c>
      <c r="D100" s="700"/>
      <c r="E100" s="254">
        <v>7</v>
      </c>
      <c r="F100" s="577"/>
      <c r="G100" s="256"/>
    </row>
    <row r="101" spans="1:7" ht="12.75">
      <c r="A101" s="250"/>
      <c r="B101" s="253"/>
      <c r="C101" s="699" t="s">
        <v>1535</v>
      </c>
      <c r="D101" s="700"/>
      <c r="E101" s="254">
        <v>4.74</v>
      </c>
      <c r="F101" s="577"/>
      <c r="G101" s="256"/>
    </row>
    <row r="102" spans="1:7" ht="12.75">
      <c r="A102" s="250"/>
      <c r="B102" s="253"/>
      <c r="C102" s="701" t="s">
        <v>113</v>
      </c>
      <c r="D102" s="700"/>
      <c r="E102" s="279">
        <v>110.09999999999998</v>
      </c>
      <c r="F102" s="577"/>
      <c r="G102" s="256"/>
    </row>
    <row r="103" spans="1:7" ht="12.75">
      <c r="A103" s="250"/>
      <c r="B103" s="253"/>
      <c r="C103" s="699" t="s">
        <v>1536</v>
      </c>
      <c r="D103" s="700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9" t="s">
        <v>1511</v>
      </c>
      <c r="D105" s="700"/>
      <c r="E105" s="254">
        <v>0</v>
      </c>
      <c r="F105" s="577"/>
      <c r="G105" s="256"/>
    </row>
    <row r="106" spans="1:7" ht="12.75">
      <c r="A106" s="250"/>
      <c r="B106" s="253"/>
      <c r="C106" s="699" t="s">
        <v>1512</v>
      </c>
      <c r="D106" s="700"/>
      <c r="E106" s="254">
        <v>1058.2</v>
      </c>
      <c r="F106" s="577"/>
      <c r="G106" s="256"/>
    </row>
    <row r="107" spans="1:7" ht="12.75">
      <c r="A107" s="250"/>
      <c r="B107" s="253"/>
      <c r="C107" s="699" t="s">
        <v>1515</v>
      </c>
      <c r="D107" s="700"/>
      <c r="E107" s="254">
        <v>0</v>
      </c>
      <c r="F107" s="577"/>
      <c r="G107" s="256"/>
    </row>
    <row r="108" spans="1:7" ht="12.75">
      <c r="A108" s="250"/>
      <c r="B108" s="253"/>
      <c r="C108" s="699" t="s">
        <v>1516</v>
      </c>
      <c r="D108" s="700"/>
      <c r="E108" s="254">
        <v>162.8</v>
      </c>
      <c r="F108" s="577"/>
      <c r="G108" s="256"/>
    </row>
    <row r="109" spans="1:7" ht="12.75">
      <c r="A109" s="250"/>
      <c r="B109" s="253"/>
      <c r="C109" s="699" t="s">
        <v>1517</v>
      </c>
      <c r="D109" s="700"/>
      <c r="E109" s="254">
        <v>0</v>
      </c>
      <c r="F109" s="577"/>
      <c r="G109" s="256"/>
    </row>
    <row r="110" spans="1:7" ht="12.75">
      <c r="A110" s="250"/>
      <c r="B110" s="253"/>
      <c r="C110" s="699" t="s">
        <v>1518</v>
      </c>
      <c r="D110" s="700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9" t="s">
        <v>1541</v>
      </c>
      <c r="D112" s="700"/>
      <c r="E112" s="254">
        <v>0</v>
      </c>
      <c r="F112" s="577"/>
      <c r="G112" s="256"/>
    </row>
    <row r="113" spans="1:7" ht="12.75">
      <c r="A113" s="250"/>
      <c r="B113" s="253"/>
      <c r="C113" s="699" t="s">
        <v>1542</v>
      </c>
      <c r="D113" s="700"/>
      <c r="E113" s="254">
        <v>0</v>
      </c>
      <c r="F113" s="577"/>
      <c r="G113" s="256"/>
    </row>
    <row r="114" spans="1:7" ht="12.75">
      <c r="A114" s="250"/>
      <c r="B114" s="253"/>
      <c r="C114" s="699" t="s">
        <v>330</v>
      </c>
      <c r="D114" s="700"/>
      <c r="E114" s="254">
        <v>0</v>
      </c>
      <c r="F114" s="577"/>
      <c r="G114" s="256"/>
    </row>
    <row r="115" spans="1:7" ht="12.75">
      <c r="A115" s="250"/>
      <c r="B115" s="253"/>
      <c r="C115" s="699" t="s">
        <v>123</v>
      </c>
      <c r="D115" s="700"/>
      <c r="E115" s="254">
        <v>0</v>
      </c>
      <c r="F115" s="577"/>
      <c r="G115" s="256"/>
    </row>
    <row r="116" spans="1:7" ht="12.75">
      <c r="A116" s="250"/>
      <c r="B116" s="253"/>
      <c r="C116" s="699" t="s">
        <v>1543</v>
      </c>
      <c r="D116" s="700"/>
      <c r="E116" s="254">
        <v>547.7</v>
      </c>
      <c r="F116" s="577"/>
      <c r="G116" s="256"/>
    </row>
    <row r="117" spans="1:7" ht="12.75">
      <c r="A117" s="250"/>
      <c r="B117" s="253"/>
      <c r="C117" s="699" t="s">
        <v>1544</v>
      </c>
      <c r="D117" s="700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9" t="s">
        <v>1541</v>
      </c>
      <c r="D119" s="700"/>
      <c r="E119" s="254">
        <v>0</v>
      </c>
      <c r="F119" s="577"/>
      <c r="G119" s="256"/>
    </row>
    <row r="120" spans="1:7" ht="12.75">
      <c r="A120" s="250"/>
      <c r="B120" s="253"/>
      <c r="C120" s="699" t="s">
        <v>330</v>
      </c>
      <c r="D120" s="700"/>
      <c r="E120" s="254">
        <v>0</v>
      </c>
      <c r="F120" s="577"/>
      <c r="G120" s="256"/>
    </row>
    <row r="121" spans="1:7" ht="12.75">
      <c r="A121" s="250"/>
      <c r="B121" s="253"/>
      <c r="C121" s="699" t="s">
        <v>123</v>
      </c>
      <c r="D121" s="700"/>
      <c r="E121" s="254">
        <v>0</v>
      </c>
      <c r="F121" s="577"/>
      <c r="G121" s="256"/>
    </row>
    <row r="122" spans="1:7" ht="12.75">
      <c r="A122" s="250"/>
      <c r="B122" s="253"/>
      <c r="C122" s="699" t="s">
        <v>1547</v>
      </c>
      <c r="D122" s="700"/>
      <c r="E122" s="254">
        <v>138.24</v>
      </c>
      <c r="F122" s="577"/>
      <c r="G122" s="256"/>
    </row>
    <row r="123" spans="1:7" ht="12.75">
      <c r="A123" s="250"/>
      <c r="B123" s="253"/>
      <c r="C123" s="699" t="s">
        <v>1548</v>
      </c>
      <c r="D123" s="700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9" t="s">
        <v>1551</v>
      </c>
      <c r="D127" s="700"/>
      <c r="E127" s="254">
        <v>0</v>
      </c>
      <c r="F127" s="577"/>
      <c r="G127" s="256"/>
    </row>
    <row r="128" spans="1:7" ht="12.75">
      <c r="A128" s="250"/>
      <c r="B128" s="253"/>
      <c r="C128" s="699" t="s">
        <v>123</v>
      </c>
      <c r="D128" s="700"/>
      <c r="E128" s="254">
        <v>0</v>
      </c>
      <c r="F128" s="577"/>
      <c r="G128" s="256"/>
    </row>
    <row r="129" spans="1:7" ht="12.75">
      <c r="A129" s="250"/>
      <c r="B129" s="253"/>
      <c r="C129" s="699" t="s">
        <v>1552</v>
      </c>
      <c r="D129" s="700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9" t="s">
        <v>1477</v>
      </c>
      <c r="D133" s="700"/>
      <c r="E133" s="254">
        <v>5.8275</v>
      </c>
      <c r="F133" s="577"/>
      <c r="G133" s="256"/>
    </row>
    <row r="134" spans="1:7" ht="12.75">
      <c r="A134" s="250"/>
      <c r="B134" s="253"/>
      <c r="C134" s="699" t="s">
        <v>1553</v>
      </c>
      <c r="D134" s="700"/>
      <c r="E134" s="254">
        <v>3.171</v>
      </c>
      <c r="F134" s="577"/>
      <c r="G134" s="256"/>
    </row>
    <row r="135" spans="1:7" ht="12.75">
      <c r="A135" s="250"/>
      <c r="B135" s="253"/>
      <c r="C135" s="699" t="s">
        <v>1554</v>
      </c>
      <c r="D135" s="700"/>
      <c r="E135" s="254">
        <v>23.655</v>
      </c>
      <c r="F135" s="577"/>
      <c r="G135" s="256"/>
    </row>
    <row r="136" spans="1:7" ht="12.75">
      <c r="A136" s="250"/>
      <c r="B136" s="253"/>
      <c r="C136" s="699" t="s">
        <v>1555</v>
      </c>
      <c r="D136" s="700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9" t="s">
        <v>1477</v>
      </c>
      <c r="D138" s="700"/>
      <c r="E138" s="254">
        <v>5.8275</v>
      </c>
      <c r="F138" s="577"/>
      <c r="G138" s="256"/>
    </row>
    <row r="139" spans="1:7" ht="12.75">
      <c r="A139" s="250"/>
      <c r="B139" s="253"/>
      <c r="C139" s="699" t="s">
        <v>1553</v>
      </c>
      <c r="D139" s="700"/>
      <c r="E139" s="254">
        <v>3.171</v>
      </c>
      <c r="F139" s="577"/>
      <c r="G139" s="256"/>
    </row>
    <row r="140" spans="1:7" ht="12.75">
      <c r="A140" s="250"/>
      <c r="B140" s="253"/>
      <c r="C140" s="699" t="s">
        <v>1554</v>
      </c>
      <c r="D140" s="700"/>
      <c r="E140" s="254">
        <v>23.655</v>
      </c>
      <c r="F140" s="577"/>
      <c r="G140" s="256"/>
    </row>
    <row r="141" spans="1:7" ht="12.75">
      <c r="A141" s="250"/>
      <c r="B141" s="253"/>
      <c r="C141" s="699" t="s">
        <v>1555</v>
      </c>
      <c r="D141" s="700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9" t="s">
        <v>1478</v>
      </c>
      <c r="D143" s="700"/>
      <c r="E143" s="254">
        <v>2.6425</v>
      </c>
      <c r="F143" s="577"/>
      <c r="G143" s="256"/>
    </row>
    <row r="144" spans="1:7" ht="12.75">
      <c r="A144" s="250"/>
      <c r="B144" s="253"/>
      <c r="C144" s="699" t="s">
        <v>1479</v>
      </c>
      <c r="D144" s="700"/>
      <c r="E144" s="254">
        <v>19.7125</v>
      </c>
      <c r="F144" s="577"/>
      <c r="G144" s="256"/>
    </row>
    <row r="145" spans="1:7" ht="12.75">
      <c r="A145" s="250"/>
      <c r="B145" s="253"/>
      <c r="C145" s="699" t="s">
        <v>1480</v>
      </c>
      <c r="D145" s="700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9" t="s">
        <v>1477</v>
      </c>
      <c r="D147" s="700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9" t="s">
        <v>1556</v>
      </c>
      <c r="D149" s="700"/>
      <c r="E149" s="254">
        <v>5.285</v>
      </c>
      <c r="F149" s="577"/>
      <c r="G149" s="256"/>
    </row>
    <row r="150" spans="1:7" ht="12.75">
      <c r="A150" s="250"/>
      <c r="B150" s="253"/>
      <c r="C150" s="699" t="s">
        <v>1557</v>
      </c>
      <c r="D150" s="700"/>
      <c r="E150" s="254">
        <v>39.425</v>
      </c>
      <c r="F150" s="577"/>
      <c r="G150" s="256"/>
    </row>
    <row r="151" spans="1:7" ht="12.75">
      <c r="A151" s="250"/>
      <c r="B151" s="253"/>
      <c r="C151" s="699" t="s">
        <v>1558</v>
      </c>
      <c r="D151" s="700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9" t="s">
        <v>1477</v>
      </c>
      <c r="D153" s="700"/>
      <c r="E153" s="254">
        <v>5.8275</v>
      </c>
      <c r="F153" s="577"/>
      <c r="G153" s="256"/>
    </row>
    <row r="154" spans="1:7" ht="12.75">
      <c r="A154" s="250"/>
      <c r="B154" s="253"/>
      <c r="C154" s="699" t="s">
        <v>1553</v>
      </c>
      <c r="D154" s="700"/>
      <c r="E154" s="254">
        <v>3.171</v>
      </c>
      <c r="F154" s="577"/>
      <c r="G154" s="256"/>
    </row>
    <row r="155" spans="1:7" ht="12.75">
      <c r="A155" s="250"/>
      <c r="B155" s="253"/>
      <c r="C155" s="699" t="s">
        <v>1554</v>
      </c>
      <c r="D155" s="700"/>
      <c r="E155" s="254">
        <v>23.655</v>
      </c>
      <c r="F155" s="577"/>
      <c r="G155" s="256"/>
    </row>
    <row r="156" spans="1:7" ht="12.75">
      <c r="A156" s="250"/>
      <c r="B156" s="253"/>
      <c r="C156" s="699" t="s">
        <v>1555</v>
      </c>
      <c r="D156" s="700"/>
      <c r="E156" s="254">
        <v>6.714</v>
      </c>
      <c r="F156" s="577"/>
      <c r="G156" s="256"/>
    </row>
    <row r="157" spans="1:7" ht="12.75">
      <c r="A157" s="250"/>
      <c r="B157" s="253"/>
      <c r="C157" s="701" t="s">
        <v>113</v>
      </c>
      <c r="D157" s="700"/>
      <c r="E157" s="279">
        <v>39.3675</v>
      </c>
      <c r="F157" s="577"/>
      <c r="G157" s="256"/>
    </row>
    <row r="158" spans="1:7" ht="12.75">
      <c r="A158" s="250"/>
      <c r="B158" s="253"/>
      <c r="C158" s="699" t="s">
        <v>1559</v>
      </c>
      <c r="D158" s="700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9" t="s">
        <v>1560</v>
      </c>
      <c r="D162" s="700"/>
      <c r="E162" s="254">
        <v>0</v>
      </c>
      <c r="F162" s="577"/>
      <c r="G162" s="256"/>
    </row>
    <row r="163" spans="1:7" ht="12.75">
      <c r="A163" s="250"/>
      <c r="B163" s="253"/>
      <c r="C163" s="699" t="s">
        <v>1521</v>
      </c>
      <c r="D163" s="700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9" t="s">
        <v>1561</v>
      </c>
      <c r="D165" s="700"/>
      <c r="E165" s="254">
        <v>1.8</v>
      </c>
      <c r="F165" s="577"/>
      <c r="G165" s="256"/>
    </row>
    <row r="166" spans="1:7" ht="12.75">
      <c r="A166" s="250"/>
      <c r="B166" s="253"/>
      <c r="C166" s="699" t="s">
        <v>1562</v>
      </c>
      <c r="D166" s="700"/>
      <c r="E166" s="254">
        <v>0.4608</v>
      </c>
      <c r="F166" s="577"/>
      <c r="G166" s="256"/>
    </row>
    <row r="167" spans="1:7" ht="12.75">
      <c r="A167" s="250"/>
      <c r="B167" s="253"/>
      <c r="C167" s="699" t="s">
        <v>1563</v>
      </c>
      <c r="D167" s="700"/>
      <c r="E167" s="254">
        <v>15.12</v>
      </c>
      <c r="F167" s="577"/>
      <c r="G167" s="256"/>
    </row>
    <row r="168" spans="1:7" ht="12.75">
      <c r="A168" s="250"/>
      <c r="B168" s="253"/>
      <c r="C168" s="699" t="s">
        <v>1564</v>
      </c>
      <c r="D168" s="700"/>
      <c r="E168" s="254">
        <v>21.6</v>
      </c>
      <c r="F168" s="577"/>
      <c r="G168" s="256"/>
    </row>
    <row r="169" spans="1:7" ht="12.75">
      <c r="A169" s="250"/>
      <c r="B169" s="253"/>
      <c r="C169" s="699" t="s">
        <v>1565</v>
      </c>
      <c r="D169" s="700"/>
      <c r="E169" s="254">
        <v>21.6</v>
      </c>
      <c r="F169" s="577"/>
      <c r="G169" s="256"/>
    </row>
    <row r="170" spans="1:7" ht="12.75">
      <c r="A170" s="250"/>
      <c r="B170" s="253"/>
      <c r="C170" s="699" t="s">
        <v>1566</v>
      </c>
      <c r="D170" s="700"/>
      <c r="E170" s="254">
        <v>32.4</v>
      </c>
      <c r="F170" s="577"/>
      <c r="G170" s="256"/>
    </row>
    <row r="171" spans="1:7" ht="12.75">
      <c r="A171" s="250"/>
      <c r="B171" s="253"/>
      <c r="C171" s="699" t="s">
        <v>1567</v>
      </c>
      <c r="D171" s="700"/>
      <c r="E171" s="254">
        <v>29.7</v>
      </c>
      <c r="F171" s="577"/>
      <c r="G171" s="256"/>
    </row>
    <row r="172" spans="1:7" ht="12.75">
      <c r="A172" s="250"/>
      <c r="B172" s="253"/>
      <c r="C172" s="699" t="s">
        <v>1568</v>
      </c>
      <c r="D172" s="700"/>
      <c r="E172" s="254">
        <v>4.5</v>
      </c>
      <c r="F172" s="577"/>
      <c r="G172" s="256"/>
    </row>
    <row r="173" spans="1:7" ht="12.75">
      <c r="A173" s="250"/>
      <c r="B173" s="253"/>
      <c r="C173" s="701" t="s">
        <v>113</v>
      </c>
      <c r="D173" s="700"/>
      <c r="E173" s="279">
        <v>127.1808</v>
      </c>
      <c r="F173" s="577"/>
      <c r="G173" s="256"/>
    </row>
    <row r="174" spans="1:7" ht="12.75">
      <c r="A174" s="250"/>
      <c r="B174" s="253"/>
      <c r="C174" s="699" t="s">
        <v>1569</v>
      </c>
      <c r="D174" s="700"/>
      <c r="E174" s="254">
        <v>1.576</v>
      </c>
      <c r="F174" s="577"/>
      <c r="G174" s="256"/>
    </row>
    <row r="175" spans="1:7" ht="12.75">
      <c r="A175" s="250"/>
      <c r="B175" s="253"/>
      <c r="C175" s="699" t="s">
        <v>1570</v>
      </c>
      <c r="D175" s="700"/>
      <c r="E175" s="254">
        <v>2.561</v>
      </c>
      <c r="F175" s="577"/>
      <c r="G175" s="256"/>
    </row>
    <row r="176" spans="1:7" ht="12.75">
      <c r="A176" s="250"/>
      <c r="B176" s="253"/>
      <c r="C176" s="699" t="s">
        <v>1571</v>
      </c>
      <c r="D176" s="700"/>
      <c r="E176" s="254">
        <v>3.92</v>
      </c>
      <c r="F176" s="577"/>
      <c r="G176" s="256"/>
    </row>
    <row r="177" spans="1:7" ht="12.75">
      <c r="A177" s="250"/>
      <c r="B177" s="253"/>
      <c r="C177" s="699" t="s">
        <v>1572</v>
      </c>
      <c r="D177" s="700"/>
      <c r="E177" s="254">
        <v>1.576</v>
      </c>
      <c r="F177" s="577"/>
      <c r="G177" s="256"/>
    </row>
    <row r="178" spans="1:7" ht="12.75">
      <c r="A178" s="250"/>
      <c r="B178" s="253"/>
      <c r="C178" s="701" t="s">
        <v>113</v>
      </c>
      <c r="D178" s="700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9" t="s">
        <v>1573</v>
      </c>
      <c r="D180" s="700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9" t="s">
        <v>1560</v>
      </c>
      <c r="D182" s="700"/>
      <c r="E182" s="254">
        <v>0</v>
      </c>
      <c r="F182" s="577"/>
      <c r="G182" s="256"/>
    </row>
    <row r="183" spans="1:7" ht="12.75">
      <c r="A183" s="250"/>
      <c r="B183" s="253"/>
      <c r="C183" s="699" t="s">
        <v>1521</v>
      </c>
      <c r="D183" s="700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9" t="s">
        <v>1528</v>
      </c>
      <c r="D185" s="700"/>
      <c r="E185" s="254">
        <v>3.9</v>
      </c>
      <c r="F185" s="577"/>
      <c r="G185" s="256"/>
    </row>
    <row r="186" spans="1:7" ht="12.75">
      <c r="A186" s="250"/>
      <c r="B186" s="253"/>
      <c r="C186" s="699" t="s">
        <v>1529</v>
      </c>
      <c r="D186" s="700"/>
      <c r="E186" s="254">
        <v>2.88</v>
      </c>
      <c r="F186" s="577"/>
      <c r="G186" s="256"/>
    </row>
    <row r="187" spans="1:7" ht="12.75">
      <c r="A187" s="250"/>
      <c r="B187" s="253"/>
      <c r="C187" s="699" t="s">
        <v>1530</v>
      </c>
      <c r="D187" s="700"/>
      <c r="E187" s="254">
        <v>33.6</v>
      </c>
      <c r="F187" s="577"/>
      <c r="G187" s="256"/>
    </row>
    <row r="188" spans="1:7" ht="12.75">
      <c r="A188" s="250"/>
      <c r="B188" s="253"/>
      <c r="C188" s="699" t="s">
        <v>1531</v>
      </c>
      <c r="D188" s="700"/>
      <c r="E188" s="254">
        <v>48</v>
      </c>
      <c r="F188" s="577"/>
      <c r="G188" s="256"/>
    </row>
    <row r="189" spans="1:7" ht="12.75">
      <c r="A189" s="250"/>
      <c r="B189" s="253"/>
      <c r="C189" s="699" t="s">
        <v>1532</v>
      </c>
      <c r="D189" s="700"/>
      <c r="E189" s="254">
        <v>4.74</v>
      </c>
      <c r="F189" s="577"/>
      <c r="G189" s="256"/>
    </row>
    <row r="190" spans="1:7" ht="12.75">
      <c r="A190" s="250"/>
      <c r="B190" s="253"/>
      <c r="C190" s="699" t="s">
        <v>1533</v>
      </c>
      <c r="D190" s="700"/>
      <c r="E190" s="254">
        <v>5.24</v>
      </c>
      <c r="F190" s="577"/>
      <c r="G190" s="256"/>
    </row>
    <row r="191" spans="1:7" ht="12.75">
      <c r="A191" s="250"/>
      <c r="B191" s="253"/>
      <c r="C191" s="699" t="s">
        <v>1534</v>
      </c>
      <c r="D191" s="700"/>
      <c r="E191" s="254">
        <v>7</v>
      </c>
      <c r="F191" s="577"/>
      <c r="G191" s="256"/>
    </row>
    <row r="192" spans="1:7" ht="12.75">
      <c r="A192" s="250"/>
      <c r="B192" s="253"/>
      <c r="C192" s="699" t="s">
        <v>1535</v>
      </c>
      <c r="D192" s="700"/>
      <c r="E192" s="254">
        <v>4.74</v>
      </c>
      <c r="F192" s="577"/>
      <c r="G192" s="256"/>
    </row>
    <row r="193" spans="1:7" ht="12.75">
      <c r="A193" s="250"/>
      <c r="B193" s="253"/>
      <c r="C193" s="701" t="s">
        <v>113</v>
      </c>
      <c r="D193" s="700"/>
      <c r="E193" s="279">
        <v>110.09999999999998</v>
      </c>
      <c r="F193" s="577"/>
      <c r="G193" s="256"/>
    </row>
    <row r="194" spans="1:7" ht="12.75">
      <c r="A194" s="250"/>
      <c r="B194" s="253"/>
      <c r="C194" s="699" t="s">
        <v>1536</v>
      </c>
      <c r="D194" s="700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9" t="s">
        <v>123</v>
      </c>
      <c r="D198" s="700"/>
      <c r="E198" s="254">
        <v>0</v>
      </c>
      <c r="F198" s="577"/>
      <c r="G198" s="256"/>
    </row>
    <row r="199" spans="1:7" ht="12.75">
      <c r="A199" s="250"/>
      <c r="B199" s="253"/>
      <c r="C199" s="699" t="s">
        <v>1576</v>
      </c>
      <c r="D199" s="700"/>
      <c r="E199" s="254">
        <v>11.2</v>
      </c>
      <c r="F199" s="577"/>
      <c r="G199" s="256"/>
    </row>
    <row r="200" spans="1:7" ht="12.75">
      <c r="A200" s="250"/>
      <c r="B200" s="253"/>
      <c r="C200" s="699" t="s">
        <v>1577</v>
      </c>
      <c r="D200" s="700"/>
      <c r="E200" s="254">
        <v>95.2</v>
      </c>
      <c r="F200" s="577"/>
      <c r="G200" s="256"/>
    </row>
    <row r="201" spans="1:7" ht="12.75">
      <c r="A201" s="250"/>
      <c r="B201" s="253"/>
      <c r="C201" s="699" t="s">
        <v>1578</v>
      </c>
      <c r="D201" s="700"/>
      <c r="E201" s="254">
        <v>95.2</v>
      </c>
      <c r="F201" s="577"/>
      <c r="G201" s="256"/>
    </row>
    <row r="202" spans="1:7" ht="12.75">
      <c r="A202" s="250"/>
      <c r="B202" s="253"/>
      <c r="C202" s="699" t="s">
        <v>1579</v>
      </c>
      <c r="D202" s="700"/>
      <c r="E202" s="254">
        <v>34.3</v>
      </c>
      <c r="F202" s="577"/>
      <c r="G202" s="256"/>
    </row>
    <row r="203" spans="1:7" ht="12.75">
      <c r="A203" s="250"/>
      <c r="B203" s="253"/>
      <c r="C203" s="699" t="s">
        <v>1580</v>
      </c>
      <c r="D203" s="700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9" t="s">
        <v>1561</v>
      </c>
      <c r="D205" s="700"/>
      <c r="E205" s="254">
        <v>1.8</v>
      </c>
      <c r="F205" s="577"/>
      <c r="G205" s="256"/>
    </row>
    <row r="206" spans="1:7" ht="12.75">
      <c r="A206" s="250"/>
      <c r="B206" s="253"/>
      <c r="C206" s="699" t="s">
        <v>1562</v>
      </c>
      <c r="D206" s="700"/>
      <c r="E206" s="254">
        <v>0.4608</v>
      </c>
      <c r="F206" s="577"/>
      <c r="G206" s="256"/>
    </row>
    <row r="207" spans="1:7" ht="12.75">
      <c r="A207" s="250"/>
      <c r="B207" s="253"/>
      <c r="C207" s="699" t="s">
        <v>1563</v>
      </c>
      <c r="D207" s="700"/>
      <c r="E207" s="254">
        <v>15.12</v>
      </c>
      <c r="F207" s="577"/>
      <c r="G207" s="256"/>
    </row>
    <row r="208" spans="1:7" ht="12.75">
      <c r="A208" s="250"/>
      <c r="B208" s="253"/>
      <c r="C208" s="699" t="s">
        <v>1564</v>
      </c>
      <c r="D208" s="700"/>
      <c r="E208" s="254">
        <v>21.6</v>
      </c>
      <c r="F208" s="577"/>
      <c r="G208" s="256"/>
    </row>
    <row r="209" spans="1:7" ht="12.75">
      <c r="A209" s="250"/>
      <c r="B209" s="253"/>
      <c r="C209" s="699" t="s">
        <v>1565</v>
      </c>
      <c r="D209" s="700"/>
      <c r="E209" s="254">
        <v>21.6</v>
      </c>
      <c r="F209" s="577"/>
      <c r="G209" s="256"/>
    </row>
    <row r="210" spans="1:7" ht="12.75">
      <c r="A210" s="250"/>
      <c r="B210" s="253"/>
      <c r="C210" s="699" t="s">
        <v>1566</v>
      </c>
      <c r="D210" s="700"/>
      <c r="E210" s="254">
        <v>32.4</v>
      </c>
      <c r="F210" s="577"/>
      <c r="G210" s="256"/>
    </row>
    <row r="211" spans="1:7" ht="12.75">
      <c r="A211" s="250"/>
      <c r="B211" s="253"/>
      <c r="C211" s="699" t="s">
        <v>1567</v>
      </c>
      <c r="D211" s="700"/>
      <c r="E211" s="254">
        <v>29.7</v>
      </c>
      <c r="F211" s="577"/>
      <c r="G211" s="256"/>
    </row>
    <row r="212" spans="1:7" ht="12.75">
      <c r="A212" s="250"/>
      <c r="B212" s="253"/>
      <c r="C212" s="699" t="s">
        <v>1568</v>
      </c>
      <c r="D212" s="700"/>
      <c r="E212" s="254">
        <v>4.5</v>
      </c>
      <c r="F212" s="577"/>
      <c r="G212" s="256"/>
    </row>
    <row r="213" spans="1:7" ht="12.75">
      <c r="A213" s="250"/>
      <c r="B213" s="253"/>
      <c r="C213" s="701" t="s">
        <v>113</v>
      </c>
      <c r="D213" s="700"/>
      <c r="E213" s="279">
        <v>127.1808</v>
      </c>
      <c r="F213" s="577"/>
      <c r="G213" s="256"/>
    </row>
    <row r="214" spans="1:7" ht="12.75">
      <c r="A214" s="250"/>
      <c r="B214" s="253"/>
      <c r="C214" s="699" t="s">
        <v>1569</v>
      </c>
      <c r="D214" s="700"/>
      <c r="E214" s="254">
        <v>1.576</v>
      </c>
      <c r="F214" s="577"/>
      <c r="G214" s="256"/>
    </row>
    <row r="215" spans="1:7" ht="12.75">
      <c r="A215" s="250"/>
      <c r="B215" s="253"/>
      <c r="C215" s="699" t="s">
        <v>1570</v>
      </c>
      <c r="D215" s="700"/>
      <c r="E215" s="254">
        <v>2.561</v>
      </c>
      <c r="F215" s="577"/>
      <c r="G215" s="256"/>
    </row>
    <row r="216" spans="1:7" ht="12.75">
      <c r="A216" s="250"/>
      <c r="B216" s="253"/>
      <c r="C216" s="699" t="s">
        <v>1571</v>
      </c>
      <c r="D216" s="700"/>
      <c r="E216" s="254">
        <v>3.92</v>
      </c>
      <c r="F216" s="577"/>
      <c r="G216" s="256"/>
    </row>
    <row r="217" spans="1:7" ht="12.75">
      <c r="A217" s="250"/>
      <c r="B217" s="253"/>
      <c r="C217" s="699" t="s">
        <v>1572</v>
      </c>
      <c r="D217" s="700"/>
      <c r="E217" s="254">
        <v>1.576</v>
      </c>
      <c r="F217" s="577"/>
      <c r="G217" s="256"/>
    </row>
    <row r="218" spans="1:7" ht="12.75">
      <c r="A218" s="250"/>
      <c r="B218" s="253"/>
      <c r="C218" s="701" t="s">
        <v>113</v>
      </c>
      <c r="D218" s="700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9" t="s">
        <v>1581</v>
      </c>
      <c r="D220" s="700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9" t="s">
        <v>1582</v>
      </c>
      <c r="D222" s="700"/>
      <c r="E222" s="254">
        <v>54.8</v>
      </c>
      <c r="F222" s="577"/>
      <c r="G222" s="256"/>
    </row>
    <row r="223" spans="1:7" ht="12.75">
      <c r="A223" s="250"/>
      <c r="B223" s="253"/>
      <c r="C223" s="699" t="s">
        <v>1583</v>
      </c>
      <c r="D223" s="700"/>
      <c r="E223" s="254">
        <v>79.087</v>
      </c>
      <c r="F223" s="577"/>
      <c r="G223" s="256"/>
    </row>
    <row r="224" spans="1:7" ht="12.75">
      <c r="A224" s="250"/>
      <c r="B224" s="253"/>
      <c r="C224" s="699" t="s">
        <v>1584</v>
      </c>
      <c r="D224" s="700"/>
      <c r="E224" s="254">
        <v>1265.51</v>
      </c>
      <c r="F224" s="577"/>
      <c r="G224" s="256"/>
    </row>
    <row r="225" spans="1:7" ht="12.75">
      <c r="A225" s="250"/>
      <c r="B225" s="253"/>
      <c r="C225" s="699" t="s">
        <v>1585</v>
      </c>
      <c r="D225" s="700"/>
      <c r="E225" s="254">
        <v>271.5</v>
      </c>
      <c r="F225" s="577"/>
      <c r="G225" s="256"/>
    </row>
    <row r="226" spans="1:7" ht="12.75">
      <c r="A226" s="250"/>
      <c r="B226" s="253"/>
      <c r="C226" s="701" t="s">
        <v>113</v>
      </c>
      <c r="D226" s="700"/>
      <c r="E226" s="279">
        <v>1670.897</v>
      </c>
      <c r="F226" s="577"/>
      <c r="G226" s="256"/>
    </row>
    <row r="227" spans="1:7" ht="12.75">
      <c r="A227" s="250"/>
      <c r="B227" s="253"/>
      <c r="C227" s="699" t="s">
        <v>1586</v>
      </c>
      <c r="D227" s="700"/>
      <c r="E227" s="254">
        <v>0</v>
      </c>
      <c r="F227" s="577"/>
      <c r="G227" s="256"/>
    </row>
    <row r="228" spans="1:7" ht="12.75">
      <c r="A228" s="250"/>
      <c r="B228" s="253"/>
      <c r="C228" s="699" t="s">
        <v>1587</v>
      </c>
      <c r="D228" s="700"/>
      <c r="E228" s="254">
        <v>5.3</v>
      </c>
      <c r="F228" s="577"/>
      <c r="G228" s="256"/>
    </row>
    <row r="229" spans="1:7" ht="12.75">
      <c r="A229" s="250"/>
      <c r="B229" s="253"/>
      <c r="C229" s="699" t="s">
        <v>1441</v>
      </c>
      <c r="D229" s="700"/>
      <c r="E229" s="254">
        <v>6</v>
      </c>
      <c r="F229" s="577"/>
      <c r="G229" s="256"/>
    </row>
    <row r="230" spans="1:7" ht="12.75">
      <c r="A230" s="250"/>
      <c r="B230" s="253"/>
      <c r="C230" s="699" t="s">
        <v>1588</v>
      </c>
      <c r="D230" s="700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9" t="s">
        <v>328</v>
      </c>
      <c r="D233" s="700"/>
      <c r="E233" s="254">
        <v>0</v>
      </c>
      <c r="F233" s="577"/>
      <c r="G233" s="256"/>
    </row>
    <row r="234" spans="1:7" ht="12.75">
      <c r="A234" s="250"/>
      <c r="B234" s="253"/>
      <c r="C234" s="699" t="s">
        <v>329</v>
      </c>
      <c r="D234" s="700"/>
      <c r="E234" s="254">
        <v>0</v>
      </c>
      <c r="F234" s="577"/>
      <c r="G234" s="256"/>
    </row>
    <row r="235" spans="1:7" ht="12.75">
      <c r="A235" s="250"/>
      <c r="B235" s="253"/>
      <c r="C235" s="699" t="s">
        <v>330</v>
      </c>
      <c r="D235" s="700"/>
      <c r="E235" s="254">
        <v>0</v>
      </c>
      <c r="F235" s="577"/>
      <c r="G235" s="256"/>
    </row>
    <row r="236" spans="1:7" ht="12.75">
      <c r="A236" s="250"/>
      <c r="B236" s="253"/>
      <c r="C236" s="699" t="s">
        <v>384</v>
      </c>
      <c r="D236" s="700"/>
      <c r="E236" s="254">
        <v>0</v>
      </c>
      <c r="F236" s="577"/>
      <c r="G236" s="256"/>
    </row>
    <row r="237" spans="1:7" ht="12.75">
      <c r="A237" s="250"/>
      <c r="B237" s="253"/>
      <c r="C237" s="699" t="s">
        <v>390</v>
      </c>
      <c r="D237" s="700"/>
      <c r="E237" s="254">
        <v>0</v>
      </c>
      <c r="F237" s="577"/>
      <c r="G237" s="256"/>
    </row>
    <row r="238" spans="1:7" ht="12.75">
      <c r="A238" s="250"/>
      <c r="B238" s="253"/>
      <c r="C238" s="699" t="s">
        <v>123</v>
      </c>
      <c r="D238" s="700"/>
      <c r="E238" s="254">
        <v>0</v>
      </c>
      <c r="F238" s="577"/>
      <c r="G238" s="256"/>
    </row>
    <row r="239" spans="1:7" ht="12.75">
      <c r="A239" s="250"/>
      <c r="B239" s="253"/>
      <c r="C239" s="699" t="s">
        <v>1587</v>
      </c>
      <c r="D239" s="700"/>
      <c r="E239" s="254">
        <v>5.3</v>
      </c>
      <c r="F239" s="577"/>
      <c r="G239" s="256"/>
    </row>
    <row r="240" spans="1:7" ht="12.75">
      <c r="A240" s="250"/>
      <c r="B240" s="253"/>
      <c r="C240" s="699" t="s">
        <v>1441</v>
      </c>
      <c r="D240" s="700"/>
      <c r="E240" s="254">
        <v>6</v>
      </c>
      <c r="F240" s="577"/>
      <c r="G240" s="256"/>
    </row>
    <row r="241" spans="1:7" ht="12.75">
      <c r="A241" s="250"/>
      <c r="B241" s="253"/>
      <c r="C241" s="699" t="s">
        <v>1588</v>
      </c>
      <c r="D241" s="700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9" t="s">
        <v>328</v>
      </c>
      <c r="D243" s="700"/>
      <c r="E243" s="254">
        <v>0</v>
      </c>
      <c r="F243" s="577"/>
      <c r="G243" s="256"/>
    </row>
    <row r="244" spans="1:7" ht="12.75">
      <c r="A244" s="250"/>
      <c r="B244" s="253"/>
      <c r="C244" s="699" t="s">
        <v>329</v>
      </c>
      <c r="D244" s="700"/>
      <c r="E244" s="254">
        <v>0</v>
      </c>
      <c r="F244" s="577"/>
      <c r="G244" s="256"/>
    </row>
    <row r="245" spans="1:7" ht="12.75">
      <c r="A245" s="250"/>
      <c r="B245" s="253"/>
      <c r="C245" s="699" t="s">
        <v>330</v>
      </c>
      <c r="D245" s="700"/>
      <c r="E245" s="254">
        <v>0</v>
      </c>
      <c r="F245" s="577"/>
      <c r="G245" s="256"/>
    </row>
    <row r="246" spans="1:7" ht="12.75">
      <c r="A246" s="250"/>
      <c r="B246" s="253"/>
      <c r="C246" s="699" t="s">
        <v>384</v>
      </c>
      <c r="D246" s="700"/>
      <c r="E246" s="254">
        <v>0</v>
      </c>
      <c r="F246" s="577"/>
      <c r="G246" s="256"/>
    </row>
    <row r="247" spans="1:7" ht="12.75">
      <c r="A247" s="250"/>
      <c r="B247" s="253"/>
      <c r="C247" s="699" t="s">
        <v>395</v>
      </c>
      <c r="D247" s="700"/>
      <c r="E247" s="254">
        <v>0</v>
      </c>
      <c r="F247" s="577"/>
      <c r="G247" s="256"/>
    </row>
    <row r="248" spans="1:7" ht="12.75">
      <c r="A248" s="250"/>
      <c r="B248" s="253"/>
      <c r="C248" s="699" t="s">
        <v>333</v>
      </c>
      <c r="D248" s="700"/>
      <c r="E248" s="254">
        <v>0</v>
      </c>
      <c r="F248" s="577"/>
      <c r="G248" s="256"/>
    </row>
    <row r="249" spans="1:7" ht="12.75">
      <c r="A249" s="250"/>
      <c r="B249" s="253"/>
      <c r="C249" s="699" t="s">
        <v>334</v>
      </c>
      <c r="D249" s="700"/>
      <c r="E249" s="254">
        <v>0</v>
      </c>
      <c r="F249" s="577"/>
      <c r="G249" s="256"/>
    </row>
    <row r="250" spans="1:7" ht="12.75">
      <c r="A250" s="250"/>
      <c r="B250" s="253"/>
      <c r="C250" s="699" t="s">
        <v>396</v>
      </c>
      <c r="D250" s="700"/>
      <c r="E250" s="254">
        <v>0</v>
      </c>
      <c r="F250" s="577"/>
      <c r="G250" s="256"/>
    </row>
    <row r="251" spans="1:7" ht="12.75">
      <c r="A251" s="250"/>
      <c r="B251" s="253"/>
      <c r="C251" s="699" t="s">
        <v>123</v>
      </c>
      <c r="D251" s="700"/>
      <c r="E251" s="254">
        <v>0</v>
      </c>
      <c r="F251" s="577"/>
      <c r="G251" s="256"/>
    </row>
    <row r="252" spans="1:7" ht="12.75">
      <c r="A252" s="250"/>
      <c r="B252" s="253"/>
      <c r="C252" s="699" t="s">
        <v>1589</v>
      </c>
      <c r="D252" s="700"/>
      <c r="E252" s="254">
        <v>5.16</v>
      </c>
      <c r="F252" s="577"/>
      <c r="G252" s="256"/>
    </row>
    <row r="253" spans="1:7" ht="12.75">
      <c r="A253" s="250"/>
      <c r="B253" s="253"/>
      <c r="C253" s="699" t="s">
        <v>1590</v>
      </c>
      <c r="D253" s="700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9" t="s">
        <v>328</v>
      </c>
      <c r="D255" s="700"/>
      <c r="E255" s="254">
        <v>0</v>
      </c>
      <c r="F255" s="577"/>
      <c r="G255" s="256"/>
    </row>
    <row r="256" spans="1:7" ht="12.75">
      <c r="A256" s="250"/>
      <c r="B256" s="253"/>
      <c r="C256" s="699" t="s">
        <v>329</v>
      </c>
      <c r="D256" s="700"/>
      <c r="E256" s="254">
        <v>0</v>
      </c>
      <c r="F256" s="577"/>
      <c r="G256" s="256"/>
    </row>
    <row r="257" spans="1:7" ht="12.75">
      <c r="A257" s="250"/>
      <c r="B257" s="253"/>
      <c r="C257" s="699" t="s">
        <v>330</v>
      </c>
      <c r="D257" s="700"/>
      <c r="E257" s="254">
        <v>0</v>
      </c>
      <c r="F257" s="577"/>
      <c r="G257" s="256"/>
    </row>
    <row r="258" spans="1:7" ht="12.75">
      <c r="A258" s="250"/>
      <c r="B258" s="253"/>
      <c r="C258" s="699" t="s">
        <v>384</v>
      </c>
      <c r="D258" s="700"/>
      <c r="E258" s="254">
        <v>0</v>
      </c>
      <c r="F258" s="577"/>
      <c r="G258" s="256"/>
    </row>
    <row r="259" spans="1:7" ht="12.75">
      <c r="A259" s="250"/>
      <c r="B259" s="253"/>
      <c r="C259" s="699" t="s">
        <v>405</v>
      </c>
      <c r="D259" s="700"/>
      <c r="E259" s="254">
        <v>0</v>
      </c>
      <c r="F259" s="577"/>
      <c r="G259" s="256"/>
    </row>
    <row r="260" spans="1:7" ht="12.75">
      <c r="A260" s="250"/>
      <c r="B260" s="253"/>
      <c r="C260" s="699" t="s">
        <v>333</v>
      </c>
      <c r="D260" s="700"/>
      <c r="E260" s="254">
        <v>0</v>
      </c>
      <c r="F260" s="577"/>
      <c r="G260" s="256"/>
    </row>
    <row r="261" spans="1:7" ht="12.75">
      <c r="A261" s="250"/>
      <c r="B261" s="253"/>
      <c r="C261" s="699" t="s">
        <v>334</v>
      </c>
      <c r="D261" s="700"/>
      <c r="E261" s="254">
        <v>0</v>
      </c>
      <c r="F261" s="577"/>
      <c r="G261" s="256"/>
    </row>
    <row r="262" spans="1:7" ht="12.75">
      <c r="A262" s="250"/>
      <c r="B262" s="253"/>
      <c r="C262" s="699" t="s">
        <v>400</v>
      </c>
      <c r="D262" s="700"/>
      <c r="E262" s="254">
        <v>0</v>
      </c>
      <c r="F262" s="577"/>
      <c r="G262" s="256"/>
    </row>
    <row r="263" spans="1:7" ht="12.75">
      <c r="A263" s="250"/>
      <c r="B263" s="253"/>
      <c r="C263" s="699" t="s">
        <v>123</v>
      </c>
      <c r="D263" s="700"/>
      <c r="E263" s="254">
        <v>0</v>
      </c>
      <c r="F263" s="577"/>
      <c r="G263" s="256"/>
    </row>
    <row r="264" spans="1:7" ht="12.75">
      <c r="A264" s="250"/>
      <c r="B264" s="253"/>
      <c r="C264" s="699" t="s">
        <v>1591</v>
      </c>
      <c r="D264" s="700"/>
      <c r="E264" s="254">
        <v>3.3</v>
      </c>
      <c r="F264" s="577"/>
      <c r="G264" s="256"/>
    </row>
    <row r="265" spans="1:7" ht="12.75">
      <c r="A265" s="250"/>
      <c r="B265" s="253"/>
      <c r="C265" s="699" t="s">
        <v>1592</v>
      </c>
      <c r="D265" s="700"/>
      <c r="E265" s="254">
        <v>4.46</v>
      </c>
      <c r="F265" s="577"/>
      <c r="G265" s="256"/>
    </row>
    <row r="266" spans="1:7" ht="12.75">
      <c r="A266" s="250"/>
      <c r="B266" s="253"/>
      <c r="C266" s="699" t="s">
        <v>1593</v>
      </c>
      <c r="D266" s="700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9" t="s">
        <v>1594</v>
      </c>
      <c r="D268" s="700"/>
      <c r="E268" s="254">
        <v>1.5</v>
      </c>
      <c r="F268" s="577"/>
      <c r="G268" s="256"/>
    </row>
    <row r="269" spans="1:7" ht="12.75">
      <c r="A269" s="250"/>
      <c r="B269" s="253"/>
      <c r="C269" s="699" t="s">
        <v>1595</v>
      </c>
      <c r="D269" s="700"/>
      <c r="E269" s="254">
        <v>0.96</v>
      </c>
      <c r="F269" s="577"/>
      <c r="G269" s="256"/>
    </row>
    <row r="270" spans="1:7" ht="12.75">
      <c r="A270" s="250"/>
      <c r="B270" s="253"/>
      <c r="C270" s="699" t="s">
        <v>1596</v>
      </c>
      <c r="D270" s="700"/>
      <c r="E270" s="254">
        <v>8.4</v>
      </c>
      <c r="F270" s="577"/>
      <c r="G270" s="256"/>
    </row>
    <row r="271" spans="1:7" ht="12.75">
      <c r="A271" s="250"/>
      <c r="B271" s="253"/>
      <c r="C271" s="699" t="s">
        <v>1597</v>
      </c>
      <c r="D271" s="700"/>
      <c r="E271" s="254">
        <v>12</v>
      </c>
      <c r="F271" s="577"/>
      <c r="G271" s="256"/>
    </row>
    <row r="272" spans="1:7" ht="12.75">
      <c r="A272" s="250"/>
      <c r="B272" s="253"/>
      <c r="C272" s="701" t="s">
        <v>113</v>
      </c>
      <c r="D272" s="700"/>
      <c r="E272" s="279">
        <v>22.86</v>
      </c>
      <c r="F272" s="577"/>
      <c r="G272" s="256"/>
    </row>
    <row r="273" spans="1:7" ht="12.75">
      <c r="A273" s="250"/>
      <c r="B273" s="253"/>
      <c r="C273" s="699" t="s">
        <v>1598</v>
      </c>
      <c r="D273" s="700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9" t="s">
        <v>328</v>
      </c>
      <c r="D275" s="700"/>
      <c r="E275" s="254">
        <v>0</v>
      </c>
      <c r="F275" s="577"/>
      <c r="G275" s="256"/>
    </row>
    <row r="276" spans="1:7" ht="12.75">
      <c r="A276" s="250"/>
      <c r="B276" s="253"/>
      <c r="C276" s="699" t="s">
        <v>329</v>
      </c>
      <c r="D276" s="700"/>
      <c r="E276" s="254">
        <v>0</v>
      </c>
      <c r="F276" s="577"/>
      <c r="G276" s="256"/>
    </row>
    <row r="277" spans="1:7" ht="12.75">
      <c r="A277" s="250"/>
      <c r="B277" s="253"/>
      <c r="C277" s="699" t="s">
        <v>330</v>
      </c>
      <c r="D277" s="700"/>
      <c r="E277" s="254">
        <v>0</v>
      </c>
      <c r="F277" s="577"/>
      <c r="G277" s="256"/>
    </row>
    <row r="278" spans="1:7" ht="12.75">
      <c r="A278" s="250"/>
      <c r="B278" s="253"/>
      <c r="C278" s="699" t="s">
        <v>331</v>
      </c>
      <c r="D278" s="700"/>
      <c r="E278" s="254">
        <v>0</v>
      </c>
      <c r="F278" s="577"/>
      <c r="G278" s="256"/>
    </row>
    <row r="279" spans="1:7" ht="12.75">
      <c r="A279" s="250"/>
      <c r="B279" s="253"/>
      <c r="C279" s="699" t="s">
        <v>1601</v>
      </c>
      <c r="D279" s="700"/>
      <c r="E279" s="254">
        <v>0</v>
      </c>
      <c r="F279" s="577"/>
      <c r="G279" s="256"/>
    </row>
    <row r="280" spans="1:7" ht="12.75">
      <c r="A280" s="250"/>
      <c r="B280" s="253"/>
      <c r="C280" s="699" t="s">
        <v>333</v>
      </c>
      <c r="D280" s="700"/>
      <c r="E280" s="254">
        <v>0</v>
      </c>
      <c r="F280" s="577"/>
      <c r="G280" s="256"/>
    </row>
    <row r="281" spans="1:7" ht="12.75">
      <c r="A281" s="250"/>
      <c r="B281" s="253"/>
      <c r="C281" s="699" t="s">
        <v>334</v>
      </c>
      <c r="D281" s="700"/>
      <c r="E281" s="254">
        <v>0</v>
      </c>
      <c r="F281" s="577"/>
      <c r="G281" s="256"/>
    </row>
    <row r="282" spans="1:7" ht="12.75">
      <c r="A282" s="250"/>
      <c r="B282" s="253"/>
      <c r="C282" s="699" t="s">
        <v>335</v>
      </c>
      <c r="D282" s="700"/>
      <c r="E282" s="254">
        <v>0</v>
      </c>
      <c r="F282" s="577"/>
      <c r="G282" s="256"/>
    </row>
    <row r="283" spans="1:7" ht="12.75">
      <c r="A283" s="250"/>
      <c r="B283" s="253"/>
      <c r="C283" s="699" t="s">
        <v>123</v>
      </c>
      <c r="D283" s="700"/>
      <c r="E283" s="254">
        <v>0</v>
      </c>
      <c r="F283" s="577"/>
      <c r="G283" s="256"/>
    </row>
    <row r="284" spans="1:7" ht="12.75">
      <c r="A284" s="250"/>
      <c r="B284" s="253"/>
      <c r="C284" s="699" t="s">
        <v>1602</v>
      </c>
      <c r="D284" s="700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9" t="s">
        <v>328</v>
      </c>
      <c r="D286" s="700"/>
      <c r="E286" s="254">
        <v>0</v>
      </c>
      <c r="F286" s="577"/>
      <c r="G286" s="256"/>
    </row>
    <row r="287" spans="1:7" ht="12.75">
      <c r="A287" s="250"/>
      <c r="B287" s="253"/>
      <c r="C287" s="699" t="s">
        <v>329</v>
      </c>
      <c r="D287" s="700"/>
      <c r="E287" s="254">
        <v>0</v>
      </c>
      <c r="F287" s="577"/>
      <c r="G287" s="256"/>
    </row>
    <row r="288" spans="1:7" ht="12.75">
      <c r="A288" s="250"/>
      <c r="B288" s="253"/>
      <c r="C288" s="699" t="s">
        <v>330</v>
      </c>
      <c r="D288" s="700"/>
      <c r="E288" s="254">
        <v>0</v>
      </c>
      <c r="F288" s="577"/>
      <c r="G288" s="256"/>
    </row>
    <row r="289" spans="1:7" ht="12.75">
      <c r="A289" s="250"/>
      <c r="B289" s="253"/>
      <c r="C289" s="699" t="s">
        <v>331</v>
      </c>
      <c r="D289" s="700"/>
      <c r="E289" s="254">
        <v>0</v>
      </c>
      <c r="F289" s="577"/>
      <c r="G289" s="256"/>
    </row>
    <row r="290" spans="1:7" ht="12.75">
      <c r="A290" s="250"/>
      <c r="B290" s="253"/>
      <c r="C290" s="699" t="s">
        <v>1605</v>
      </c>
      <c r="D290" s="700"/>
      <c r="E290" s="254">
        <v>0</v>
      </c>
      <c r="F290" s="577"/>
      <c r="G290" s="256"/>
    </row>
    <row r="291" spans="1:7" ht="12.75">
      <c r="A291" s="250"/>
      <c r="B291" s="253"/>
      <c r="C291" s="699" t="s">
        <v>333</v>
      </c>
      <c r="D291" s="700"/>
      <c r="E291" s="254">
        <v>0</v>
      </c>
      <c r="F291" s="577"/>
      <c r="G291" s="256"/>
    </row>
    <row r="292" spans="1:7" ht="12.75">
      <c r="A292" s="250"/>
      <c r="B292" s="253"/>
      <c r="C292" s="699" t="s">
        <v>334</v>
      </c>
      <c r="D292" s="700"/>
      <c r="E292" s="254">
        <v>0</v>
      </c>
      <c r="F292" s="577"/>
      <c r="G292" s="256"/>
    </row>
    <row r="293" spans="1:7" ht="12.75">
      <c r="A293" s="250"/>
      <c r="B293" s="253"/>
      <c r="C293" s="699" t="s">
        <v>335</v>
      </c>
      <c r="D293" s="700"/>
      <c r="E293" s="254">
        <v>0</v>
      </c>
      <c r="F293" s="577"/>
      <c r="G293" s="256"/>
    </row>
    <row r="294" spans="1:7" ht="12.75">
      <c r="A294" s="250"/>
      <c r="B294" s="253"/>
      <c r="C294" s="699" t="s">
        <v>123</v>
      </c>
      <c r="D294" s="700"/>
      <c r="E294" s="254">
        <v>0</v>
      </c>
      <c r="F294" s="577"/>
      <c r="G294" s="256"/>
    </row>
    <row r="295" spans="1:7" ht="12.75">
      <c r="A295" s="250"/>
      <c r="B295" s="253"/>
      <c r="C295" s="699" t="s">
        <v>1606</v>
      </c>
      <c r="D295" s="700"/>
      <c r="E295" s="254">
        <v>29.737</v>
      </c>
      <c r="F295" s="577"/>
      <c r="G295" s="256"/>
    </row>
    <row r="296" spans="1:7" ht="12.75">
      <c r="A296" s="250"/>
      <c r="B296" s="253"/>
      <c r="C296" s="699" t="s">
        <v>1607</v>
      </c>
      <c r="D296" s="700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9" t="s">
        <v>328</v>
      </c>
      <c r="D298" s="700"/>
      <c r="E298" s="254">
        <v>0</v>
      </c>
      <c r="F298" s="577"/>
      <c r="G298" s="256"/>
    </row>
    <row r="299" spans="1:7" ht="12.75">
      <c r="A299" s="250"/>
      <c r="B299" s="253"/>
      <c r="C299" s="699" t="s">
        <v>329</v>
      </c>
      <c r="D299" s="700"/>
      <c r="E299" s="254">
        <v>0</v>
      </c>
      <c r="F299" s="577"/>
      <c r="G299" s="256"/>
    </row>
    <row r="300" spans="1:7" ht="12.75">
      <c r="A300" s="250"/>
      <c r="B300" s="253"/>
      <c r="C300" s="699" t="s">
        <v>330</v>
      </c>
      <c r="D300" s="700"/>
      <c r="E300" s="254">
        <v>0</v>
      </c>
      <c r="F300" s="577"/>
      <c r="G300" s="256"/>
    </row>
    <row r="301" spans="1:7" ht="12.75">
      <c r="A301" s="250"/>
      <c r="B301" s="253"/>
      <c r="C301" s="699" t="s">
        <v>331</v>
      </c>
      <c r="D301" s="700"/>
      <c r="E301" s="254">
        <v>0</v>
      </c>
      <c r="F301" s="577"/>
      <c r="G301" s="256"/>
    </row>
    <row r="302" spans="1:7" ht="12.75">
      <c r="A302" s="250"/>
      <c r="B302" s="253"/>
      <c r="C302" s="699" t="s">
        <v>1610</v>
      </c>
      <c r="D302" s="700"/>
      <c r="E302" s="254">
        <v>0</v>
      </c>
      <c r="F302" s="577"/>
      <c r="G302" s="256"/>
    </row>
    <row r="303" spans="1:7" ht="12.75">
      <c r="A303" s="250"/>
      <c r="B303" s="253"/>
      <c r="C303" s="699" t="s">
        <v>333</v>
      </c>
      <c r="D303" s="700"/>
      <c r="E303" s="254">
        <v>0</v>
      </c>
      <c r="F303" s="577"/>
      <c r="G303" s="256"/>
    </row>
    <row r="304" spans="1:7" ht="12.75">
      <c r="A304" s="250"/>
      <c r="B304" s="253"/>
      <c r="C304" s="699" t="s">
        <v>334</v>
      </c>
      <c r="D304" s="700"/>
      <c r="E304" s="254">
        <v>0</v>
      </c>
      <c r="F304" s="577"/>
      <c r="G304" s="256"/>
    </row>
    <row r="305" spans="1:7" ht="12.75">
      <c r="A305" s="250"/>
      <c r="B305" s="253"/>
      <c r="C305" s="699" t="s">
        <v>335</v>
      </c>
      <c r="D305" s="700"/>
      <c r="E305" s="254">
        <v>0</v>
      </c>
      <c r="F305" s="577"/>
      <c r="G305" s="256"/>
    </row>
    <row r="306" spans="1:7" ht="12.75">
      <c r="A306" s="250"/>
      <c r="B306" s="253"/>
      <c r="C306" s="699" t="s">
        <v>123</v>
      </c>
      <c r="D306" s="700"/>
      <c r="E306" s="254">
        <v>0</v>
      </c>
      <c r="F306" s="577"/>
      <c r="G306" s="256"/>
    </row>
    <row r="307" spans="1:7" ht="12.75">
      <c r="A307" s="250"/>
      <c r="B307" s="253"/>
      <c r="C307" s="699" t="s">
        <v>1611</v>
      </c>
      <c r="D307" s="700"/>
      <c r="E307" s="254">
        <v>104</v>
      </c>
      <c r="F307" s="577"/>
      <c r="G307" s="256"/>
    </row>
    <row r="308" spans="1:7" ht="12.75">
      <c r="A308" s="250"/>
      <c r="B308" s="253"/>
      <c r="C308" s="699" t="s">
        <v>1612</v>
      </c>
      <c r="D308" s="700"/>
      <c r="E308" s="254">
        <v>158.76</v>
      </c>
      <c r="F308" s="577"/>
      <c r="G308" s="256"/>
    </row>
    <row r="309" spans="1:7" ht="12.75">
      <c r="A309" s="250"/>
      <c r="B309" s="253"/>
      <c r="C309" s="699" t="s">
        <v>1613</v>
      </c>
      <c r="D309" s="700"/>
      <c r="E309" s="254">
        <v>504.245</v>
      </c>
      <c r="F309" s="577"/>
      <c r="G309" s="256"/>
    </row>
    <row r="310" spans="1:7" ht="12.75">
      <c r="A310" s="250"/>
      <c r="B310" s="253"/>
      <c r="C310" s="699" t="s">
        <v>1614</v>
      </c>
      <c r="D310" s="700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9" t="s">
        <v>341</v>
      </c>
      <c r="D312" s="700"/>
      <c r="E312" s="254">
        <v>0</v>
      </c>
      <c r="F312" s="577"/>
      <c r="G312" s="256"/>
    </row>
    <row r="313" spans="1:7" ht="12.75">
      <c r="A313" s="250"/>
      <c r="B313" s="253"/>
      <c r="C313" s="699" t="s">
        <v>1528</v>
      </c>
      <c r="D313" s="700"/>
      <c r="E313" s="254">
        <v>3.9</v>
      </c>
      <c r="F313" s="577"/>
      <c r="G313" s="256"/>
    </row>
    <row r="314" spans="1:7" ht="12.75">
      <c r="A314" s="250"/>
      <c r="B314" s="253"/>
      <c r="C314" s="699" t="s">
        <v>1529</v>
      </c>
      <c r="D314" s="700"/>
      <c r="E314" s="254">
        <v>2.88</v>
      </c>
      <c r="F314" s="577"/>
      <c r="G314" s="256"/>
    </row>
    <row r="315" spans="1:7" ht="12.75">
      <c r="A315" s="250"/>
      <c r="B315" s="253"/>
      <c r="C315" s="699" t="s">
        <v>1530</v>
      </c>
      <c r="D315" s="700"/>
      <c r="E315" s="254">
        <v>33.6</v>
      </c>
      <c r="F315" s="577"/>
      <c r="G315" s="256"/>
    </row>
    <row r="316" spans="1:7" ht="12.75">
      <c r="A316" s="250"/>
      <c r="B316" s="253"/>
      <c r="C316" s="699" t="s">
        <v>1531</v>
      </c>
      <c r="D316" s="700"/>
      <c r="E316" s="254">
        <v>48</v>
      </c>
      <c r="F316" s="577"/>
      <c r="G316" s="256"/>
    </row>
    <row r="317" spans="1:7" ht="12.75">
      <c r="A317" s="250"/>
      <c r="B317" s="253"/>
      <c r="C317" s="699" t="s">
        <v>1532</v>
      </c>
      <c r="D317" s="700"/>
      <c r="E317" s="254">
        <v>4.74</v>
      </c>
      <c r="F317" s="577"/>
      <c r="G317" s="256"/>
    </row>
    <row r="318" spans="1:7" ht="12.75">
      <c r="A318" s="250"/>
      <c r="B318" s="253"/>
      <c r="C318" s="699" t="s">
        <v>1533</v>
      </c>
      <c r="D318" s="700"/>
      <c r="E318" s="254">
        <v>5.24</v>
      </c>
      <c r="F318" s="577"/>
      <c r="G318" s="256"/>
    </row>
    <row r="319" spans="1:7" ht="12.75">
      <c r="A319" s="250"/>
      <c r="B319" s="253"/>
      <c r="C319" s="699" t="s">
        <v>1534</v>
      </c>
      <c r="D319" s="700"/>
      <c r="E319" s="254">
        <v>7</v>
      </c>
      <c r="F319" s="577"/>
      <c r="G319" s="256"/>
    </row>
    <row r="320" spans="1:7" ht="12.75">
      <c r="A320" s="250"/>
      <c r="B320" s="253"/>
      <c r="C320" s="699" t="s">
        <v>1535</v>
      </c>
      <c r="D320" s="700"/>
      <c r="E320" s="254">
        <v>4.74</v>
      </c>
      <c r="F320" s="577"/>
      <c r="G320" s="256"/>
    </row>
    <row r="321" spans="1:7" ht="12.75">
      <c r="A321" s="250"/>
      <c r="B321" s="253"/>
      <c r="C321" s="701" t="s">
        <v>113</v>
      </c>
      <c r="D321" s="700"/>
      <c r="E321" s="279">
        <v>110.09999999999998</v>
      </c>
      <c r="F321" s="577"/>
      <c r="G321" s="256"/>
    </row>
    <row r="322" spans="1:7" ht="12.75">
      <c r="A322" s="250"/>
      <c r="B322" s="253"/>
      <c r="C322" s="699" t="s">
        <v>1617</v>
      </c>
      <c r="D322" s="700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9" t="s">
        <v>361</v>
      </c>
      <c r="D324" s="700"/>
      <c r="E324" s="254">
        <v>0</v>
      </c>
      <c r="F324" s="577"/>
      <c r="G324" s="256"/>
    </row>
    <row r="325" spans="1:7" ht="12.75">
      <c r="A325" s="250"/>
      <c r="B325" s="253"/>
      <c r="C325" s="699" t="s">
        <v>362</v>
      </c>
      <c r="D325" s="700"/>
      <c r="E325" s="254">
        <v>0</v>
      </c>
      <c r="F325" s="577"/>
      <c r="G325" s="256"/>
    </row>
    <row r="326" spans="1:7" ht="12.75">
      <c r="A326" s="250"/>
      <c r="B326" s="253"/>
      <c r="C326" s="699" t="s">
        <v>1528</v>
      </c>
      <c r="D326" s="700"/>
      <c r="E326" s="254">
        <v>3.9</v>
      </c>
      <c r="F326" s="577"/>
      <c r="G326" s="256"/>
    </row>
    <row r="327" spans="1:7" ht="12.75">
      <c r="A327" s="250"/>
      <c r="B327" s="253"/>
      <c r="C327" s="699" t="s">
        <v>1529</v>
      </c>
      <c r="D327" s="700"/>
      <c r="E327" s="254">
        <v>2.88</v>
      </c>
      <c r="F327" s="577"/>
      <c r="G327" s="256"/>
    </row>
    <row r="328" spans="1:7" ht="12.75">
      <c r="A328" s="250"/>
      <c r="B328" s="253"/>
      <c r="C328" s="699" t="s">
        <v>1530</v>
      </c>
      <c r="D328" s="700"/>
      <c r="E328" s="254">
        <v>33.6</v>
      </c>
      <c r="F328" s="577"/>
      <c r="G328" s="256"/>
    </row>
    <row r="329" spans="1:7" ht="12.75">
      <c r="A329" s="250"/>
      <c r="B329" s="253"/>
      <c r="C329" s="699" t="s">
        <v>1531</v>
      </c>
      <c r="D329" s="700"/>
      <c r="E329" s="254">
        <v>48</v>
      </c>
      <c r="F329" s="577"/>
      <c r="G329" s="256"/>
    </row>
    <row r="330" spans="1:7" ht="12.75">
      <c r="A330" s="250"/>
      <c r="B330" s="253"/>
      <c r="C330" s="699" t="s">
        <v>1532</v>
      </c>
      <c r="D330" s="700"/>
      <c r="E330" s="254">
        <v>4.74</v>
      </c>
      <c r="F330" s="577"/>
      <c r="G330" s="256"/>
    </row>
    <row r="331" spans="1:7" ht="12.75">
      <c r="A331" s="250"/>
      <c r="B331" s="253"/>
      <c r="C331" s="699" t="s">
        <v>1533</v>
      </c>
      <c r="D331" s="700"/>
      <c r="E331" s="254">
        <v>5.24</v>
      </c>
      <c r="F331" s="577"/>
      <c r="G331" s="256"/>
    </row>
    <row r="332" spans="1:7" ht="12.75">
      <c r="A332" s="250"/>
      <c r="B332" s="253"/>
      <c r="C332" s="699" t="s">
        <v>1534</v>
      </c>
      <c r="D332" s="700"/>
      <c r="E332" s="254">
        <v>7</v>
      </c>
      <c r="F332" s="577"/>
      <c r="G332" s="256"/>
    </row>
    <row r="333" spans="1:7" ht="12.75">
      <c r="A333" s="250"/>
      <c r="B333" s="253"/>
      <c r="C333" s="699" t="s">
        <v>1535</v>
      </c>
      <c r="D333" s="700"/>
      <c r="E333" s="254">
        <v>4.74</v>
      </c>
      <c r="F333" s="577"/>
      <c r="G333" s="256"/>
    </row>
    <row r="334" spans="1:7" ht="12.75">
      <c r="A334" s="250"/>
      <c r="B334" s="253"/>
      <c r="C334" s="701" t="s">
        <v>113</v>
      </c>
      <c r="D334" s="700"/>
      <c r="E334" s="279">
        <v>110.09999999999998</v>
      </c>
      <c r="F334" s="577"/>
      <c r="G334" s="256"/>
    </row>
    <row r="335" spans="1:7" ht="12.75">
      <c r="A335" s="250"/>
      <c r="B335" s="253"/>
      <c r="C335" s="699" t="s">
        <v>1620</v>
      </c>
      <c r="D335" s="700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9" t="s">
        <v>1582</v>
      </c>
      <c r="D337" s="700"/>
      <c r="E337" s="254">
        <v>54.8</v>
      </c>
      <c r="F337" s="577"/>
      <c r="G337" s="256"/>
    </row>
    <row r="338" spans="1:7" ht="12.75">
      <c r="A338" s="250"/>
      <c r="B338" s="253"/>
      <c r="C338" s="699" t="s">
        <v>1583</v>
      </c>
      <c r="D338" s="700"/>
      <c r="E338" s="254">
        <v>79.087</v>
      </c>
      <c r="F338" s="577"/>
      <c r="G338" s="256"/>
    </row>
    <row r="339" spans="1:7" ht="12.75">
      <c r="A339" s="250"/>
      <c r="B339" s="253"/>
      <c r="C339" s="699" t="s">
        <v>1584</v>
      </c>
      <c r="D339" s="700"/>
      <c r="E339" s="254">
        <v>1265.51</v>
      </c>
      <c r="F339" s="577"/>
      <c r="G339" s="256"/>
    </row>
    <row r="340" spans="1:7" ht="12.75">
      <c r="A340" s="250"/>
      <c r="B340" s="253"/>
      <c r="C340" s="701" t="s">
        <v>113</v>
      </c>
      <c r="D340" s="700"/>
      <c r="E340" s="279">
        <v>1399.397</v>
      </c>
      <c r="F340" s="577"/>
      <c r="G340" s="256"/>
    </row>
    <row r="341" spans="1:7" ht="12.75">
      <c r="A341" s="250"/>
      <c r="B341" s="253"/>
      <c r="C341" s="699" t="s">
        <v>1586</v>
      </c>
      <c r="D341" s="700"/>
      <c r="E341" s="254">
        <v>0</v>
      </c>
      <c r="F341" s="577"/>
      <c r="G341" s="256"/>
    </row>
    <row r="342" spans="1:7" ht="12.75">
      <c r="A342" s="250"/>
      <c r="B342" s="253"/>
      <c r="C342" s="699" t="s">
        <v>1587</v>
      </c>
      <c r="D342" s="700"/>
      <c r="E342" s="254">
        <v>5.3</v>
      </c>
      <c r="F342" s="577"/>
      <c r="G342" s="256"/>
    </row>
    <row r="343" spans="1:7" ht="12.75">
      <c r="A343" s="250"/>
      <c r="B343" s="253"/>
      <c r="C343" s="699" t="s">
        <v>1441</v>
      </c>
      <c r="D343" s="700"/>
      <c r="E343" s="254">
        <v>6</v>
      </c>
      <c r="F343" s="577"/>
      <c r="G343" s="256"/>
    </row>
    <row r="344" spans="1:7" ht="12.75">
      <c r="A344" s="250"/>
      <c r="B344" s="253"/>
      <c r="C344" s="699" t="s">
        <v>1588</v>
      </c>
      <c r="D344" s="700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9" t="s">
        <v>1582</v>
      </c>
      <c r="D346" s="700"/>
      <c r="E346" s="254">
        <v>54.8</v>
      </c>
      <c r="F346" s="577"/>
      <c r="G346" s="256"/>
    </row>
    <row r="347" spans="1:7" ht="12.75">
      <c r="A347" s="250"/>
      <c r="B347" s="253"/>
      <c r="C347" s="699" t="s">
        <v>1583</v>
      </c>
      <c r="D347" s="700"/>
      <c r="E347" s="254">
        <v>79.087</v>
      </c>
      <c r="F347" s="577"/>
      <c r="G347" s="256"/>
    </row>
    <row r="348" spans="1:7" ht="12.75">
      <c r="A348" s="250"/>
      <c r="B348" s="253"/>
      <c r="C348" s="699" t="s">
        <v>1584</v>
      </c>
      <c r="D348" s="700"/>
      <c r="E348" s="254">
        <v>1265.51</v>
      </c>
      <c r="F348" s="577"/>
      <c r="G348" s="256"/>
    </row>
    <row r="349" spans="1:7" ht="12.75">
      <c r="A349" s="250"/>
      <c r="B349" s="253"/>
      <c r="C349" s="701" t="s">
        <v>113</v>
      </c>
      <c r="D349" s="700"/>
      <c r="E349" s="279">
        <v>1399.397</v>
      </c>
      <c r="F349" s="577"/>
      <c r="G349" s="256"/>
    </row>
    <row r="350" spans="1:7" ht="12.75">
      <c r="A350" s="250"/>
      <c r="B350" s="253"/>
      <c r="C350" s="699" t="s">
        <v>1586</v>
      </c>
      <c r="D350" s="700"/>
      <c r="E350" s="254">
        <v>0</v>
      </c>
      <c r="F350" s="577"/>
      <c r="G350" s="256"/>
    </row>
    <row r="351" spans="1:7" ht="12.75">
      <c r="A351" s="250"/>
      <c r="B351" s="253"/>
      <c r="C351" s="699" t="s">
        <v>1587</v>
      </c>
      <c r="D351" s="700"/>
      <c r="E351" s="254">
        <v>5.3</v>
      </c>
      <c r="F351" s="577"/>
      <c r="G351" s="256"/>
    </row>
    <row r="352" spans="1:7" ht="12.75">
      <c r="A352" s="250"/>
      <c r="B352" s="253"/>
      <c r="C352" s="699" t="s">
        <v>1441</v>
      </c>
      <c r="D352" s="700"/>
      <c r="E352" s="254">
        <v>6</v>
      </c>
      <c r="F352" s="577"/>
      <c r="G352" s="256"/>
    </row>
    <row r="353" spans="1:7" ht="12.75">
      <c r="A353" s="250"/>
      <c r="B353" s="253"/>
      <c r="C353" s="699" t="s">
        <v>1588</v>
      </c>
      <c r="D353" s="700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9" t="s">
        <v>123</v>
      </c>
      <c r="D355" s="700"/>
      <c r="E355" s="254">
        <v>0</v>
      </c>
      <c r="F355" s="577"/>
      <c r="G355" s="256"/>
    </row>
    <row r="356" spans="1:7" ht="12.75">
      <c r="A356" s="250"/>
      <c r="B356" s="253"/>
      <c r="C356" s="699" t="s">
        <v>1587</v>
      </c>
      <c r="D356" s="700"/>
      <c r="E356" s="254">
        <v>5.3</v>
      </c>
      <c r="F356" s="577"/>
      <c r="G356" s="256"/>
    </row>
    <row r="357" spans="1:7" ht="12.75">
      <c r="A357" s="250"/>
      <c r="B357" s="253"/>
      <c r="C357" s="699" t="s">
        <v>1441</v>
      </c>
      <c r="D357" s="700"/>
      <c r="E357" s="254">
        <v>6</v>
      </c>
      <c r="F357" s="577"/>
      <c r="G357" s="256"/>
    </row>
    <row r="358" spans="1:7" ht="12.75">
      <c r="A358" s="250"/>
      <c r="B358" s="253"/>
      <c r="C358" s="699" t="s">
        <v>1588</v>
      </c>
      <c r="D358" s="700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9" t="s">
        <v>1582</v>
      </c>
      <c r="D360" s="700"/>
      <c r="E360" s="254">
        <v>54.8</v>
      </c>
      <c r="F360" s="577"/>
      <c r="G360" s="256"/>
    </row>
    <row r="361" spans="1:7" ht="12.75">
      <c r="A361" s="250"/>
      <c r="B361" s="253"/>
      <c r="C361" s="699" t="s">
        <v>1583</v>
      </c>
      <c r="D361" s="700"/>
      <c r="E361" s="254">
        <v>79.087</v>
      </c>
      <c r="F361" s="577"/>
      <c r="G361" s="256"/>
    </row>
    <row r="362" spans="1:7" ht="12.75">
      <c r="A362" s="250"/>
      <c r="B362" s="253"/>
      <c r="C362" s="699" t="s">
        <v>1584</v>
      </c>
      <c r="D362" s="700"/>
      <c r="E362" s="254">
        <v>1265.51</v>
      </c>
      <c r="F362" s="577"/>
      <c r="G362" s="256"/>
    </row>
    <row r="363" spans="1:7" ht="12.75">
      <c r="A363" s="250"/>
      <c r="B363" s="253"/>
      <c r="C363" s="699" t="s">
        <v>1585</v>
      </c>
      <c r="D363" s="700"/>
      <c r="E363" s="254">
        <v>271.5</v>
      </c>
      <c r="F363" s="577"/>
      <c r="G363" s="256"/>
    </row>
    <row r="364" spans="1:7" ht="12.75">
      <c r="A364" s="250"/>
      <c r="B364" s="253"/>
      <c r="C364" s="701" t="s">
        <v>113</v>
      </c>
      <c r="D364" s="700"/>
      <c r="E364" s="279">
        <v>1670.897</v>
      </c>
      <c r="F364" s="577"/>
      <c r="G364" s="256"/>
    </row>
    <row r="365" spans="1:7" ht="12.75">
      <c r="A365" s="250"/>
      <c r="B365" s="253"/>
      <c r="C365" s="699" t="s">
        <v>1621</v>
      </c>
      <c r="D365" s="700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9" t="s">
        <v>1528</v>
      </c>
      <c r="D367" s="700"/>
      <c r="E367" s="254">
        <v>3.9</v>
      </c>
      <c r="F367" s="577"/>
      <c r="G367" s="256"/>
    </row>
    <row r="368" spans="1:7" ht="12.75">
      <c r="A368" s="250"/>
      <c r="B368" s="253"/>
      <c r="C368" s="699" t="s">
        <v>1529</v>
      </c>
      <c r="D368" s="700"/>
      <c r="E368" s="254">
        <v>2.88</v>
      </c>
      <c r="F368" s="577"/>
      <c r="G368" s="256"/>
    </row>
    <row r="369" spans="1:7" ht="12.75">
      <c r="A369" s="250"/>
      <c r="B369" s="253"/>
      <c r="C369" s="699" t="s">
        <v>1530</v>
      </c>
      <c r="D369" s="700"/>
      <c r="E369" s="254">
        <v>33.6</v>
      </c>
      <c r="F369" s="577"/>
      <c r="G369" s="256"/>
    </row>
    <row r="370" spans="1:7" ht="12.75">
      <c r="A370" s="250"/>
      <c r="B370" s="253"/>
      <c r="C370" s="699" t="s">
        <v>1531</v>
      </c>
      <c r="D370" s="700"/>
      <c r="E370" s="254">
        <v>48</v>
      </c>
      <c r="F370" s="577"/>
      <c r="G370" s="256"/>
    </row>
    <row r="371" spans="1:7" ht="12.75">
      <c r="A371" s="250"/>
      <c r="B371" s="253"/>
      <c r="C371" s="699" t="s">
        <v>1532</v>
      </c>
      <c r="D371" s="700"/>
      <c r="E371" s="254">
        <v>4.74</v>
      </c>
      <c r="F371" s="577"/>
      <c r="G371" s="256"/>
    </row>
    <row r="372" spans="1:7" ht="12.75">
      <c r="A372" s="250"/>
      <c r="B372" s="253"/>
      <c r="C372" s="699" t="s">
        <v>1533</v>
      </c>
      <c r="D372" s="700"/>
      <c r="E372" s="254">
        <v>5.24</v>
      </c>
      <c r="F372" s="577"/>
      <c r="G372" s="256"/>
    </row>
    <row r="373" spans="1:7" ht="12.75">
      <c r="A373" s="250"/>
      <c r="B373" s="253"/>
      <c r="C373" s="699" t="s">
        <v>1534</v>
      </c>
      <c r="D373" s="700"/>
      <c r="E373" s="254">
        <v>7</v>
      </c>
      <c r="F373" s="577"/>
      <c r="G373" s="256"/>
    </row>
    <row r="374" spans="1:7" ht="12.75">
      <c r="A374" s="250"/>
      <c r="B374" s="253"/>
      <c r="C374" s="699" t="s">
        <v>1535</v>
      </c>
      <c r="D374" s="700"/>
      <c r="E374" s="254">
        <v>4.74</v>
      </c>
      <c r="F374" s="577"/>
      <c r="G374" s="256"/>
    </row>
    <row r="375" spans="1:7" ht="12.75">
      <c r="A375" s="250"/>
      <c r="B375" s="253"/>
      <c r="C375" s="701" t="s">
        <v>113</v>
      </c>
      <c r="D375" s="700"/>
      <c r="E375" s="279">
        <v>110.09999999999998</v>
      </c>
      <c r="F375" s="577"/>
      <c r="G375" s="256"/>
    </row>
    <row r="376" spans="1:7" ht="12.75">
      <c r="A376" s="250"/>
      <c r="B376" s="253"/>
      <c r="C376" s="699" t="s">
        <v>1622</v>
      </c>
      <c r="D376" s="700"/>
      <c r="E376" s="254">
        <v>756.8</v>
      </c>
      <c r="F376" s="577"/>
      <c r="G376" s="256"/>
    </row>
    <row r="377" spans="1:7" ht="12.75">
      <c r="A377" s="250"/>
      <c r="B377" s="253"/>
      <c r="C377" s="699" t="s">
        <v>1623</v>
      </c>
      <c r="D377" s="700"/>
      <c r="E377" s="254">
        <v>804.1</v>
      </c>
      <c r="F377" s="577"/>
      <c r="G377" s="256"/>
    </row>
    <row r="378" spans="1:7" ht="12.75">
      <c r="A378" s="250"/>
      <c r="B378" s="253"/>
      <c r="C378" s="699" t="s">
        <v>1624</v>
      </c>
      <c r="D378" s="700"/>
      <c r="E378" s="254">
        <v>86</v>
      </c>
      <c r="F378" s="577"/>
      <c r="G378" s="256"/>
    </row>
    <row r="379" spans="1:7" ht="12.75">
      <c r="A379" s="250"/>
      <c r="B379" s="253"/>
      <c r="C379" s="699" t="s">
        <v>1625</v>
      </c>
      <c r="D379" s="700"/>
      <c r="E379" s="254">
        <v>86</v>
      </c>
      <c r="F379" s="577"/>
      <c r="G379" s="256"/>
    </row>
    <row r="380" spans="1:7" ht="12.75">
      <c r="A380" s="250"/>
      <c r="B380" s="253"/>
      <c r="C380" s="699" t="s">
        <v>1626</v>
      </c>
      <c r="D380" s="700"/>
      <c r="E380" s="254">
        <v>799.8</v>
      </c>
      <c r="F380" s="577"/>
      <c r="G380" s="256"/>
    </row>
    <row r="381" spans="1:7" ht="12.75">
      <c r="A381" s="250"/>
      <c r="B381" s="253"/>
      <c r="C381" s="699" t="s">
        <v>1627</v>
      </c>
      <c r="D381" s="700"/>
      <c r="E381" s="254">
        <v>43</v>
      </c>
      <c r="F381" s="577"/>
      <c r="G381" s="256"/>
    </row>
    <row r="382" spans="1:7" ht="12.75">
      <c r="A382" s="250"/>
      <c r="B382" s="253"/>
      <c r="C382" s="699" t="s">
        <v>1628</v>
      </c>
      <c r="D382" s="700"/>
      <c r="E382" s="254">
        <v>47.3</v>
      </c>
      <c r="F382" s="577"/>
      <c r="G382" s="256"/>
    </row>
    <row r="383" spans="1:7" ht="12.75">
      <c r="A383" s="250"/>
      <c r="B383" s="253"/>
      <c r="C383" s="699" t="s">
        <v>1629</v>
      </c>
      <c r="D383" s="700"/>
      <c r="E383" s="254">
        <v>189.2</v>
      </c>
      <c r="F383" s="577"/>
      <c r="G383" s="256"/>
    </row>
    <row r="384" spans="1:7" ht="12.75">
      <c r="A384" s="250"/>
      <c r="B384" s="253"/>
      <c r="C384" s="699" t="s">
        <v>1630</v>
      </c>
      <c r="D384" s="700"/>
      <c r="E384" s="254">
        <v>102</v>
      </c>
      <c r="F384" s="577"/>
      <c r="G384" s="256"/>
    </row>
    <row r="385" spans="1:7" ht="12.75">
      <c r="A385" s="250"/>
      <c r="B385" s="253"/>
      <c r="C385" s="699" t="s">
        <v>1631</v>
      </c>
      <c r="D385" s="700"/>
      <c r="E385" s="254">
        <v>192</v>
      </c>
      <c r="F385" s="577"/>
      <c r="G385" s="256"/>
    </row>
    <row r="386" spans="1:7" ht="12.75">
      <c r="A386" s="250"/>
      <c r="B386" s="253"/>
      <c r="C386" s="699" t="s">
        <v>1632</v>
      </c>
      <c r="D386" s="700"/>
      <c r="E386" s="254">
        <v>18</v>
      </c>
      <c r="F386" s="577"/>
      <c r="G386" s="256"/>
    </row>
    <row r="387" spans="1:7" ht="12.75">
      <c r="A387" s="250"/>
      <c r="B387" s="253"/>
      <c r="C387" s="699" t="s">
        <v>1633</v>
      </c>
      <c r="D387" s="700"/>
      <c r="E387" s="254">
        <v>18</v>
      </c>
      <c r="F387" s="577"/>
      <c r="G387" s="256"/>
    </row>
    <row r="388" spans="1:7" ht="12.75">
      <c r="A388" s="250"/>
      <c r="B388" s="253"/>
      <c r="C388" s="699" t="s">
        <v>1634</v>
      </c>
      <c r="D388" s="700"/>
      <c r="E388" s="254">
        <v>18</v>
      </c>
      <c r="F388" s="577"/>
      <c r="G388" s="256"/>
    </row>
    <row r="389" spans="1:7" ht="12.75">
      <c r="A389" s="250"/>
      <c r="B389" s="253"/>
      <c r="C389" s="699" t="s">
        <v>1635</v>
      </c>
      <c r="D389" s="700"/>
      <c r="E389" s="254">
        <v>18</v>
      </c>
      <c r="F389" s="577"/>
      <c r="G389" s="256"/>
    </row>
    <row r="390" spans="1:7" ht="12.75">
      <c r="A390" s="250"/>
      <c r="B390" s="253"/>
      <c r="C390" s="699" t="s">
        <v>1636</v>
      </c>
      <c r="D390" s="700"/>
      <c r="E390" s="254">
        <v>6</v>
      </c>
      <c r="F390" s="577"/>
      <c r="G390" s="256"/>
    </row>
    <row r="391" spans="1:7" ht="12.75">
      <c r="A391" s="250"/>
      <c r="B391" s="253"/>
      <c r="C391" s="699" t="s">
        <v>1637</v>
      </c>
      <c r="D391" s="700"/>
      <c r="E391" s="254">
        <v>24</v>
      </c>
      <c r="F391" s="577"/>
      <c r="G391" s="256"/>
    </row>
    <row r="392" spans="1:7" ht="12.75">
      <c r="A392" s="250"/>
      <c r="B392" s="253"/>
      <c r="C392" s="699" t="s">
        <v>1638</v>
      </c>
      <c r="D392" s="700"/>
      <c r="E392" s="254">
        <v>88.8</v>
      </c>
      <c r="F392" s="577"/>
      <c r="G392" s="256"/>
    </row>
    <row r="393" spans="1:7" ht="12.75">
      <c r="A393" s="250"/>
      <c r="B393" s="253"/>
      <c r="C393" s="699" t="s">
        <v>1639</v>
      </c>
      <c r="D393" s="700"/>
      <c r="E393" s="254">
        <v>44.4</v>
      </c>
      <c r="F393" s="577"/>
      <c r="G393" s="256"/>
    </row>
    <row r="394" spans="1:7" ht="12.75">
      <c r="A394" s="250"/>
      <c r="B394" s="253"/>
      <c r="C394" s="699" t="s">
        <v>1640</v>
      </c>
      <c r="D394" s="700"/>
      <c r="E394" s="254">
        <v>14.8</v>
      </c>
      <c r="F394" s="577"/>
      <c r="G394" s="256"/>
    </row>
    <row r="395" spans="1:7" ht="12.75">
      <c r="A395" s="250"/>
      <c r="B395" s="253"/>
      <c r="C395" s="699" t="s">
        <v>1641</v>
      </c>
      <c r="D395" s="700"/>
      <c r="E395" s="254">
        <v>17.64</v>
      </c>
      <c r="F395" s="577"/>
      <c r="G395" s="256"/>
    </row>
    <row r="396" spans="1:7" ht="12.75">
      <c r="A396" s="250"/>
      <c r="B396" s="253"/>
      <c r="C396" s="699" t="s">
        <v>1642</v>
      </c>
      <c r="D396" s="700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9" t="s">
        <v>123</v>
      </c>
      <c r="D398" s="700"/>
      <c r="E398" s="254">
        <v>0</v>
      </c>
      <c r="F398" s="577"/>
      <c r="G398" s="256"/>
    </row>
    <row r="399" spans="1:7" ht="12.75">
      <c r="A399" s="250"/>
      <c r="B399" s="253"/>
      <c r="C399" s="699" t="s">
        <v>1576</v>
      </c>
      <c r="D399" s="700"/>
      <c r="E399" s="254">
        <v>11.2</v>
      </c>
      <c r="F399" s="577"/>
      <c r="G399" s="256"/>
    </row>
    <row r="400" spans="1:7" ht="12.75">
      <c r="A400" s="250"/>
      <c r="B400" s="253"/>
      <c r="C400" s="699" t="s">
        <v>1577</v>
      </c>
      <c r="D400" s="700"/>
      <c r="E400" s="254">
        <v>95.2</v>
      </c>
      <c r="F400" s="577"/>
      <c r="G400" s="256"/>
    </row>
    <row r="401" spans="1:7" ht="12.75">
      <c r="A401" s="250"/>
      <c r="B401" s="253"/>
      <c r="C401" s="699" t="s">
        <v>1578</v>
      </c>
      <c r="D401" s="700"/>
      <c r="E401" s="254">
        <v>95.2</v>
      </c>
      <c r="F401" s="577"/>
      <c r="G401" s="256"/>
    </row>
    <row r="402" spans="1:7" ht="12.75">
      <c r="A402" s="250"/>
      <c r="B402" s="253"/>
      <c r="C402" s="699" t="s">
        <v>1579</v>
      </c>
      <c r="D402" s="700"/>
      <c r="E402" s="254">
        <v>34.3</v>
      </c>
      <c r="F402" s="577"/>
      <c r="G402" s="256"/>
    </row>
    <row r="403" spans="1:7" ht="12.75">
      <c r="A403" s="250"/>
      <c r="B403" s="253"/>
      <c r="C403" s="699" t="s">
        <v>1580</v>
      </c>
      <c r="D403" s="700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9" t="s">
        <v>1643</v>
      </c>
      <c r="D405" s="700"/>
      <c r="E405" s="254">
        <v>60.8175</v>
      </c>
      <c r="F405" s="577"/>
      <c r="G405" s="256"/>
    </row>
    <row r="406" spans="1:7" ht="12.75">
      <c r="A406" s="250"/>
      <c r="B406" s="253"/>
      <c r="C406" s="699" t="s">
        <v>1644</v>
      </c>
      <c r="D406" s="700"/>
      <c r="E406" s="254">
        <v>17.225</v>
      </c>
      <c r="F406" s="577"/>
      <c r="G406" s="256"/>
    </row>
    <row r="407" spans="1:7" ht="12.75">
      <c r="A407" s="250"/>
      <c r="B407" s="253"/>
      <c r="C407" s="699" t="s">
        <v>1645</v>
      </c>
      <c r="D407" s="700"/>
      <c r="E407" s="254">
        <v>37.6075</v>
      </c>
      <c r="F407" s="577"/>
      <c r="G407" s="256"/>
    </row>
    <row r="408" spans="1:7" ht="12.75">
      <c r="A408" s="250"/>
      <c r="B408" s="253"/>
      <c r="C408" s="699" t="s">
        <v>1646</v>
      </c>
      <c r="D408" s="700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9" t="s">
        <v>1581</v>
      </c>
      <c r="D410" s="700"/>
      <c r="E410" s="254">
        <v>98.86</v>
      </c>
      <c r="F410" s="577"/>
      <c r="G410" s="256"/>
    </row>
    <row r="411" spans="1:7" ht="12.75">
      <c r="A411" s="250"/>
      <c r="B411" s="253"/>
      <c r="C411" s="699" t="s">
        <v>1647</v>
      </c>
      <c r="D411" s="700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9" t="s">
        <v>1594</v>
      </c>
      <c r="D420" s="700"/>
      <c r="E420" s="254">
        <v>1.5</v>
      </c>
      <c r="F420" s="577"/>
      <c r="G420" s="256"/>
    </row>
    <row r="421" spans="1:7" ht="12.75">
      <c r="A421" s="250"/>
      <c r="B421" s="253"/>
      <c r="C421" s="699" t="s">
        <v>1595</v>
      </c>
      <c r="D421" s="700"/>
      <c r="E421" s="254">
        <v>0.96</v>
      </c>
      <c r="F421" s="577"/>
      <c r="G421" s="256"/>
    </row>
    <row r="422" spans="1:7" ht="12.75">
      <c r="A422" s="250"/>
      <c r="B422" s="253"/>
      <c r="C422" s="699" t="s">
        <v>1596</v>
      </c>
      <c r="D422" s="700"/>
      <c r="E422" s="254">
        <v>8.4</v>
      </c>
      <c r="F422" s="577"/>
      <c r="G422" s="256"/>
    </row>
    <row r="423" spans="1:7" ht="12.75">
      <c r="A423" s="250"/>
      <c r="B423" s="253"/>
      <c r="C423" s="699" t="s">
        <v>1597</v>
      </c>
      <c r="D423" s="700"/>
      <c r="E423" s="254">
        <v>12</v>
      </c>
      <c r="F423" s="577"/>
      <c r="G423" s="256"/>
    </row>
    <row r="424" spans="1:7" ht="12.75">
      <c r="A424" s="250"/>
      <c r="B424" s="253"/>
      <c r="C424" s="701" t="s">
        <v>113</v>
      </c>
      <c r="D424" s="700"/>
      <c r="E424" s="279">
        <v>22.86</v>
      </c>
      <c r="F424" s="577"/>
      <c r="G424" s="256"/>
    </row>
    <row r="425" spans="1:7" ht="12.75">
      <c r="A425" s="250"/>
      <c r="B425" s="253"/>
      <c r="C425" s="699" t="s">
        <v>1648</v>
      </c>
      <c r="D425" s="700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9" t="s">
        <v>1649</v>
      </c>
      <c r="D427" s="700"/>
      <c r="E427" s="254">
        <v>0.4</v>
      </c>
      <c r="F427" s="577"/>
      <c r="G427" s="256"/>
    </row>
    <row r="428" spans="1:7" ht="12.75">
      <c r="A428" s="250"/>
      <c r="B428" s="253"/>
      <c r="C428" s="699" t="s">
        <v>1650</v>
      </c>
      <c r="D428" s="700"/>
      <c r="E428" s="254">
        <v>0.65</v>
      </c>
      <c r="F428" s="577"/>
      <c r="G428" s="256"/>
    </row>
    <row r="429" spans="1:7" ht="12.75">
      <c r="A429" s="250"/>
      <c r="B429" s="253"/>
      <c r="C429" s="699" t="s">
        <v>1651</v>
      </c>
      <c r="D429" s="700"/>
      <c r="E429" s="254">
        <v>0.7</v>
      </c>
      <c r="F429" s="577"/>
      <c r="G429" s="256"/>
    </row>
    <row r="430" spans="1:7" ht="12.75">
      <c r="A430" s="250"/>
      <c r="B430" s="253"/>
      <c r="C430" s="699" t="s">
        <v>1652</v>
      </c>
      <c r="D430" s="700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9" t="s">
        <v>1594</v>
      </c>
      <c r="D434" s="700"/>
      <c r="E434" s="254">
        <v>1.5</v>
      </c>
      <c r="F434" s="577"/>
      <c r="G434" s="256"/>
    </row>
    <row r="435" spans="1:7" ht="12.75">
      <c r="A435" s="250"/>
      <c r="B435" s="253"/>
      <c r="C435" s="699" t="s">
        <v>1595</v>
      </c>
      <c r="D435" s="700"/>
      <c r="E435" s="254">
        <v>0.96</v>
      </c>
      <c r="F435" s="577"/>
      <c r="G435" s="256"/>
    </row>
    <row r="436" spans="1:7" ht="12.75">
      <c r="A436" s="250"/>
      <c r="B436" s="253"/>
      <c r="C436" s="699" t="s">
        <v>1596</v>
      </c>
      <c r="D436" s="700"/>
      <c r="E436" s="254">
        <v>8.4</v>
      </c>
      <c r="F436" s="577"/>
      <c r="G436" s="256"/>
    </row>
    <row r="437" spans="1:7" ht="12.75">
      <c r="A437" s="250"/>
      <c r="B437" s="253"/>
      <c r="C437" s="699" t="s">
        <v>1597</v>
      </c>
      <c r="D437" s="700"/>
      <c r="E437" s="254">
        <v>12</v>
      </c>
      <c r="F437" s="577"/>
      <c r="G437" s="256"/>
    </row>
    <row r="438" spans="1:7" ht="12.75">
      <c r="A438" s="250"/>
      <c r="B438" s="253"/>
      <c r="C438" s="701" t="s">
        <v>113</v>
      </c>
      <c r="D438" s="700"/>
      <c r="E438" s="279">
        <v>22.86</v>
      </c>
      <c r="F438" s="577"/>
      <c r="G438" s="256"/>
    </row>
    <row r="439" spans="1:7" ht="12.75">
      <c r="A439" s="250"/>
      <c r="B439" s="253"/>
      <c r="C439" s="699" t="s">
        <v>1653</v>
      </c>
      <c r="D439" s="700"/>
      <c r="E439" s="254">
        <v>193.6</v>
      </c>
      <c r="F439" s="577"/>
      <c r="G439" s="256"/>
    </row>
    <row r="440" spans="1:7" ht="12.75">
      <c r="A440" s="250"/>
      <c r="B440" s="253"/>
      <c r="C440" s="699" t="s">
        <v>1654</v>
      </c>
      <c r="D440" s="700"/>
      <c r="E440" s="254">
        <v>205.7</v>
      </c>
      <c r="F440" s="577"/>
      <c r="G440" s="256"/>
    </row>
    <row r="441" spans="1:7" ht="12.75">
      <c r="A441" s="250"/>
      <c r="B441" s="253"/>
      <c r="C441" s="699" t="s">
        <v>1655</v>
      </c>
      <c r="D441" s="700"/>
      <c r="E441" s="254">
        <v>22</v>
      </c>
      <c r="F441" s="577"/>
      <c r="G441" s="256"/>
    </row>
    <row r="442" spans="1:7" ht="12.75">
      <c r="A442" s="250"/>
      <c r="B442" s="253"/>
      <c r="C442" s="699" t="s">
        <v>1656</v>
      </c>
      <c r="D442" s="700"/>
      <c r="E442" s="254">
        <v>22</v>
      </c>
      <c r="F442" s="577"/>
      <c r="G442" s="256"/>
    </row>
    <row r="443" spans="1:7" ht="12.75">
      <c r="A443" s="250"/>
      <c r="B443" s="253"/>
      <c r="C443" s="699" t="s">
        <v>1657</v>
      </c>
      <c r="D443" s="700"/>
      <c r="E443" s="254">
        <v>204.6</v>
      </c>
      <c r="F443" s="577"/>
      <c r="G443" s="256"/>
    </row>
    <row r="444" spans="1:7" ht="12.75">
      <c r="A444" s="250"/>
      <c r="B444" s="253"/>
      <c r="C444" s="699" t="s">
        <v>1658</v>
      </c>
      <c r="D444" s="700"/>
      <c r="E444" s="254">
        <v>11</v>
      </c>
      <c r="F444" s="577"/>
      <c r="G444" s="256"/>
    </row>
    <row r="445" spans="1:7" ht="12.75">
      <c r="A445" s="250"/>
      <c r="B445" s="253"/>
      <c r="C445" s="699" t="s">
        <v>1659</v>
      </c>
      <c r="D445" s="700"/>
      <c r="E445" s="254">
        <v>12.1</v>
      </c>
      <c r="F445" s="577"/>
      <c r="G445" s="256"/>
    </row>
    <row r="446" spans="1:7" ht="12.75">
      <c r="A446" s="250"/>
      <c r="B446" s="253"/>
      <c r="C446" s="699" t="s">
        <v>1660</v>
      </c>
      <c r="D446" s="700"/>
      <c r="E446" s="254">
        <v>48.4</v>
      </c>
      <c r="F446" s="577"/>
      <c r="G446" s="256"/>
    </row>
    <row r="447" spans="1:7" ht="12.75">
      <c r="A447" s="250"/>
      <c r="B447" s="253"/>
      <c r="C447" s="699" t="s">
        <v>1661</v>
      </c>
      <c r="D447" s="700"/>
      <c r="E447" s="254">
        <v>18.7</v>
      </c>
      <c r="F447" s="577"/>
      <c r="G447" s="256"/>
    </row>
    <row r="448" spans="1:7" ht="12.75">
      <c r="A448" s="250"/>
      <c r="B448" s="253"/>
      <c r="C448" s="699" t="s">
        <v>1662</v>
      </c>
      <c r="D448" s="700"/>
      <c r="E448" s="254">
        <v>35.2</v>
      </c>
      <c r="F448" s="577"/>
      <c r="G448" s="256"/>
    </row>
    <row r="449" spans="1:7" ht="12.75">
      <c r="A449" s="250"/>
      <c r="B449" s="253"/>
      <c r="C449" s="699" t="s">
        <v>1663</v>
      </c>
      <c r="D449" s="700"/>
      <c r="E449" s="254">
        <v>3.3</v>
      </c>
      <c r="F449" s="577"/>
      <c r="G449" s="256"/>
    </row>
    <row r="450" spans="1:7" ht="12.75">
      <c r="A450" s="250"/>
      <c r="B450" s="253"/>
      <c r="C450" s="699" t="s">
        <v>1664</v>
      </c>
      <c r="D450" s="700"/>
      <c r="E450" s="254">
        <v>3.3</v>
      </c>
      <c r="F450" s="577"/>
      <c r="G450" s="256"/>
    </row>
    <row r="451" spans="1:7" ht="12.75">
      <c r="A451" s="250"/>
      <c r="B451" s="253"/>
      <c r="C451" s="699" t="s">
        <v>1665</v>
      </c>
      <c r="D451" s="700"/>
      <c r="E451" s="254">
        <v>3.3</v>
      </c>
      <c r="F451" s="577"/>
      <c r="G451" s="256"/>
    </row>
    <row r="452" spans="1:7" ht="12.75">
      <c r="A452" s="250"/>
      <c r="B452" s="253"/>
      <c r="C452" s="699" t="s">
        <v>1666</v>
      </c>
      <c r="D452" s="700"/>
      <c r="E452" s="254">
        <v>3.3</v>
      </c>
      <c r="F452" s="577"/>
      <c r="G452" s="256"/>
    </row>
    <row r="453" spans="1:7" ht="12.75">
      <c r="A453" s="250"/>
      <c r="B453" s="253"/>
      <c r="C453" s="699" t="s">
        <v>1667</v>
      </c>
      <c r="D453" s="700"/>
      <c r="E453" s="254">
        <v>1.1</v>
      </c>
      <c r="F453" s="577"/>
      <c r="G453" s="256"/>
    </row>
    <row r="454" spans="1:7" ht="12.75">
      <c r="A454" s="250"/>
      <c r="B454" s="253"/>
      <c r="C454" s="699" t="s">
        <v>1668</v>
      </c>
      <c r="D454" s="700"/>
      <c r="E454" s="254">
        <v>4.4</v>
      </c>
      <c r="F454" s="577"/>
      <c r="G454" s="256"/>
    </row>
    <row r="455" spans="1:7" ht="12.75">
      <c r="A455" s="250"/>
      <c r="B455" s="253"/>
      <c r="C455" s="699" t="s">
        <v>1669</v>
      </c>
      <c r="D455" s="700"/>
      <c r="E455" s="254">
        <v>13.2</v>
      </c>
      <c r="F455" s="577"/>
      <c r="G455" s="256"/>
    </row>
    <row r="456" spans="1:7" ht="12.75">
      <c r="A456" s="250"/>
      <c r="B456" s="253"/>
      <c r="C456" s="699" t="s">
        <v>1670</v>
      </c>
      <c r="D456" s="700"/>
      <c r="E456" s="254">
        <v>6.6</v>
      </c>
      <c r="F456" s="577"/>
      <c r="G456" s="256"/>
    </row>
    <row r="457" spans="1:7" ht="12.75">
      <c r="A457" s="250"/>
      <c r="B457" s="253"/>
      <c r="C457" s="699" t="s">
        <v>1671</v>
      </c>
      <c r="D457" s="700"/>
      <c r="E457" s="254">
        <v>2.2</v>
      </c>
      <c r="F457" s="577"/>
      <c r="G457" s="256"/>
    </row>
    <row r="458" spans="1:7" ht="12.75">
      <c r="A458" s="250"/>
      <c r="B458" s="253"/>
      <c r="C458" s="699" t="s">
        <v>1672</v>
      </c>
      <c r="D458" s="700"/>
      <c r="E458" s="254">
        <v>6.6</v>
      </c>
      <c r="F458" s="577"/>
      <c r="G458" s="256"/>
    </row>
    <row r="459" spans="1:7" ht="12.75">
      <c r="A459" s="250"/>
      <c r="B459" s="253"/>
      <c r="C459" s="699" t="s">
        <v>1673</v>
      </c>
      <c r="D459" s="700"/>
      <c r="E459" s="254">
        <v>4.4</v>
      </c>
      <c r="F459" s="577"/>
      <c r="G459" s="256"/>
    </row>
    <row r="460" spans="1:7" ht="12.75">
      <c r="A460" s="250"/>
      <c r="B460" s="253"/>
      <c r="C460" s="701" t="s">
        <v>113</v>
      </c>
      <c r="D460" s="700"/>
      <c r="E460" s="279">
        <v>825</v>
      </c>
      <c r="F460" s="577"/>
      <c r="G460" s="256"/>
    </row>
    <row r="461" spans="1:7" ht="22.5">
      <c r="A461" s="551">
        <v>66</v>
      </c>
      <c r="B461" s="552" t="s">
        <v>2990</v>
      </c>
      <c r="C461" s="553" t="s">
        <v>2991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9" t="s">
        <v>1594</v>
      </c>
      <c r="D462" s="700"/>
      <c r="E462" s="254">
        <v>1.5</v>
      </c>
      <c r="F462" s="577"/>
      <c r="G462" s="256"/>
    </row>
    <row r="463" spans="1:7" ht="12.75">
      <c r="A463" s="250"/>
      <c r="B463" s="253"/>
      <c r="C463" s="699" t="s">
        <v>1595</v>
      </c>
      <c r="D463" s="700"/>
      <c r="E463" s="254">
        <v>0.96</v>
      </c>
      <c r="F463" s="577"/>
      <c r="G463" s="256"/>
    </row>
    <row r="464" spans="1:7" ht="12.75">
      <c r="A464" s="250"/>
      <c r="B464" s="253"/>
      <c r="C464" s="699" t="s">
        <v>1596</v>
      </c>
      <c r="D464" s="700"/>
      <c r="E464" s="254">
        <v>8.4</v>
      </c>
      <c r="F464" s="577"/>
      <c r="G464" s="256"/>
    </row>
    <row r="465" spans="1:7" ht="12.75">
      <c r="A465" s="250"/>
      <c r="B465" s="253"/>
      <c r="C465" s="699" t="s">
        <v>1597</v>
      </c>
      <c r="D465" s="700"/>
      <c r="E465" s="254">
        <v>12</v>
      </c>
      <c r="F465" s="577"/>
      <c r="G465" s="256"/>
    </row>
    <row r="466" spans="1:7" ht="12.75">
      <c r="A466" s="250"/>
      <c r="B466" s="253"/>
      <c r="C466" s="701" t="s">
        <v>113</v>
      </c>
      <c r="D466" s="700"/>
      <c r="E466" s="279">
        <v>22.86</v>
      </c>
      <c r="F466" s="577"/>
      <c r="G466" s="256"/>
    </row>
    <row r="467" spans="1:7" ht="12.75">
      <c r="A467" s="250"/>
      <c r="B467" s="253"/>
      <c r="C467" s="699" t="s">
        <v>1653</v>
      </c>
      <c r="D467" s="700"/>
      <c r="E467" s="254">
        <v>193.6</v>
      </c>
      <c r="F467" s="577"/>
      <c r="G467" s="256"/>
    </row>
    <row r="468" spans="1:7" ht="12.75">
      <c r="A468" s="250"/>
      <c r="B468" s="253"/>
      <c r="C468" s="699" t="s">
        <v>1654</v>
      </c>
      <c r="D468" s="700"/>
      <c r="E468" s="254">
        <v>205.7</v>
      </c>
      <c r="F468" s="577"/>
      <c r="G468" s="256"/>
    </row>
    <row r="469" spans="1:7" ht="12.75">
      <c r="A469" s="250"/>
      <c r="B469" s="253"/>
      <c r="C469" s="699" t="s">
        <v>1655</v>
      </c>
      <c r="D469" s="700"/>
      <c r="E469" s="254">
        <v>22</v>
      </c>
      <c r="F469" s="577"/>
      <c r="G469" s="256"/>
    </row>
    <row r="470" spans="1:7" ht="12.75">
      <c r="A470" s="250"/>
      <c r="B470" s="253"/>
      <c r="C470" s="699" t="s">
        <v>1656</v>
      </c>
      <c r="D470" s="700"/>
      <c r="E470" s="254">
        <v>22</v>
      </c>
      <c r="F470" s="577"/>
      <c r="G470" s="256"/>
    </row>
    <row r="471" spans="1:7" ht="12.75">
      <c r="A471" s="250"/>
      <c r="B471" s="253"/>
      <c r="C471" s="699" t="s">
        <v>1657</v>
      </c>
      <c r="D471" s="700"/>
      <c r="E471" s="254">
        <v>204.6</v>
      </c>
      <c r="F471" s="577"/>
      <c r="G471" s="256"/>
    </row>
    <row r="472" spans="1:7" ht="12.75">
      <c r="A472" s="250"/>
      <c r="B472" s="253"/>
      <c r="C472" s="699" t="s">
        <v>1658</v>
      </c>
      <c r="D472" s="700"/>
      <c r="E472" s="254">
        <v>11</v>
      </c>
      <c r="F472" s="577"/>
      <c r="G472" s="256"/>
    </row>
    <row r="473" spans="1:7" ht="12.75">
      <c r="A473" s="250"/>
      <c r="B473" s="253"/>
      <c r="C473" s="699" t="s">
        <v>1659</v>
      </c>
      <c r="D473" s="700"/>
      <c r="E473" s="254">
        <v>12.1</v>
      </c>
      <c r="F473" s="577"/>
      <c r="G473" s="256"/>
    </row>
    <row r="474" spans="1:7" ht="12.75">
      <c r="A474" s="250"/>
      <c r="B474" s="253"/>
      <c r="C474" s="699" t="s">
        <v>1660</v>
      </c>
      <c r="D474" s="700"/>
      <c r="E474" s="254">
        <v>48.4</v>
      </c>
      <c r="F474" s="577"/>
      <c r="G474" s="256"/>
    </row>
    <row r="475" spans="1:7" ht="12.75">
      <c r="A475" s="250"/>
      <c r="B475" s="253"/>
      <c r="C475" s="699" t="s">
        <v>1661</v>
      </c>
      <c r="D475" s="700"/>
      <c r="E475" s="254">
        <v>18.7</v>
      </c>
      <c r="F475" s="577"/>
      <c r="G475" s="256"/>
    </row>
    <row r="476" spans="1:7" ht="12.75">
      <c r="A476" s="250"/>
      <c r="B476" s="253"/>
      <c r="C476" s="699" t="s">
        <v>1662</v>
      </c>
      <c r="D476" s="700"/>
      <c r="E476" s="254">
        <v>35.2</v>
      </c>
      <c r="F476" s="577"/>
      <c r="G476" s="256"/>
    </row>
    <row r="477" spans="1:7" ht="12.75">
      <c r="A477" s="250"/>
      <c r="B477" s="253"/>
      <c r="C477" s="699" t="s">
        <v>1663</v>
      </c>
      <c r="D477" s="700"/>
      <c r="E477" s="254">
        <v>3.3</v>
      </c>
      <c r="F477" s="577"/>
      <c r="G477" s="256"/>
    </row>
    <row r="478" spans="1:7" ht="12.75">
      <c r="A478" s="250"/>
      <c r="B478" s="253"/>
      <c r="C478" s="699" t="s">
        <v>1664</v>
      </c>
      <c r="D478" s="700"/>
      <c r="E478" s="254">
        <v>3.3</v>
      </c>
      <c r="F478" s="577"/>
      <c r="G478" s="256"/>
    </row>
    <row r="479" spans="1:7" ht="12.75">
      <c r="A479" s="250"/>
      <c r="B479" s="253"/>
      <c r="C479" s="699" t="s">
        <v>1665</v>
      </c>
      <c r="D479" s="700"/>
      <c r="E479" s="254">
        <v>3.3</v>
      </c>
      <c r="F479" s="577"/>
      <c r="G479" s="256"/>
    </row>
    <row r="480" spans="1:7" ht="12.75">
      <c r="A480" s="250"/>
      <c r="B480" s="253"/>
      <c r="C480" s="699" t="s">
        <v>1666</v>
      </c>
      <c r="D480" s="700"/>
      <c r="E480" s="254">
        <v>3.3</v>
      </c>
      <c r="F480" s="577"/>
      <c r="G480" s="256"/>
    </row>
    <row r="481" spans="1:7" ht="12.75">
      <c r="A481" s="250"/>
      <c r="B481" s="253"/>
      <c r="C481" s="699" t="s">
        <v>1667</v>
      </c>
      <c r="D481" s="700"/>
      <c r="E481" s="254">
        <v>1.1</v>
      </c>
      <c r="F481" s="577"/>
      <c r="G481" s="256"/>
    </row>
    <row r="482" spans="1:7" ht="12.75">
      <c r="A482" s="250"/>
      <c r="B482" s="253"/>
      <c r="C482" s="699" t="s">
        <v>1668</v>
      </c>
      <c r="D482" s="700"/>
      <c r="E482" s="254">
        <v>4.4</v>
      </c>
      <c r="F482" s="577"/>
      <c r="G482" s="256"/>
    </row>
    <row r="483" spans="1:7" ht="12.75">
      <c r="A483" s="250"/>
      <c r="B483" s="253"/>
      <c r="C483" s="699" t="s">
        <v>1669</v>
      </c>
      <c r="D483" s="700"/>
      <c r="E483" s="254">
        <v>13.2</v>
      </c>
      <c r="F483" s="577"/>
      <c r="G483" s="256"/>
    </row>
    <row r="484" spans="1:7" ht="12.75">
      <c r="A484" s="250"/>
      <c r="B484" s="253"/>
      <c r="C484" s="699" t="s">
        <v>1670</v>
      </c>
      <c r="D484" s="700"/>
      <c r="E484" s="254">
        <v>6.6</v>
      </c>
      <c r="F484" s="577"/>
      <c r="G484" s="256"/>
    </row>
    <row r="485" spans="1:7" ht="12.75">
      <c r="A485" s="250"/>
      <c r="B485" s="253"/>
      <c r="C485" s="699" t="s">
        <v>1671</v>
      </c>
      <c r="D485" s="700"/>
      <c r="E485" s="254">
        <v>2.2</v>
      </c>
      <c r="F485" s="577"/>
      <c r="G485" s="256"/>
    </row>
    <row r="486" spans="1:7" ht="12.75">
      <c r="A486" s="250"/>
      <c r="B486" s="253"/>
      <c r="C486" s="699" t="s">
        <v>1672</v>
      </c>
      <c r="D486" s="700"/>
      <c r="E486" s="254">
        <v>6.6</v>
      </c>
      <c r="F486" s="577"/>
      <c r="G486" s="256"/>
    </row>
    <row r="487" spans="1:7" ht="12.75">
      <c r="A487" s="250"/>
      <c r="B487" s="253"/>
      <c r="C487" s="699" t="s">
        <v>1673</v>
      </c>
      <c r="D487" s="700"/>
      <c r="E487" s="254">
        <v>4.4</v>
      </c>
      <c r="F487" s="577"/>
      <c r="G487" s="256"/>
    </row>
    <row r="488" spans="1:7" ht="12.75">
      <c r="A488" s="250"/>
      <c r="B488" s="253"/>
      <c r="C488" s="701" t="s">
        <v>113</v>
      </c>
      <c r="D488" s="700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2992</v>
      </c>
      <c r="C490" s="553" t="s">
        <v>2993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9" t="s">
        <v>2994</v>
      </c>
      <c r="D491" s="700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9" t="s">
        <v>1678</v>
      </c>
      <c r="D495" s="700"/>
      <c r="E495" s="254">
        <v>1800</v>
      </c>
      <c r="F495" s="577"/>
      <c r="G495" s="256"/>
    </row>
    <row r="496" spans="1:7" ht="12.75">
      <c r="A496" s="250"/>
      <c r="B496" s="253"/>
      <c r="C496" s="699" t="s">
        <v>1679</v>
      </c>
      <c r="D496" s="700"/>
      <c r="E496" s="254">
        <v>1800</v>
      </c>
      <c r="F496" s="577"/>
      <c r="G496" s="256"/>
    </row>
    <row r="497" spans="1:7" ht="12.75">
      <c r="A497" s="250"/>
      <c r="B497" s="253"/>
      <c r="C497" s="699" t="s">
        <v>1680</v>
      </c>
      <c r="D497" s="700"/>
      <c r="E497" s="254">
        <v>765</v>
      </c>
      <c r="F497" s="577"/>
      <c r="G497" s="256"/>
    </row>
    <row r="498" spans="1:7" ht="12.75">
      <c r="A498" s="250"/>
      <c r="B498" s="253"/>
      <c r="C498" s="699" t="s">
        <v>1681</v>
      </c>
      <c r="D498" s="700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9" t="s">
        <v>1684</v>
      </c>
      <c r="D500" s="700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9" t="s">
        <v>1678</v>
      </c>
      <c r="D502" s="700"/>
      <c r="E502" s="254">
        <v>1800</v>
      </c>
      <c r="F502" s="577"/>
      <c r="G502" s="256"/>
    </row>
    <row r="503" spans="1:7" ht="12.75">
      <c r="A503" s="250"/>
      <c r="B503" s="253"/>
      <c r="C503" s="699" t="s">
        <v>1679</v>
      </c>
      <c r="D503" s="700"/>
      <c r="E503" s="254">
        <v>1800</v>
      </c>
      <c r="F503" s="577"/>
      <c r="G503" s="256"/>
    </row>
    <row r="504" spans="1:7" ht="12.75">
      <c r="A504" s="250"/>
      <c r="B504" s="253"/>
      <c r="C504" s="699" t="s">
        <v>1680</v>
      </c>
      <c r="D504" s="700"/>
      <c r="E504" s="254">
        <v>765</v>
      </c>
      <c r="F504" s="577"/>
      <c r="G504" s="256"/>
    </row>
    <row r="505" spans="1:7" ht="12.75">
      <c r="A505" s="250"/>
      <c r="B505" s="253"/>
      <c r="C505" s="699" t="s">
        <v>1681</v>
      </c>
      <c r="D505" s="700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9" t="s">
        <v>1560</v>
      </c>
      <c r="D507" s="700"/>
      <c r="E507" s="254">
        <v>0</v>
      </c>
      <c r="F507" s="577"/>
      <c r="G507" s="256"/>
    </row>
    <row r="508" spans="1:7" ht="12.75">
      <c r="A508" s="250"/>
      <c r="B508" s="253"/>
      <c r="C508" s="699" t="s">
        <v>1687</v>
      </c>
      <c r="D508" s="700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9" t="s">
        <v>1678</v>
      </c>
      <c r="D510" s="700"/>
      <c r="E510" s="254">
        <v>1800</v>
      </c>
      <c r="F510" s="577"/>
      <c r="G510" s="256"/>
    </row>
    <row r="511" spans="1:7" ht="12.75">
      <c r="A511" s="250"/>
      <c r="B511" s="253"/>
      <c r="C511" s="699" t="s">
        <v>1679</v>
      </c>
      <c r="D511" s="700"/>
      <c r="E511" s="254">
        <v>1800</v>
      </c>
      <c r="F511" s="577"/>
      <c r="G511" s="256"/>
    </row>
    <row r="512" spans="1:7" ht="12.75">
      <c r="A512" s="250"/>
      <c r="B512" s="253"/>
      <c r="C512" s="699" t="s">
        <v>1680</v>
      </c>
      <c r="D512" s="700"/>
      <c r="E512" s="254">
        <v>765</v>
      </c>
      <c r="F512" s="577"/>
      <c r="G512" s="256"/>
    </row>
    <row r="513" spans="1:7" ht="12.75">
      <c r="A513" s="250"/>
      <c r="B513" s="253"/>
      <c r="C513" s="699" t="s">
        <v>1681</v>
      </c>
      <c r="D513" s="700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9" t="s">
        <v>1684</v>
      </c>
      <c r="D515" s="700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9" t="s">
        <v>1678</v>
      </c>
      <c r="D517" s="700"/>
      <c r="E517" s="254">
        <v>1800</v>
      </c>
      <c r="F517" s="577"/>
      <c r="G517" s="256"/>
    </row>
    <row r="518" spans="1:7" ht="12.75">
      <c r="A518" s="250"/>
      <c r="B518" s="253"/>
      <c r="C518" s="699" t="s">
        <v>1679</v>
      </c>
      <c r="D518" s="700"/>
      <c r="E518" s="254">
        <v>1800</v>
      </c>
      <c r="F518" s="577"/>
      <c r="G518" s="256"/>
    </row>
    <row r="519" spans="1:7" ht="12.75">
      <c r="A519" s="250"/>
      <c r="B519" s="253"/>
      <c r="C519" s="699" t="s">
        <v>1680</v>
      </c>
      <c r="D519" s="700"/>
      <c r="E519" s="254">
        <v>765</v>
      </c>
      <c r="F519" s="577"/>
      <c r="G519" s="256"/>
    </row>
    <row r="520" spans="1:7" ht="12.75">
      <c r="A520" s="250"/>
      <c r="B520" s="253"/>
      <c r="C520" s="699" t="s">
        <v>1681</v>
      </c>
      <c r="D520" s="700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9" t="s">
        <v>1688</v>
      </c>
      <c r="D523" s="700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9" t="s">
        <v>1689</v>
      </c>
      <c r="D528" s="700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9" t="s">
        <v>1692</v>
      </c>
      <c r="D532" s="700"/>
      <c r="E532" s="254">
        <v>21</v>
      </c>
      <c r="F532" s="577"/>
      <c r="G532" s="256"/>
    </row>
    <row r="533" spans="1:7" ht="12.75">
      <c r="A533" s="250"/>
      <c r="B533" s="253"/>
      <c r="C533" s="699" t="s">
        <v>1693</v>
      </c>
      <c r="D533" s="700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9" t="s">
        <v>1696</v>
      </c>
      <c r="D535" s="700"/>
      <c r="E535" s="254">
        <v>0</v>
      </c>
      <c r="F535" s="577"/>
      <c r="G535" s="256"/>
    </row>
    <row r="536" spans="1:7" ht="12.75">
      <c r="A536" s="250"/>
      <c r="B536" s="253"/>
      <c r="C536" s="699" t="s">
        <v>1697</v>
      </c>
      <c r="D536" s="700"/>
      <c r="E536" s="254">
        <v>0.3465</v>
      </c>
      <c r="F536" s="577"/>
      <c r="G536" s="256"/>
    </row>
    <row r="537" spans="1:7" ht="12.75">
      <c r="A537" s="250"/>
      <c r="B537" s="253"/>
      <c r="C537" s="699" t="s">
        <v>1698</v>
      </c>
      <c r="D537" s="700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9" t="s">
        <v>1701</v>
      </c>
      <c r="D539" s="700"/>
      <c r="E539" s="254">
        <v>0</v>
      </c>
      <c r="F539" s="577"/>
      <c r="G539" s="256"/>
    </row>
    <row r="540" spans="1:7" ht="12.75">
      <c r="A540" s="250"/>
      <c r="B540" s="253"/>
      <c r="C540" s="699" t="s">
        <v>1587</v>
      </c>
      <c r="D540" s="700"/>
      <c r="E540" s="254">
        <v>5.3</v>
      </c>
      <c r="F540" s="577"/>
      <c r="G540" s="256"/>
    </row>
    <row r="541" spans="1:7" ht="12.75">
      <c r="A541" s="250"/>
      <c r="B541" s="253"/>
      <c r="C541" s="699" t="s">
        <v>1441</v>
      </c>
      <c r="D541" s="700"/>
      <c r="E541" s="254">
        <v>6</v>
      </c>
      <c r="F541" s="577"/>
      <c r="G541" s="256"/>
    </row>
    <row r="542" spans="1:7" ht="12.75">
      <c r="A542" s="250"/>
      <c r="B542" s="253"/>
      <c r="C542" s="699" t="s">
        <v>1588</v>
      </c>
      <c r="D542" s="700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9" t="s">
        <v>1561</v>
      </c>
      <c r="D544" s="700"/>
      <c r="E544" s="254">
        <v>1.8</v>
      </c>
      <c r="F544" s="577"/>
      <c r="G544" s="256"/>
    </row>
    <row r="545" spans="1:7" ht="12.75">
      <c r="A545" s="250"/>
      <c r="B545" s="253"/>
      <c r="C545" s="699" t="s">
        <v>1562</v>
      </c>
      <c r="D545" s="700"/>
      <c r="E545" s="254">
        <v>0.4608</v>
      </c>
      <c r="F545" s="577"/>
      <c r="G545" s="256"/>
    </row>
    <row r="546" spans="1:7" ht="12.75">
      <c r="A546" s="250"/>
      <c r="B546" s="253"/>
      <c r="C546" s="699" t="s">
        <v>1563</v>
      </c>
      <c r="D546" s="700"/>
      <c r="E546" s="254">
        <v>15.12</v>
      </c>
      <c r="F546" s="577"/>
      <c r="G546" s="256"/>
    </row>
    <row r="547" spans="1:7" ht="12.75">
      <c r="A547" s="250"/>
      <c r="B547" s="253"/>
      <c r="C547" s="699" t="s">
        <v>1564</v>
      </c>
      <c r="D547" s="700"/>
      <c r="E547" s="254">
        <v>21.6</v>
      </c>
      <c r="F547" s="577"/>
      <c r="G547" s="256"/>
    </row>
    <row r="548" spans="1:7" ht="12.75">
      <c r="A548" s="250"/>
      <c r="B548" s="253"/>
      <c r="C548" s="699" t="s">
        <v>1565</v>
      </c>
      <c r="D548" s="700"/>
      <c r="E548" s="254">
        <v>21.6</v>
      </c>
      <c r="F548" s="577"/>
      <c r="G548" s="256"/>
    </row>
    <row r="549" spans="1:7" ht="12.75">
      <c r="A549" s="250"/>
      <c r="B549" s="253"/>
      <c r="C549" s="699" t="s">
        <v>1566</v>
      </c>
      <c r="D549" s="700"/>
      <c r="E549" s="254">
        <v>32.4</v>
      </c>
      <c r="F549" s="577"/>
      <c r="G549" s="256"/>
    </row>
    <row r="550" spans="1:7" ht="12.75">
      <c r="A550" s="250"/>
      <c r="B550" s="253"/>
      <c r="C550" s="699" t="s">
        <v>1567</v>
      </c>
      <c r="D550" s="700"/>
      <c r="E550" s="254">
        <v>29.7</v>
      </c>
      <c r="F550" s="577"/>
      <c r="G550" s="256"/>
    </row>
    <row r="551" spans="1:7" ht="12.75">
      <c r="A551" s="250"/>
      <c r="B551" s="253"/>
      <c r="C551" s="699" t="s">
        <v>1568</v>
      </c>
      <c r="D551" s="700"/>
      <c r="E551" s="254">
        <v>4.5</v>
      </c>
      <c r="F551" s="577"/>
      <c r="G551" s="256"/>
    </row>
    <row r="552" spans="1:7" ht="12.75">
      <c r="A552" s="250"/>
      <c r="B552" s="253"/>
      <c r="C552" s="699" t="s">
        <v>1702</v>
      </c>
      <c r="D552" s="700"/>
      <c r="E552" s="254">
        <v>309.76</v>
      </c>
      <c r="F552" s="577"/>
      <c r="G552" s="256"/>
    </row>
    <row r="553" spans="1:7" ht="12.75">
      <c r="A553" s="250"/>
      <c r="B553" s="253"/>
      <c r="C553" s="699" t="s">
        <v>1703</v>
      </c>
      <c r="D553" s="700"/>
      <c r="E553" s="254">
        <v>329.12</v>
      </c>
      <c r="F553" s="577"/>
      <c r="G553" s="256"/>
    </row>
    <row r="554" spans="1:7" ht="12.75">
      <c r="A554" s="250"/>
      <c r="B554" s="253"/>
      <c r="C554" s="699" t="s">
        <v>1704</v>
      </c>
      <c r="D554" s="700"/>
      <c r="E554" s="254">
        <v>35.2</v>
      </c>
      <c r="F554" s="577"/>
      <c r="G554" s="256"/>
    </row>
    <row r="555" spans="1:7" ht="12.75">
      <c r="A555" s="250"/>
      <c r="B555" s="253"/>
      <c r="C555" s="699" t="s">
        <v>1705</v>
      </c>
      <c r="D555" s="700"/>
      <c r="E555" s="254">
        <v>35.2</v>
      </c>
      <c r="F555" s="577"/>
      <c r="G555" s="256"/>
    </row>
    <row r="556" spans="1:7" ht="12.75">
      <c r="A556" s="250"/>
      <c r="B556" s="253"/>
      <c r="C556" s="699" t="s">
        <v>1706</v>
      </c>
      <c r="D556" s="700"/>
      <c r="E556" s="254">
        <v>327.36</v>
      </c>
      <c r="F556" s="577"/>
      <c r="G556" s="256"/>
    </row>
    <row r="557" spans="1:7" ht="12.75">
      <c r="A557" s="250"/>
      <c r="B557" s="253"/>
      <c r="C557" s="699" t="s">
        <v>1707</v>
      </c>
      <c r="D557" s="700"/>
      <c r="E557" s="254">
        <v>17.6</v>
      </c>
      <c r="F557" s="577"/>
      <c r="G557" s="256"/>
    </row>
    <row r="558" spans="1:7" ht="12.75">
      <c r="A558" s="250"/>
      <c r="B558" s="253"/>
      <c r="C558" s="699" t="s">
        <v>1708</v>
      </c>
      <c r="D558" s="700"/>
      <c r="E558" s="254">
        <v>19.36</v>
      </c>
      <c r="F558" s="577"/>
      <c r="G558" s="256"/>
    </row>
    <row r="559" spans="1:7" ht="12.75">
      <c r="A559" s="250"/>
      <c r="B559" s="253"/>
      <c r="C559" s="699" t="s">
        <v>1709</v>
      </c>
      <c r="D559" s="700"/>
      <c r="E559" s="254">
        <v>77.44</v>
      </c>
      <c r="F559" s="577"/>
      <c r="G559" s="256"/>
    </row>
    <row r="560" spans="1:7" ht="12.75">
      <c r="A560" s="250"/>
      <c r="B560" s="253"/>
      <c r="C560" s="699" t="s">
        <v>1710</v>
      </c>
      <c r="D560" s="700"/>
      <c r="E560" s="254">
        <v>45.815</v>
      </c>
      <c r="F560" s="577"/>
      <c r="G560" s="256"/>
    </row>
    <row r="561" spans="1:7" ht="12.75">
      <c r="A561" s="250"/>
      <c r="B561" s="253"/>
      <c r="C561" s="699" t="s">
        <v>1711</v>
      </c>
      <c r="D561" s="700"/>
      <c r="E561" s="254">
        <v>86.24</v>
      </c>
      <c r="F561" s="577"/>
      <c r="G561" s="256"/>
    </row>
    <row r="562" spans="1:7" ht="12.75">
      <c r="A562" s="250"/>
      <c r="B562" s="253"/>
      <c r="C562" s="699" t="s">
        <v>1712</v>
      </c>
      <c r="D562" s="700"/>
      <c r="E562" s="254">
        <v>8.085</v>
      </c>
      <c r="F562" s="577"/>
      <c r="G562" s="256"/>
    </row>
    <row r="563" spans="1:7" ht="12.75">
      <c r="A563" s="250"/>
      <c r="B563" s="253"/>
      <c r="C563" s="699" t="s">
        <v>1713</v>
      </c>
      <c r="D563" s="700"/>
      <c r="E563" s="254">
        <v>8.085</v>
      </c>
      <c r="F563" s="577"/>
      <c r="G563" s="256"/>
    </row>
    <row r="564" spans="1:7" ht="12.75">
      <c r="A564" s="250"/>
      <c r="B564" s="253"/>
      <c r="C564" s="699" t="s">
        <v>1714</v>
      </c>
      <c r="D564" s="700"/>
      <c r="E564" s="254">
        <v>8.085</v>
      </c>
      <c r="F564" s="577"/>
      <c r="G564" s="256"/>
    </row>
    <row r="565" spans="1:7" ht="12.75">
      <c r="A565" s="250"/>
      <c r="B565" s="253"/>
      <c r="C565" s="699" t="s">
        <v>1715</v>
      </c>
      <c r="D565" s="700"/>
      <c r="E565" s="254">
        <v>8.085</v>
      </c>
      <c r="F565" s="577"/>
      <c r="G565" s="256"/>
    </row>
    <row r="566" spans="1:7" ht="12.75">
      <c r="A566" s="250"/>
      <c r="B566" s="253"/>
      <c r="C566" s="699" t="s">
        <v>1716</v>
      </c>
      <c r="D566" s="700"/>
      <c r="E566" s="254">
        <v>2.695</v>
      </c>
      <c r="F566" s="577"/>
      <c r="G566" s="256"/>
    </row>
    <row r="567" spans="1:7" ht="12.75">
      <c r="A567" s="250"/>
      <c r="B567" s="253"/>
      <c r="C567" s="699" t="s">
        <v>1717</v>
      </c>
      <c r="D567" s="700"/>
      <c r="E567" s="254">
        <v>10.78</v>
      </c>
      <c r="F567" s="577"/>
      <c r="G567" s="256"/>
    </row>
    <row r="568" spans="1:7" ht="12.75">
      <c r="A568" s="250"/>
      <c r="B568" s="253"/>
      <c r="C568" s="699" t="s">
        <v>1718</v>
      </c>
      <c r="D568" s="700"/>
      <c r="E568" s="254">
        <v>41.58</v>
      </c>
      <c r="F568" s="577"/>
      <c r="G568" s="256"/>
    </row>
    <row r="569" spans="1:7" ht="12.75">
      <c r="A569" s="250"/>
      <c r="B569" s="253"/>
      <c r="C569" s="699" t="s">
        <v>1719</v>
      </c>
      <c r="D569" s="700"/>
      <c r="E569" s="254">
        <v>20.79</v>
      </c>
      <c r="F569" s="577"/>
      <c r="G569" s="256"/>
    </row>
    <row r="570" spans="1:7" ht="12.75">
      <c r="A570" s="250"/>
      <c r="B570" s="253"/>
      <c r="C570" s="699" t="s">
        <v>1720</v>
      </c>
      <c r="D570" s="700"/>
      <c r="E570" s="254">
        <v>6.93</v>
      </c>
      <c r="F570" s="577"/>
      <c r="G570" s="256"/>
    </row>
    <row r="571" spans="1:7" ht="12.75">
      <c r="A571" s="250"/>
      <c r="B571" s="253"/>
      <c r="C571" s="699" t="s">
        <v>1721</v>
      </c>
      <c r="D571" s="700"/>
      <c r="E571" s="254">
        <v>6.072</v>
      </c>
      <c r="F571" s="577"/>
      <c r="G571" s="256"/>
    </row>
    <row r="572" spans="1:7" ht="12.75">
      <c r="A572" s="250"/>
      <c r="B572" s="253"/>
      <c r="C572" s="699" t="s">
        <v>1722</v>
      </c>
      <c r="D572" s="700"/>
      <c r="E572" s="254">
        <v>13.86</v>
      </c>
      <c r="F572" s="577"/>
      <c r="G572" s="256"/>
    </row>
    <row r="573" spans="1:7" ht="12.75">
      <c r="A573" s="250"/>
      <c r="B573" s="253"/>
      <c r="C573" s="699" t="s">
        <v>1569</v>
      </c>
      <c r="D573" s="700"/>
      <c r="E573" s="254">
        <v>1.576</v>
      </c>
      <c r="F573" s="577"/>
      <c r="G573" s="256"/>
    </row>
    <row r="574" spans="1:7" ht="12.75">
      <c r="A574" s="250"/>
      <c r="B574" s="253"/>
      <c r="C574" s="699" t="s">
        <v>1570</v>
      </c>
      <c r="D574" s="700"/>
      <c r="E574" s="254">
        <v>2.561</v>
      </c>
      <c r="F574" s="577"/>
      <c r="G574" s="256"/>
    </row>
    <row r="575" spans="1:7" ht="12.75">
      <c r="A575" s="250"/>
      <c r="B575" s="253"/>
      <c r="C575" s="699" t="s">
        <v>1571</v>
      </c>
      <c r="D575" s="700"/>
      <c r="E575" s="254">
        <v>3.92</v>
      </c>
      <c r="F575" s="577"/>
      <c r="G575" s="256"/>
    </row>
    <row r="576" spans="1:7" ht="12.75">
      <c r="A576" s="250"/>
      <c r="B576" s="253"/>
      <c r="C576" s="699" t="s">
        <v>1572</v>
      </c>
      <c r="D576" s="700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9" t="s">
        <v>1725</v>
      </c>
      <c r="D578" s="700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9" t="s">
        <v>1728</v>
      </c>
      <c r="D580" s="700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9" t="s">
        <v>2995</v>
      </c>
      <c r="D582" s="700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9" t="s">
        <v>2996</v>
      </c>
      <c r="D584" s="700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9" t="s">
        <v>1737</v>
      </c>
      <c r="D586" s="700"/>
      <c r="E586" s="254">
        <v>2510</v>
      </c>
      <c r="F586" s="577"/>
      <c r="G586" s="256"/>
    </row>
    <row r="587" spans="1:7" ht="12.75">
      <c r="A587" s="250"/>
      <c r="B587" s="253"/>
      <c r="C587" s="699" t="s">
        <v>1738</v>
      </c>
      <c r="D587" s="700"/>
      <c r="E587" s="254">
        <v>0</v>
      </c>
      <c r="F587" s="577"/>
      <c r="G587" s="256"/>
    </row>
    <row r="588" spans="1:7" ht="12.75">
      <c r="A588" s="250"/>
      <c r="B588" s="253"/>
      <c r="C588" s="699" t="s">
        <v>1739</v>
      </c>
      <c r="D588" s="700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9" t="s">
        <v>1742</v>
      </c>
      <c r="D590" s="700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9" t="s">
        <v>1745</v>
      </c>
      <c r="D592" s="700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9" t="s">
        <v>2997</v>
      </c>
      <c r="D594" s="700"/>
      <c r="E594" s="254">
        <v>32</v>
      </c>
      <c r="F594" s="577"/>
      <c r="G594" s="256"/>
    </row>
    <row r="595" spans="1:7" ht="12.75">
      <c r="A595" s="250"/>
      <c r="B595" s="253"/>
      <c r="C595" s="699" t="s">
        <v>2998</v>
      </c>
      <c r="D595" s="700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9" t="s">
        <v>1754</v>
      </c>
      <c r="D600" s="700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9" t="s">
        <v>1582</v>
      </c>
      <c r="D602" s="700"/>
      <c r="E602" s="254">
        <v>54.8</v>
      </c>
      <c r="F602" s="577"/>
      <c r="G602" s="256"/>
    </row>
    <row r="603" spans="1:7" ht="12.75">
      <c r="A603" s="250"/>
      <c r="B603" s="253"/>
      <c r="C603" s="699" t="s">
        <v>1583</v>
      </c>
      <c r="D603" s="700"/>
      <c r="E603" s="254">
        <v>79.087</v>
      </c>
      <c r="F603" s="577"/>
      <c r="G603" s="256"/>
    </row>
    <row r="604" spans="1:7" ht="12.75">
      <c r="A604" s="250"/>
      <c r="B604" s="253"/>
      <c r="C604" s="699" t="s">
        <v>1584</v>
      </c>
      <c r="D604" s="700"/>
      <c r="E604" s="254">
        <v>1265.51</v>
      </c>
      <c r="F604" s="577"/>
      <c r="G604" s="256"/>
    </row>
    <row r="605" spans="1:7" ht="12.75">
      <c r="A605" s="250"/>
      <c r="B605" s="253"/>
      <c r="C605" s="699" t="s">
        <v>1585</v>
      </c>
      <c r="D605" s="700"/>
      <c r="E605" s="254">
        <v>271.5</v>
      </c>
      <c r="F605" s="577"/>
      <c r="G605" s="256"/>
    </row>
    <row r="606" spans="1:7" ht="12.75">
      <c r="A606" s="250"/>
      <c r="B606" s="253"/>
      <c r="C606" s="701" t="s">
        <v>113</v>
      </c>
      <c r="D606" s="700"/>
      <c r="E606" s="279">
        <v>1670.897</v>
      </c>
      <c r="F606" s="577"/>
      <c r="G606" s="256"/>
    </row>
    <row r="607" spans="1:7" ht="12.75">
      <c r="A607" s="250"/>
      <c r="B607" s="253"/>
      <c r="C607" s="699" t="s">
        <v>1621</v>
      </c>
      <c r="D607" s="700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9" t="s">
        <v>123</v>
      </c>
      <c r="D609" s="700"/>
      <c r="E609" s="254">
        <v>0</v>
      </c>
      <c r="F609" s="577"/>
      <c r="G609" s="256"/>
    </row>
    <row r="610" spans="1:7" ht="12.75">
      <c r="A610" s="250"/>
      <c r="B610" s="253"/>
      <c r="C610" s="699" t="s">
        <v>1587</v>
      </c>
      <c r="D610" s="700"/>
      <c r="E610" s="254">
        <v>5.3</v>
      </c>
      <c r="F610" s="577"/>
      <c r="G610" s="256"/>
    </row>
    <row r="611" spans="1:7" ht="12.75">
      <c r="A611" s="250"/>
      <c r="B611" s="253"/>
      <c r="C611" s="699" t="s">
        <v>1441</v>
      </c>
      <c r="D611" s="700"/>
      <c r="E611" s="254">
        <v>6</v>
      </c>
      <c r="F611" s="577"/>
      <c r="G611" s="256"/>
    </row>
    <row r="612" spans="1:7" ht="12.75">
      <c r="A612" s="250"/>
      <c r="B612" s="253"/>
      <c r="C612" s="699" t="s">
        <v>1588</v>
      </c>
      <c r="D612" s="700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9" t="s">
        <v>1755</v>
      </c>
      <c r="D614" s="700"/>
      <c r="E614" s="254">
        <v>0</v>
      </c>
      <c r="F614" s="577"/>
      <c r="G614" s="256"/>
    </row>
    <row r="615" spans="1:7" ht="12.75">
      <c r="A615" s="250"/>
      <c r="B615" s="253"/>
      <c r="C615" s="699" t="s">
        <v>1587</v>
      </c>
      <c r="D615" s="700"/>
      <c r="E615" s="254">
        <v>5.3</v>
      </c>
      <c r="F615" s="577"/>
      <c r="G615" s="256"/>
    </row>
    <row r="616" spans="1:7" ht="12.75">
      <c r="A616" s="250"/>
      <c r="B616" s="253"/>
      <c r="C616" s="699" t="s">
        <v>1441</v>
      </c>
      <c r="D616" s="700"/>
      <c r="E616" s="254">
        <v>6</v>
      </c>
      <c r="F616" s="577"/>
      <c r="G616" s="256"/>
    </row>
    <row r="617" spans="1:7" ht="12.75">
      <c r="A617" s="250"/>
      <c r="B617" s="253"/>
      <c r="C617" s="699" t="s">
        <v>1588</v>
      </c>
      <c r="D617" s="700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9" t="s">
        <v>1582</v>
      </c>
      <c r="D619" s="700"/>
      <c r="E619" s="254">
        <v>54.8</v>
      </c>
      <c r="F619" s="577"/>
      <c r="G619" s="256"/>
    </row>
    <row r="620" spans="1:7" ht="12.75">
      <c r="A620" s="250"/>
      <c r="B620" s="253"/>
      <c r="C620" s="699" t="s">
        <v>1583</v>
      </c>
      <c r="D620" s="700"/>
      <c r="E620" s="254">
        <v>79.087</v>
      </c>
      <c r="F620" s="577"/>
      <c r="G620" s="256"/>
    </row>
    <row r="621" spans="1:7" ht="12.75">
      <c r="A621" s="250"/>
      <c r="B621" s="253"/>
      <c r="C621" s="699" t="s">
        <v>1584</v>
      </c>
      <c r="D621" s="700"/>
      <c r="E621" s="254">
        <v>1265.51</v>
      </c>
      <c r="F621" s="577"/>
      <c r="G621" s="256"/>
    </row>
    <row r="622" spans="1:7" ht="12.75">
      <c r="A622" s="250"/>
      <c r="B622" s="253"/>
      <c r="C622" s="699" t="s">
        <v>1585</v>
      </c>
      <c r="D622" s="700"/>
      <c r="E622" s="254">
        <v>271.5</v>
      </c>
      <c r="F622" s="577"/>
      <c r="G622" s="256"/>
    </row>
    <row r="623" spans="1:7" ht="12.75">
      <c r="A623" s="250"/>
      <c r="B623" s="253"/>
      <c r="C623" s="701" t="s">
        <v>113</v>
      </c>
      <c r="D623" s="700"/>
      <c r="E623" s="279">
        <v>1670.897</v>
      </c>
      <c r="F623" s="577"/>
      <c r="G623" s="256"/>
    </row>
    <row r="624" spans="1:7" ht="12.75">
      <c r="A624" s="250"/>
      <c r="B624" s="253"/>
      <c r="C624" s="699" t="s">
        <v>1586</v>
      </c>
      <c r="D624" s="700"/>
      <c r="E624" s="254">
        <v>0</v>
      </c>
      <c r="F624" s="577"/>
      <c r="G624" s="256"/>
    </row>
    <row r="625" spans="1:7" ht="12.75">
      <c r="A625" s="250"/>
      <c r="B625" s="253"/>
      <c r="C625" s="699" t="s">
        <v>1587</v>
      </c>
      <c r="D625" s="700"/>
      <c r="E625" s="254">
        <v>5.3</v>
      </c>
      <c r="F625" s="577"/>
      <c r="G625" s="256"/>
    </row>
    <row r="626" spans="1:7" ht="12.75">
      <c r="A626" s="250"/>
      <c r="B626" s="253"/>
      <c r="C626" s="699" t="s">
        <v>1441</v>
      </c>
      <c r="D626" s="700"/>
      <c r="E626" s="254">
        <v>6</v>
      </c>
      <c r="F626" s="577"/>
      <c r="G626" s="256"/>
    </row>
    <row r="627" spans="1:7" ht="12.75">
      <c r="A627" s="250"/>
      <c r="B627" s="253"/>
      <c r="C627" s="699" t="s">
        <v>1588</v>
      </c>
      <c r="D627" s="700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9" t="s">
        <v>123</v>
      </c>
      <c r="D634" s="700"/>
      <c r="E634" s="254">
        <v>0</v>
      </c>
      <c r="F634" s="577"/>
      <c r="G634" s="256"/>
    </row>
    <row r="635" spans="1:7" ht="12.75">
      <c r="A635" s="250"/>
      <c r="B635" s="253"/>
      <c r="C635" s="699" t="s">
        <v>1587</v>
      </c>
      <c r="D635" s="700"/>
      <c r="E635" s="254">
        <v>5.3</v>
      </c>
      <c r="F635" s="577"/>
      <c r="G635" s="256"/>
    </row>
    <row r="636" spans="1:7" ht="12.75">
      <c r="A636" s="250"/>
      <c r="B636" s="253"/>
      <c r="C636" s="699" t="s">
        <v>1441</v>
      </c>
      <c r="D636" s="700"/>
      <c r="E636" s="254">
        <v>6</v>
      </c>
      <c r="F636" s="577"/>
      <c r="G636" s="256"/>
    </row>
    <row r="637" spans="1:7" ht="12.75">
      <c r="A637" s="250"/>
      <c r="B637" s="253"/>
      <c r="C637" s="699" t="s">
        <v>1588</v>
      </c>
      <c r="D637" s="700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9" t="s">
        <v>123</v>
      </c>
      <c r="D639" s="700"/>
      <c r="E639" s="254">
        <v>0</v>
      </c>
      <c r="F639" s="577"/>
      <c r="G639" s="256"/>
    </row>
    <row r="640" spans="1:7" ht="12.75">
      <c r="A640" s="250"/>
      <c r="B640" s="253"/>
      <c r="C640" s="699" t="s">
        <v>1760</v>
      </c>
      <c r="D640" s="700"/>
      <c r="E640" s="254">
        <v>7.95</v>
      </c>
      <c r="F640" s="577"/>
      <c r="G640" s="256"/>
    </row>
    <row r="641" spans="1:7" ht="12.75">
      <c r="A641" s="250"/>
      <c r="B641" s="253"/>
      <c r="C641" s="699" t="s">
        <v>1761</v>
      </c>
      <c r="D641" s="700"/>
      <c r="E641" s="254">
        <v>9</v>
      </c>
      <c r="F641" s="577"/>
      <c r="G641" s="256"/>
    </row>
    <row r="642" spans="1:7" ht="12.75">
      <c r="A642" s="250"/>
      <c r="B642" s="253"/>
      <c r="C642" s="699" t="s">
        <v>1762</v>
      </c>
      <c r="D642" s="700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9" t="s">
        <v>123</v>
      </c>
      <c r="D644" s="700"/>
      <c r="E644" s="254">
        <v>0</v>
      </c>
      <c r="F644" s="577"/>
      <c r="G644" s="256"/>
    </row>
    <row r="645" spans="1:7" ht="12.75">
      <c r="A645" s="250"/>
      <c r="B645" s="253"/>
      <c r="C645" s="699" t="s">
        <v>1587</v>
      </c>
      <c r="D645" s="700"/>
      <c r="E645" s="254">
        <v>5.3</v>
      </c>
      <c r="F645" s="577"/>
      <c r="G645" s="256"/>
    </row>
    <row r="646" spans="1:7" ht="12.75">
      <c r="A646" s="250"/>
      <c r="B646" s="253"/>
      <c r="C646" s="699" t="s">
        <v>1441</v>
      </c>
      <c r="D646" s="700"/>
      <c r="E646" s="254">
        <v>6</v>
      </c>
      <c r="F646" s="577"/>
      <c r="G646" s="256"/>
    </row>
    <row r="647" spans="1:7" ht="12.75">
      <c r="A647" s="250"/>
      <c r="B647" s="253"/>
      <c r="C647" s="699" t="s">
        <v>1588</v>
      </c>
      <c r="D647" s="700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9" t="s">
        <v>1643</v>
      </c>
      <c r="D649" s="700"/>
      <c r="E649" s="254">
        <v>60.8175</v>
      </c>
      <c r="F649" s="577"/>
      <c r="G649" s="256"/>
    </row>
    <row r="650" spans="1:7" ht="12.75">
      <c r="A650" s="250"/>
      <c r="B650" s="253"/>
      <c r="C650" s="699" t="s">
        <v>1644</v>
      </c>
      <c r="D650" s="700"/>
      <c r="E650" s="254">
        <v>17.225</v>
      </c>
      <c r="F650" s="577"/>
      <c r="G650" s="256"/>
    </row>
    <row r="651" spans="1:7" ht="12.75">
      <c r="A651" s="250"/>
      <c r="B651" s="253"/>
      <c r="C651" s="699" t="s">
        <v>1645</v>
      </c>
      <c r="D651" s="700"/>
      <c r="E651" s="254">
        <v>37.6075</v>
      </c>
      <c r="F651" s="577"/>
      <c r="G651" s="256"/>
    </row>
    <row r="652" spans="1:7" ht="12.75">
      <c r="A652" s="250"/>
      <c r="B652" s="253"/>
      <c r="C652" s="699" t="s">
        <v>1646</v>
      </c>
      <c r="D652" s="700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9" t="s">
        <v>123</v>
      </c>
      <c r="D654" s="700"/>
      <c r="E654" s="254">
        <v>0</v>
      </c>
      <c r="F654" s="577"/>
      <c r="G654" s="256"/>
    </row>
    <row r="655" spans="1:7" ht="12.75">
      <c r="A655" s="250"/>
      <c r="B655" s="253"/>
      <c r="C655" s="699" t="s">
        <v>1765</v>
      </c>
      <c r="D655" s="700"/>
      <c r="E655" s="254">
        <v>9.1425</v>
      </c>
      <c r="F655" s="577"/>
      <c r="G655" s="256"/>
    </row>
    <row r="656" spans="1:7" ht="12.75">
      <c r="A656" s="250"/>
      <c r="B656" s="253"/>
      <c r="C656" s="699" t="s">
        <v>1766</v>
      </c>
      <c r="D656" s="700"/>
      <c r="E656" s="254">
        <v>10.35</v>
      </c>
      <c r="F656" s="577"/>
      <c r="G656" s="256"/>
    </row>
    <row r="657" spans="1:7" ht="12.75">
      <c r="A657" s="250"/>
      <c r="B657" s="253"/>
      <c r="C657" s="699" t="s">
        <v>1767</v>
      </c>
      <c r="D657" s="700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9" t="s">
        <v>123</v>
      </c>
      <c r="D659" s="700"/>
      <c r="E659" s="254">
        <v>0</v>
      </c>
      <c r="F659" s="577"/>
      <c r="G659" s="256"/>
    </row>
    <row r="660" spans="1:7" ht="12.75">
      <c r="A660" s="250"/>
      <c r="B660" s="253"/>
      <c r="C660" s="699" t="s">
        <v>1770</v>
      </c>
      <c r="D660" s="700"/>
      <c r="E660" s="254">
        <v>12.19</v>
      </c>
      <c r="F660" s="577"/>
      <c r="G660" s="256"/>
    </row>
    <row r="661" spans="1:7" ht="12.75">
      <c r="A661" s="250"/>
      <c r="B661" s="253"/>
      <c r="C661" s="699" t="s">
        <v>1771</v>
      </c>
      <c r="D661" s="700"/>
      <c r="E661" s="254">
        <v>13.8</v>
      </c>
      <c r="F661" s="577"/>
      <c r="G661" s="256"/>
    </row>
    <row r="662" spans="1:7" ht="12.75">
      <c r="A662" s="250"/>
      <c r="B662" s="253"/>
      <c r="C662" s="699" t="s">
        <v>1772</v>
      </c>
      <c r="D662" s="700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9" t="s">
        <v>123</v>
      </c>
      <c r="D667" s="700"/>
      <c r="E667" s="254">
        <v>0</v>
      </c>
      <c r="F667" s="577"/>
      <c r="G667" s="256"/>
    </row>
    <row r="668" spans="1:7" ht="12.75">
      <c r="A668" s="250"/>
      <c r="B668" s="253"/>
      <c r="C668" s="699" t="s">
        <v>1773</v>
      </c>
      <c r="D668" s="700"/>
      <c r="E668" s="254">
        <v>325.6</v>
      </c>
      <c r="F668" s="577"/>
      <c r="G668" s="256"/>
    </row>
    <row r="669" spans="1:7" ht="12.75">
      <c r="A669" s="250"/>
      <c r="B669" s="253"/>
      <c r="C669" s="699" t="s">
        <v>1774</v>
      </c>
      <c r="D669" s="700"/>
      <c r="E669" s="254">
        <v>60.528</v>
      </c>
      <c r="F669" s="577"/>
      <c r="G669" s="256"/>
    </row>
    <row r="670" spans="1:7" ht="12.75">
      <c r="A670" s="250"/>
      <c r="B670" s="253"/>
      <c r="C670" s="699" t="s">
        <v>1775</v>
      </c>
      <c r="D670" s="700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9" t="s">
        <v>123</v>
      </c>
      <c r="D672" s="700"/>
      <c r="E672" s="254">
        <v>0</v>
      </c>
      <c r="F672" s="577"/>
      <c r="G672" s="256"/>
    </row>
    <row r="673" spans="1:7" ht="12.75">
      <c r="A673" s="250"/>
      <c r="B673" s="253"/>
      <c r="C673" s="699" t="s">
        <v>1773</v>
      </c>
      <c r="D673" s="700"/>
      <c r="E673" s="254">
        <v>325.6</v>
      </c>
      <c r="F673" s="577"/>
      <c r="G673" s="256"/>
    </row>
    <row r="674" spans="1:7" ht="12.75">
      <c r="A674" s="250"/>
      <c r="B674" s="253"/>
      <c r="C674" s="699" t="s">
        <v>1774</v>
      </c>
      <c r="D674" s="700"/>
      <c r="E674" s="254">
        <v>60.528</v>
      </c>
      <c r="F674" s="577"/>
      <c r="G674" s="256"/>
    </row>
    <row r="675" spans="1:7" ht="12.75">
      <c r="A675" s="250"/>
      <c r="B675" s="253"/>
      <c r="C675" s="699" t="s">
        <v>1775</v>
      </c>
      <c r="D675" s="700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9" t="s">
        <v>123</v>
      </c>
      <c r="D677" s="700"/>
      <c r="E677" s="254">
        <v>0</v>
      </c>
      <c r="F677" s="577"/>
      <c r="G677" s="256"/>
    </row>
    <row r="678" spans="1:7" ht="12.75">
      <c r="A678" s="250"/>
      <c r="B678" s="253"/>
      <c r="C678" s="699" t="s">
        <v>1773</v>
      </c>
      <c r="D678" s="700"/>
      <c r="E678" s="254">
        <v>325.6</v>
      </c>
      <c r="F678" s="577"/>
      <c r="G678" s="256"/>
    </row>
    <row r="679" spans="1:7" ht="12.75">
      <c r="A679" s="250"/>
      <c r="B679" s="253"/>
      <c r="C679" s="699" t="s">
        <v>1774</v>
      </c>
      <c r="D679" s="700"/>
      <c r="E679" s="254">
        <v>60.528</v>
      </c>
      <c r="F679" s="577"/>
      <c r="G679" s="256"/>
    </row>
    <row r="680" spans="1:7" ht="12.75">
      <c r="A680" s="250"/>
      <c r="B680" s="253"/>
      <c r="C680" s="699" t="s">
        <v>1775</v>
      </c>
      <c r="D680" s="700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9" t="s">
        <v>123</v>
      </c>
      <c r="D682" s="700"/>
      <c r="E682" s="254">
        <v>0</v>
      </c>
      <c r="F682" s="577"/>
      <c r="G682" s="256"/>
    </row>
    <row r="683" spans="1:7" ht="12.75">
      <c r="A683" s="250"/>
      <c r="B683" s="253"/>
      <c r="C683" s="699" t="s">
        <v>1773</v>
      </c>
      <c r="D683" s="700"/>
      <c r="E683" s="254">
        <v>325.6</v>
      </c>
      <c r="F683" s="577"/>
      <c r="G683" s="256"/>
    </row>
    <row r="684" spans="1:7" ht="12.75">
      <c r="A684" s="250"/>
      <c r="B684" s="253"/>
      <c r="C684" s="699" t="s">
        <v>1774</v>
      </c>
      <c r="D684" s="700"/>
      <c r="E684" s="254">
        <v>60.528</v>
      </c>
      <c r="F684" s="577"/>
      <c r="G684" s="256"/>
    </row>
    <row r="685" spans="1:7" ht="12.75">
      <c r="A685" s="250"/>
      <c r="B685" s="253"/>
      <c r="C685" s="699" t="s">
        <v>1775</v>
      </c>
      <c r="D685" s="700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9" t="s">
        <v>639</v>
      </c>
      <c r="D687" s="700"/>
      <c r="E687" s="254">
        <v>0</v>
      </c>
      <c r="F687" s="577"/>
      <c r="G687" s="256"/>
    </row>
    <row r="688" spans="1:7" ht="12.75">
      <c r="A688" s="250"/>
      <c r="B688" s="253"/>
      <c r="C688" s="699" t="s">
        <v>1778</v>
      </c>
      <c r="D688" s="700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9" t="s">
        <v>639</v>
      </c>
      <c r="D690" s="700"/>
      <c r="E690" s="254">
        <v>0</v>
      </c>
      <c r="F690" s="577"/>
      <c r="G690" s="256"/>
    </row>
    <row r="691" spans="1:7" ht="12.75">
      <c r="A691" s="250"/>
      <c r="B691" s="253"/>
      <c r="C691" s="699" t="s">
        <v>1779</v>
      </c>
      <c r="D691" s="700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9" t="s">
        <v>639</v>
      </c>
      <c r="D693" s="700"/>
      <c r="E693" s="254">
        <v>0</v>
      </c>
      <c r="F693" s="577"/>
      <c r="G693" s="256"/>
    </row>
    <row r="694" spans="1:7" ht="12.75">
      <c r="A694" s="250"/>
      <c r="B694" s="253"/>
      <c r="C694" s="699" t="s">
        <v>1782</v>
      </c>
      <c r="D694" s="700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9" t="s">
        <v>639</v>
      </c>
      <c r="D696" s="700"/>
      <c r="E696" s="254">
        <v>0</v>
      </c>
      <c r="F696" s="577"/>
      <c r="G696" s="256"/>
    </row>
    <row r="697" spans="1:7" ht="12.75">
      <c r="A697" s="250"/>
      <c r="B697" s="253"/>
      <c r="C697" s="699" t="s">
        <v>1783</v>
      </c>
      <c r="D697" s="700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9" t="s">
        <v>639</v>
      </c>
      <c r="D699" s="700"/>
      <c r="E699" s="254">
        <v>0</v>
      </c>
      <c r="F699" s="577"/>
      <c r="G699" s="256"/>
    </row>
    <row r="700" spans="1:7" ht="12.75">
      <c r="A700" s="250"/>
      <c r="B700" s="253"/>
      <c r="C700" s="699" t="s">
        <v>1784</v>
      </c>
      <c r="D700" s="700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9" t="s">
        <v>639</v>
      </c>
      <c r="D702" s="700"/>
      <c r="E702" s="254">
        <v>0</v>
      </c>
      <c r="F702" s="577"/>
      <c r="G702" s="256"/>
    </row>
    <row r="703" spans="1:7" ht="12.75">
      <c r="A703" s="250"/>
      <c r="B703" s="253"/>
      <c r="C703" s="699" t="s">
        <v>1786</v>
      </c>
      <c r="D703" s="700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9" t="s">
        <v>639</v>
      </c>
      <c r="D705" s="700"/>
      <c r="E705" s="254">
        <v>0</v>
      </c>
      <c r="F705" s="577"/>
      <c r="G705" s="256"/>
    </row>
    <row r="706" spans="1:7" ht="12.75">
      <c r="A706" s="250"/>
      <c r="B706" s="253"/>
      <c r="C706" s="699" t="s">
        <v>1789</v>
      </c>
      <c r="D706" s="700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9" t="s">
        <v>123</v>
      </c>
      <c r="D708" s="700"/>
      <c r="E708" s="254">
        <v>0</v>
      </c>
      <c r="F708" s="577"/>
      <c r="G708" s="256"/>
    </row>
    <row r="709" spans="1:7" ht="12.75">
      <c r="A709" s="250"/>
      <c r="B709" s="253"/>
      <c r="C709" s="699" t="s">
        <v>1773</v>
      </c>
      <c r="D709" s="700"/>
      <c r="E709" s="254">
        <v>325.6</v>
      </c>
      <c r="F709" s="577"/>
      <c r="G709" s="256"/>
    </row>
    <row r="710" spans="1:7" ht="12.75">
      <c r="A710" s="250"/>
      <c r="B710" s="253"/>
      <c r="C710" s="699" t="s">
        <v>1774</v>
      </c>
      <c r="D710" s="700"/>
      <c r="E710" s="254">
        <v>60.528</v>
      </c>
      <c r="F710" s="577"/>
      <c r="G710" s="256"/>
    </row>
    <row r="711" spans="1:7" ht="12.75">
      <c r="A711" s="250"/>
      <c r="B711" s="253"/>
      <c r="C711" s="699" t="s">
        <v>1775</v>
      </c>
      <c r="D711" s="700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9" t="s">
        <v>123</v>
      </c>
      <c r="D714" s="700"/>
      <c r="E714" s="254">
        <v>0</v>
      </c>
      <c r="F714" s="577"/>
      <c r="G714" s="256"/>
    </row>
    <row r="715" spans="1:7" ht="12.75">
      <c r="A715" s="250"/>
      <c r="B715" s="253"/>
      <c r="C715" s="699" t="s">
        <v>1773</v>
      </c>
      <c r="D715" s="700"/>
      <c r="E715" s="254">
        <v>325.6</v>
      </c>
      <c r="F715" s="577"/>
      <c r="G715" s="256"/>
    </row>
    <row r="716" spans="1:7" ht="12.75">
      <c r="A716" s="250"/>
      <c r="B716" s="253"/>
      <c r="C716" s="699" t="s">
        <v>1774</v>
      </c>
      <c r="D716" s="700"/>
      <c r="E716" s="254">
        <v>60.528</v>
      </c>
      <c r="F716" s="577"/>
      <c r="G716" s="256"/>
    </row>
    <row r="717" spans="1:7" ht="12.75">
      <c r="A717" s="250"/>
      <c r="B717" s="253"/>
      <c r="C717" s="699" t="s">
        <v>1775</v>
      </c>
      <c r="D717" s="700"/>
      <c r="E717" s="254">
        <v>50.44</v>
      </c>
      <c r="F717" s="577"/>
      <c r="G717" s="256"/>
    </row>
    <row r="718" spans="1:7" ht="12.75">
      <c r="A718" s="250"/>
      <c r="B718" s="253"/>
      <c r="C718" s="701" t="s">
        <v>113</v>
      </c>
      <c r="D718" s="700"/>
      <c r="E718" s="279">
        <v>436.56800000000004</v>
      </c>
      <c r="F718" s="577"/>
      <c r="G718" s="256"/>
    </row>
    <row r="719" spans="1:7" ht="12.75">
      <c r="A719" s="250"/>
      <c r="B719" s="253"/>
      <c r="C719" s="699" t="s">
        <v>1790</v>
      </c>
      <c r="D719" s="700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9" t="s">
        <v>123</v>
      </c>
      <c r="D724" s="700"/>
      <c r="E724" s="254">
        <v>0</v>
      </c>
      <c r="F724" s="577"/>
      <c r="G724" s="256"/>
    </row>
    <row r="725" spans="1:7" ht="12.75">
      <c r="A725" s="250"/>
      <c r="B725" s="253"/>
      <c r="C725" s="699" t="s">
        <v>1793</v>
      </c>
      <c r="D725" s="700"/>
      <c r="E725" s="254">
        <v>651.2</v>
      </c>
      <c r="F725" s="577"/>
      <c r="G725" s="256"/>
    </row>
    <row r="726" spans="1:7" ht="12.75">
      <c r="A726" s="250"/>
      <c r="B726" s="253"/>
      <c r="C726" s="699" t="s">
        <v>1774</v>
      </c>
      <c r="D726" s="700"/>
      <c r="E726" s="254">
        <v>60.528</v>
      </c>
      <c r="F726" s="577"/>
      <c r="G726" s="256"/>
    </row>
    <row r="727" spans="1:7" ht="12.75">
      <c r="A727" s="250"/>
      <c r="B727" s="253"/>
      <c r="C727" s="699" t="s">
        <v>1775</v>
      </c>
      <c r="D727" s="700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9" t="s">
        <v>1796</v>
      </c>
      <c r="D729" s="700"/>
      <c r="E729" s="254">
        <v>0</v>
      </c>
      <c r="F729" s="577"/>
      <c r="G729" s="256"/>
    </row>
    <row r="730" spans="1:7" ht="12.75">
      <c r="A730" s="250"/>
      <c r="B730" s="253"/>
      <c r="C730" s="699" t="s">
        <v>1797</v>
      </c>
      <c r="D730" s="700"/>
      <c r="E730" s="254">
        <v>0</v>
      </c>
      <c r="F730" s="577"/>
      <c r="G730" s="256"/>
    </row>
    <row r="731" spans="1:7" ht="12.75">
      <c r="A731" s="250"/>
      <c r="B731" s="253"/>
      <c r="C731" s="699" t="s">
        <v>123</v>
      </c>
      <c r="D731" s="700"/>
      <c r="E731" s="254">
        <v>0</v>
      </c>
      <c r="F731" s="577"/>
      <c r="G731" s="256"/>
    </row>
    <row r="732" spans="1:7" ht="12.75">
      <c r="A732" s="250"/>
      <c r="B732" s="253"/>
      <c r="C732" s="699" t="s">
        <v>1798</v>
      </c>
      <c r="D732" s="700"/>
      <c r="E732" s="254">
        <v>73.0646</v>
      </c>
      <c r="F732" s="577"/>
      <c r="G732" s="256"/>
    </row>
    <row r="733" spans="1:7" ht="12.75">
      <c r="A733" s="250"/>
      <c r="B733" s="253"/>
      <c r="C733" s="699" t="s">
        <v>1799</v>
      </c>
      <c r="D733" s="700"/>
      <c r="E733" s="254">
        <v>4.9391</v>
      </c>
      <c r="F733" s="577"/>
      <c r="G733" s="256"/>
    </row>
    <row r="734" spans="1:7" ht="12.75">
      <c r="A734" s="250"/>
      <c r="B734" s="253"/>
      <c r="C734" s="699" t="s">
        <v>1800</v>
      </c>
      <c r="D734" s="700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9" t="s">
        <v>552</v>
      </c>
      <c r="D739" s="700"/>
      <c r="E739" s="254">
        <v>0</v>
      </c>
      <c r="F739" s="577"/>
      <c r="G739" s="256"/>
    </row>
    <row r="740" spans="1:7" ht="12.75">
      <c r="A740" s="250"/>
      <c r="B740" s="253"/>
      <c r="C740" s="699" t="s">
        <v>1803</v>
      </c>
      <c r="D740" s="700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9" t="s">
        <v>552</v>
      </c>
      <c r="D742" s="700"/>
      <c r="E742" s="254">
        <v>0</v>
      </c>
      <c r="F742" s="577"/>
      <c r="G742" s="256"/>
    </row>
    <row r="743" spans="1:7" ht="12.75">
      <c r="A743" s="250"/>
      <c r="B743" s="253"/>
      <c r="C743" s="699" t="s">
        <v>1804</v>
      </c>
      <c r="D743" s="700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9" t="s">
        <v>1809</v>
      </c>
      <c r="D748" s="700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9" t="s">
        <v>1775</v>
      </c>
      <c r="D756" s="700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9" t="s">
        <v>1782</v>
      </c>
      <c r="D761" s="700"/>
      <c r="E761" s="254">
        <v>46</v>
      </c>
      <c r="F761" s="577"/>
      <c r="G761" s="256"/>
    </row>
    <row r="762" spans="1:7" ht="12.75">
      <c r="A762" s="250"/>
      <c r="B762" s="253"/>
      <c r="C762" s="699" t="s">
        <v>1789</v>
      </c>
      <c r="D762" s="700"/>
      <c r="E762" s="254">
        <v>107</v>
      </c>
      <c r="F762" s="577"/>
      <c r="G762" s="256"/>
    </row>
    <row r="763" spans="1:7" ht="12.75">
      <c r="A763" s="250"/>
      <c r="B763" s="253"/>
      <c r="C763" s="699" t="s">
        <v>1778</v>
      </c>
      <c r="D763" s="700"/>
      <c r="E763" s="254">
        <v>18.6</v>
      </c>
      <c r="F763" s="577"/>
      <c r="G763" s="256"/>
    </row>
    <row r="764" spans="1:7" ht="12.75">
      <c r="A764" s="250"/>
      <c r="B764" s="253"/>
      <c r="C764" s="699" t="s">
        <v>1819</v>
      </c>
      <c r="D764" s="700"/>
      <c r="E764" s="254">
        <v>33</v>
      </c>
      <c r="F764" s="577"/>
      <c r="G764" s="256"/>
    </row>
    <row r="765" spans="1:7" ht="12.75">
      <c r="A765" s="250"/>
      <c r="B765" s="253"/>
      <c r="C765" s="699" t="s">
        <v>1779</v>
      </c>
      <c r="D765" s="700"/>
      <c r="E765" s="254">
        <v>27</v>
      </c>
      <c r="F765" s="577"/>
      <c r="G765" s="256"/>
    </row>
    <row r="766" spans="1:7" ht="12.75">
      <c r="A766" s="250"/>
      <c r="B766" s="253"/>
      <c r="C766" s="699" t="s">
        <v>1786</v>
      </c>
      <c r="D766" s="700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9" t="s">
        <v>1820</v>
      </c>
      <c r="D768" s="700"/>
      <c r="E768" s="254">
        <v>0.96</v>
      </c>
      <c r="F768" s="577"/>
      <c r="G768" s="256"/>
    </row>
    <row r="769" spans="1:7" ht="12.75">
      <c r="A769" s="250"/>
      <c r="B769" s="253"/>
      <c r="C769" s="699" t="s">
        <v>1821</v>
      </c>
      <c r="D769" s="700"/>
      <c r="E769" s="254">
        <v>12</v>
      </c>
      <c r="F769" s="577"/>
      <c r="G769" s="256"/>
    </row>
    <row r="770" spans="1:7" ht="12.75">
      <c r="A770" s="250"/>
      <c r="B770" s="253"/>
      <c r="C770" s="699" t="s">
        <v>1822</v>
      </c>
      <c r="D770" s="700"/>
      <c r="E770" s="254">
        <v>20.4</v>
      </c>
      <c r="F770" s="577"/>
      <c r="G770" s="256"/>
    </row>
    <row r="771" spans="1:7" ht="12.75">
      <c r="A771" s="250"/>
      <c r="B771" s="253"/>
      <c r="C771" s="699" t="s">
        <v>1823</v>
      </c>
      <c r="D771" s="700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9" t="s">
        <v>1826</v>
      </c>
      <c r="D774" s="700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9" t="s">
        <v>1827</v>
      </c>
      <c r="D776" s="700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9" t="s">
        <v>639</v>
      </c>
      <c r="D778" s="700"/>
      <c r="E778" s="254">
        <v>0</v>
      </c>
      <c r="F778" s="577"/>
      <c r="G778" s="256"/>
    </row>
    <row r="779" spans="1:7" ht="12.75">
      <c r="A779" s="250"/>
      <c r="B779" s="253"/>
      <c r="C779" s="699" t="s">
        <v>1820</v>
      </c>
      <c r="D779" s="700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9" t="s">
        <v>639</v>
      </c>
      <c r="D781" s="700"/>
      <c r="E781" s="254">
        <v>0</v>
      </c>
      <c r="F781" s="577"/>
      <c r="G781" s="256"/>
    </row>
    <row r="782" spans="1:7" ht="12.75">
      <c r="A782" s="250"/>
      <c r="B782" s="253"/>
      <c r="C782" s="699" t="s">
        <v>1821</v>
      </c>
      <c r="D782" s="700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9" t="s">
        <v>639</v>
      </c>
      <c r="D784" s="700"/>
      <c r="E784" s="254">
        <v>0</v>
      </c>
      <c r="F784" s="577"/>
      <c r="G784" s="256"/>
    </row>
    <row r="785" spans="1:7" ht="12.75">
      <c r="A785" s="250"/>
      <c r="B785" s="253"/>
      <c r="C785" s="699" t="s">
        <v>1822</v>
      </c>
      <c r="D785" s="700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9" t="s">
        <v>639</v>
      </c>
      <c r="D787" s="700"/>
      <c r="E787" s="254">
        <v>0</v>
      </c>
      <c r="F787" s="577"/>
      <c r="G787" s="256"/>
    </row>
    <row r="788" spans="1:7" ht="12.75">
      <c r="A788" s="250"/>
      <c r="B788" s="253"/>
      <c r="C788" s="699" t="s">
        <v>1823</v>
      </c>
      <c r="D788" s="700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9" t="s">
        <v>639</v>
      </c>
      <c r="D790" s="700"/>
      <c r="E790" s="254">
        <v>0</v>
      </c>
      <c r="F790" s="577"/>
      <c r="G790" s="256"/>
    </row>
    <row r="791" spans="1:7" ht="12.75">
      <c r="A791" s="250"/>
      <c r="B791" s="253"/>
      <c r="C791" s="699" t="s">
        <v>1834</v>
      </c>
      <c r="D791" s="700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9" t="s">
        <v>639</v>
      </c>
      <c r="D793" s="700"/>
      <c r="E793" s="254">
        <v>0</v>
      </c>
      <c r="F793" s="577"/>
      <c r="G793" s="256"/>
    </row>
    <row r="794" spans="1:7" ht="12.75">
      <c r="A794" s="250"/>
      <c r="B794" s="253"/>
      <c r="C794" s="699" t="s">
        <v>1819</v>
      </c>
      <c r="D794" s="700"/>
      <c r="E794" s="254">
        <v>33</v>
      </c>
      <c r="F794" s="577"/>
      <c r="G794" s="256"/>
    </row>
    <row r="795" spans="1:7" ht="12.75">
      <c r="A795" s="250"/>
      <c r="B795" s="253"/>
      <c r="C795" s="699" t="s">
        <v>1837</v>
      </c>
      <c r="D795" s="700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9" t="s">
        <v>639</v>
      </c>
      <c r="D797" s="700"/>
      <c r="E797" s="254">
        <v>0</v>
      </c>
      <c r="F797" s="577"/>
      <c r="G797" s="256"/>
    </row>
    <row r="798" spans="1:7" ht="12.75">
      <c r="A798" s="250"/>
      <c r="B798" s="253"/>
      <c r="C798" s="699" t="s">
        <v>1840</v>
      </c>
      <c r="D798" s="700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2999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9" t="s">
        <v>639</v>
      </c>
      <c r="D800" s="700"/>
      <c r="E800" s="254">
        <v>0</v>
      </c>
      <c r="F800" s="577"/>
      <c r="G800" s="256"/>
    </row>
    <row r="801" spans="1:7" ht="12.75">
      <c r="A801" s="250"/>
      <c r="B801" s="253"/>
      <c r="C801" s="699" t="s">
        <v>1843</v>
      </c>
      <c r="D801" s="700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9" t="s">
        <v>639</v>
      </c>
      <c r="D803" s="700"/>
      <c r="E803" s="254">
        <v>0</v>
      </c>
      <c r="F803" s="577"/>
      <c r="G803" s="256"/>
    </row>
    <row r="804" spans="1:7" ht="12.75">
      <c r="A804" s="250"/>
      <c r="B804" s="253"/>
      <c r="C804" s="699" t="s">
        <v>1846</v>
      </c>
      <c r="D804" s="700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9" t="s">
        <v>639</v>
      </c>
      <c r="D806" s="700"/>
      <c r="E806" s="254">
        <v>0</v>
      </c>
      <c r="F806" s="577"/>
      <c r="G806" s="256"/>
    </row>
    <row r="807" spans="1:7" ht="12.75">
      <c r="A807" s="250"/>
      <c r="B807" s="253"/>
      <c r="C807" s="699" t="s">
        <v>1849</v>
      </c>
      <c r="D807" s="700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9" t="s">
        <v>639</v>
      </c>
      <c r="D809" s="700"/>
      <c r="E809" s="254">
        <v>0</v>
      </c>
      <c r="F809" s="577"/>
      <c r="G809" s="256"/>
    </row>
    <row r="810" spans="1:7" ht="12.75">
      <c r="A810" s="250"/>
      <c r="B810" s="253"/>
      <c r="C810" s="699" t="s">
        <v>1852</v>
      </c>
      <c r="D810" s="700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9" t="s">
        <v>1528</v>
      </c>
      <c r="D817" s="700"/>
      <c r="E817" s="254">
        <v>3.9</v>
      </c>
      <c r="F817" s="577"/>
      <c r="G817" s="256"/>
    </row>
    <row r="818" spans="1:7" ht="12.75">
      <c r="A818" s="250"/>
      <c r="B818" s="253"/>
      <c r="C818" s="699" t="s">
        <v>1529</v>
      </c>
      <c r="D818" s="700"/>
      <c r="E818" s="254">
        <v>2.88</v>
      </c>
      <c r="F818" s="577"/>
      <c r="G818" s="256"/>
    </row>
    <row r="819" spans="1:7" ht="12.75">
      <c r="A819" s="250"/>
      <c r="B819" s="253"/>
      <c r="C819" s="699" t="s">
        <v>1530</v>
      </c>
      <c r="D819" s="700"/>
      <c r="E819" s="254">
        <v>33.6</v>
      </c>
      <c r="F819" s="577"/>
      <c r="G819" s="256"/>
    </row>
    <row r="820" spans="1:7" ht="12.75">
      <c r="A820" s="250"/>
      <c r="B820" s="253"/>
      <c r="C820" s="699" t="s">
        <v>1531</v>
      </c>
      <c r="D820" s="700"/>
      <c r="E820" s="254">
        <v>48</v>
      </c>
      <c r="F820" s="577"/>
      <c r="G820" s="256"/>
    </row>
    <row r="821" spans="1:7" ht="12.75">
      <c r="A821" s="250"/>
      <c r="B821" s="253"/>
      <c r="C821" s="699" t="s">
        <v>1532</v>
      </c>
      <c r="D821" s="700"/>
      <c r="E821" s="254">
        <v>4.74</v>
      </c>
      <c r="F821" s="577"/>
      <c r="G821" s="256"/>
    </row>
    <row r="822" spans="1:7" ht="12.75">
      <c r="A822" s="250"/>
      <c r="B822" s="253"/>
      <c r="C822" s="699" t="s">
        <v>1533</v>
      </c>
      <c r="D822" s="700"/>
      <c r="E822" s="254">
        <v>5.24</v>
      </c>
      <c r="F822" s="577"/>
      <c r="G822" s="256"/>
    </row>
    <row r="823" spans="1:7" ht="12.75">
      <c r="A823" s="250"/>
      <c r="B823" s="253"/>
      <c r="C823" s="699" t="s">
        <v>1534</v>
      </c>
      <c r="D823" s="700"/>
      <c r="E823" s="254">
        <v>7</v>
      </c>
      <c r="F823" s="577"/>
      <c r="G823" s="256"/>
    </row>
    <row r="824" spans="1:7" ht="12.75">
      <c r="A824" s="250"/>
      <c r="B824" s="253"/>
      <c r="C824" s="699" t="s">
        <v>1535</v>
      </c>
      <c r="D824" s="700"/>
      <c r="E824" s="254">
        <v>4.74</v>
      </c>
      <c r="F824" s="577"/>
      <c r="G824" s="256"/>
    </row>
    <row r="825" spans="1:7" ht="12.75">
      <c r="A825" s="250"/>
      <c r="B825" s="253"/>
      <c r="C825" s="701" t="s">
        <v>113</v>
      </c>
      <c r="D825" s="700"/>
      <c r="E825" s="279">
        <v>110.09999999999998</v>
      </c>
      <c r="F825" s="577"/>
      <c r="G825" s="256"/>
    </row>
    <row r="826" spans="1:7" ht="12.75">
      <c r="A826" s="250"/>
      <c r="B826" s="253"/>
      <c r="C826" s="699" t="s">
        <v>1622</v>
      </c>
      <c r="D826" s="700"/>
      <c r="E826" s="254">
        <v>756.8</v>
      </c>
      <c r="F826" s="577"/>
      <c r="G826" s="256"/>
    </row>
    <row r="827" spans="1:7" ht="12.75">
      <c r="A827" s="250"/>
      <c r="B827" s="253"/>
      <c r="C827" s="699" t="s">
        <v>1623</v>
      </c>
      <c r="D827" s="700"/>
      <c r="E827" s="254">
        <v>804.1</v>
      </c>
      <c r="F827" s="577"/>
      <c r="G827" s="256"/>
    </row>
    <row r="828" spans="1:7" ht="12.75">
      <c r="A828" s="250"/>
      <c r="B828" s="253"/>
      <c r="C828" s="699" t="s">
        <v>1624</v>
      </c>
      <c r="D828" s="700"/>
      <c r="E828" s="254">
        <v>86</v>
      </c>
      <c r="F828" s="577"/>
      <c r="G828" s="256"/>
    </row>
    <row r="829" spans="1:7" ht="12.75">
      <c r="A829" s="250"/>
      <c r="B829" s="253"/>
      <c r="C829" s="699" t="s">
        <v>1625</v>
      </c>
      <c r="D829" s="700"/>
      <c r="E829" s="254">
        <v>86</v>
      </c>
      <c r="F829" s="577"/>
      <c r="G829" s="256"/>
    </row>
    <row r="830" spans="1:7" ht="12.75">
      <c r="A830" s="250"/>
      <c r="B830" s="253"/>
      <c r="C830" s="699" t="s">
        <v>1626</v>
      </c>
      <c r="D830" s="700"/>
      <c r="E830" s="254">
        <v>799.8</v>
      </c>
      <c r="F830" s="577"/>
      <c r="G830" s="256"/>
    </row>
    <row r="831" spans="1:7" ht="12.75">
      <c r="A831" s="250"/>
      <c r="B831" s="253"/>
      <c r="C831" s="699" t="s">
        <v>1627</v>
      </c>
      <c r="D831" s="700"/>
      <c r="E831" s="254">
        <v>43</v>
      </c>
      <c r="F831" s="577"/>
      <c r="G831" s="256"/>
    </row>
    <row r="832" spans="1:7" ht="12.75">
      <c r="A832" s="250"/>
      <c r="B832" s="253"/>
      <c r="C832" s="699" t="s">
        <v>1628</v>
      </c>
      <c r="D832" s="700"/>
      <c r="E832" s="254">
        <v>47.3</v>
      </c>
      <c r="F832" s="577"/>
      <c r="G832" s="256"/>
    </row>
    <row r="833" spans="1:7" ht="12.75">
      <c r="A833" s="250"/>
      <c r="B833" s="253"/>
      <c r="C833" s="699" t="s">
        <v>1629</v>
      </c>
      <c r="D833" s="700"/>
      <c r="E833" s="254">
        <v>189.2</v>
      </c>
      <c r="F833" s="577"/>
      <c r="G833" s="256"/>
    </row>
    <row r="834" spans="1:7" ht="12.75">
      <c r="A834" s="250"/>
      <c r="B834" s="253"/>
      <c r="C834" s="699" t="s">
        <v>1630</v>
      </c>
      <c r="D834" s="700"/>
      <c r="E834" s="254">
        <v>102</v>
      </c>
      <c r="F834" s="577"/>
      <c r="G834" s="256"/>
    </row>
    <row r="835" spans="1:7" ht="12.75">
      <c r="A835" s="250"/>
      <c r="B835" s="253"/>
      <c r="C835" s="699" t="s">
        <v>1631</v>
      </c>
      <c r="D835" s="700"/>
      <c r="E835" s="254">
        <v>192</v>
      </c>
      <c r="F835" s="577"/>
      <c r="G835" s="256"/>
    </row>
    <row r="836" spans="1:7" ht="12.75">
      <c r="A836" s="250"/>
      <c r="B836" s="253"/>
      <c r="C836" s="699" t="s">
        <v>1632</v>
      </c>
      <c r="D836" s="700"/>
      <c r="E836" s="254">
        <v>18</v>
      </c>
      <c r="F836" s="577"/>
      <c r="G836" s="256"/>
    </row>
    <row r="837" spans="1:7" ht="12.75">
      <c r="A837" s="250"/>
      <c r="B837" s="253"/>
      <c r="C837" s="699" t="s">
        <v>1633</v>
      </c>
      <c r="D837" s="700"/>
      <c r="E837" s="254">
        <v>18</v>
      </c>
      <c r="F837" s="577"/>
      <c r="G837" s="256"/>
    </row>
    <row r="838" spans="1:7" ht="12.75">
      <c r="A838" s="250"/>
      <c r="B838" s="253"/>
      <c r="C838" s="699" t="s">
        <v>1634</v>
      </c>
      <c r="D838" s="700"/>
      <c r="E838" s="254">
        <v>18</v>
      </c>
      <c r="F838" s="577"/>
      <c r="G838" s="256"/>
    </row>
    <row r="839" spans="1:7" ht="12.75">
      <c r="A839" s="250"/>
      <c r="B839" s="253"/>
      <c r="C839" s="699" t="s">
        <v>1635</v>
      </c>
      <c r="D839" s="700"/>
      <c r="E839" s="254">
        <v>18</v>
      </c>
      <c r="F839" s="577"/>
      <c r="G839" s="256"/>
    </row>
    <row r="840" spans="1:7" ht="12.75">
      <c r="A840" s="250"/>
      <c r="B840" s="253"/>
      <c r="C840" s="699" t="s">
        <v>1636</v>
      </c>
      <c r="D840" s="700"/>
      <c r="E840" s="254">
        <v>6</v>
      </c>
      <c r="F840" s="577"/>
      <c r="G840" s="256"/>
    </row>
    <row r="841" spans="1:7" ht="12.75">
      <c r="A841" s="250"/>
      <c r="B841" s="253"/>
      <c r="C841" s="699" t="s">
        <v>1637</v>
      </c>
      <c r="D841" s="700"/>
      <c r="E841" s="254">
        <v>24</v>
      </c>
      <c r="F841" s="577"/>
      <c r="G841" s="256"/>
    </row>
    <row r="842" spans="1:7" ht="12.75">
      <c r="A842" s="250"/>
      <c r="B842" s="253"/>
      <c r="C842" s="699" t="s">
        <v>1638</v>
      </c>
      <c r="D842" s="700"/>
      <c r="E842" s="254">
        <v>88.8</v>
      </c>
      <c r="F842" s="577"/>
      <c r="G842" s="256"/>
    </row>
    <row r="843" spans="1:7" ht="12.75">
      <c r="A843" s="250"/>
      <c r="B843" s="253"/>
      <c r="C843" s="699" t="s">
        <v>1639</v>
      </c>
      <c r="D843" s="700"/>
      <c r="E843" s="254">
        <v>44.4</v>
      </c>
      <c r="F843" s="577"/>
      <c r="G843" s="256"/>
    </row>
    <row r="844" spans="1:7" ht="12.75">
      <c r="A844" s="250"/>
      <c r="B844" s="253"/>
      <c r="C844" s="699" t="s">
        <v>1640</v>
      </c>
      <c r="D844" s="700"/>
      <c r="E844" s="254">
        <v>14.8</v>
      </c>
      <c r="F844" s="577"/>
      <c r="G844" s="256"/>
    </row>
    <row r="845" spans="1:7" ht="12.75">
      <c r="A845" s="250"/>
      <c r="B845" s="253"/>
      <c r="C845" s="699" t="s">
        <v>1641</v>
      </c>
      <c r="D845" s="700"/>
      <c r="E845" s="254">
        <v>17.64</v>
      </c>
      <c r="F845" s="577"/>
      <c r="G845" s="256"/>
    </row>
    <row r="846" spans="1:7" ht="12.75">
      <c r="A846" s="250"/>
      <c r="B846" s="253"/>
      <c r="C846" s="699" t="s">
        <v>1642</v>
      </c>
      <c r="D846" s="700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9" t="s">
        <v>1594</v>
      </c>
      <c r="D848" s="700"/>
      <c r="E848" s="254">
        <v>1.5</v>
      </c>
      <c r="F848" s="577"/>
      <c r="G848" s="256"/>
    </row>
    <row r="849" spans="1:7" ht="12.75">
      <c r="A849" s="250"/>
      <c r="B849" s="253"/>
      <c r="C849" s="699" t="s">
        <v>1595</v>
      </c>
      <c r="D849" s="700"/>
      <c r="E849" s="254">
        <v>0.96</v>
      </c>
      <c r="F849" s="577"/>
      <c r="G849" s="256"/>
    </row>
    <row r="850" spans="1:7" ht="12.75">
      <c r="A850" s="250"/>
      <c r="B850" s="253"/>
      <c r="C850" s="699" t="s">
        <v>1596</v>
      </c>
      <c r="D850" s="700"/>
      <c r="E850" s="254">
        <v>8.4</v>
      </c>
      <c r="F850" s="577"/>
      <c r="G850" s="256"/>
    </row>
    <row r="851" spans="1:7" ht="12.75">
      <c r="A851" s="250"/>
      <c r="B851" s="253"/>
      <c r="C851" s="699" t="s">
        <v>1597</v>
      </c>
      <c r="D851" s="700"/>
      <c r="E851" s="254">
        <v>12</v>
      </c>
      <c r="F851" s="577"/>
      <c r="G851" s="256"/>
    </row>
    <row r="852" spans="1:7" ht="12.75">
      <c r="A852" s="250"/>
      <c r="B852" s="253"/>
      <c r="C852" s="701" t="s">
        <v>113</v>
      </c>
      <c r="D852" s="700"/>
      <c r="E852" s="279">
        <v>22.86</v>
      </c>
      <c r="F852" s="577"/>
      <c r="G852" s="256"/>
    </row>
    <row r="853" spans="1:7" ht="12.75">
      <c r="A853" s="250"/>
      <c r="B853" s="253"/>
      <c r="C853" s="699" t="s">
        <v>1653</v>
      </c>
      <c r="D853" s="700"/>
      <c r="E853" s="254">
        <v>193.6</v>
      </c>
      <c r="F853" s="577"/>
      <c r="G853" s="256"/>
    </row>
    <row r="854" spans="1:7" ht="12.75">
      <c r="A854" s="250"/>
      <c r="B854" s="253"/>
      <c r="C854" s="699" t="s">
        <v>1654</v>
      </c>
      <c r="D854" s="700"/>
      <c r="E854" s="254">
        <v>205.7</v>
      </c>
      <c r="F854" s="577"/>
      <c r="G854" s="256"/>
    </row>
    <row r="855" spans="1:7" ht="12.75">
      <c r="A855" s="250"/>
      <c r="B855" s="253"/>
      <c r="C855" s="699" t="s">
        <v>1655</v>
      </c>
      <c r="D855" s="700"/>
      <c r="E855" s="254">
        <v>22</v>
      </c>
      <c r="F855" s="577"/>
      <c r="G855" s="256"/>
    </row>
    <row r="856" spans="1:7" ht="12.75">
      <c r="A856" s="250"/>
      <c r="B856" s="253"/>
      <c r="C856" s="699" t="s">
        <v>1656</v>
      </c>
      <c r="D856" s="700"/>
      <c r="E856" s="254">
        <v>22</v>
      </c>
      <c r="F856" s="577"/>
      <c r="G856" s="256"/>
    </row>
    <row r="857" spans="1:7" ht="12.75">
      <c r="A857" s="250"/>
      <c r="B857" s="253"/>
      <c r="C857" s="699" t="s">
        <v>1657</v>
      </c>
      <c r="D857" s="700"/>
      <c r="E857" s="254">
        <v>204.6</v>
      </c>
      <c r="F857" s="577"/>
      <c r="G857" s="256"/>
    </row>
    <row r="858" spans="1:7" ht="12.75">
      <c r="A858" s="250"/>
      <c r="B858" s="253"/>
      <c r="C858" s="699" t="s">
        <v>1658</v>
      </c>
      <c r="D858" s="700"/>
      <c r="E858" s="254">
        <v>11</v>
      </c>
      <c r="F858" s="577"/>
      <c r="G858" s="256"/>
    </row>
    <row r="859" spans="1:7" ht="12.75">
      <c r="A859" s="250"/>
      <c r="B859" s="253"/>
      <c r="C859" s="699" t="s">
        <v>1659</v>
      </c>
      <c r="D859" s="700"/>
      <c r="E859" s="254">
        <v>12.1</v>
      </c>
      <c r="F859" s="577"/>
      <c r="G859" s="256"/>
    </row>
    <row r="860" spans="1:7" ht="12.75">
      <c r="A860" s="250"/>
      <c r="B860" s="253"/>
      <c r="C860" s="699" t="s">
        <v>1660</v>
      </c>
      <c r="D860" s="700"/>
      <c r="E860" s="254">
        <v>48.4</v>
      </c>
      <c r="F860" s="577"/>
      <c r="G860" s="256"/>
    </row>
    <row r="861" spans="1:7" ht="12.75">
      <c r="A861" s="250"/>
      <c r="B861" s="253"/>
      <c r="C861" s="699" t="s">
        <v>1661</v>
      </c>
      <c r="D861" s="700"/>
      <c r="E861" s="254">
        <v>18.7</v>
      </c>
      <c r="F861" s="577"/>
      <c r="G861" s="256"/>
    </row>
    <row r="862" spans="1:7" ht="12.75">
      <c r="A862" s="250"/>
      <c r="B862" s="253"/>
      <c r="C862" s="699" t="s">
        <v>1662</v>
      </c>
      <c r="D862" s="700"/>
      <c r="E862" s="254">
        <v>35.2</v>
      </c>
      <c r="F862" s="577"/>
      <c r="G862" s="256"/>
    </row>
    <row r="863" spans="1:7" ht="12.75">
      <c r="A863" s="250"/>
      <c r="B863" s="253"/>
      <c r="C863" s="699" t="s">
        <v>1663</v>
      </c>
      <c r="D863" s="700"/>
      <c r="E863" s="254">
        <v>3.3</v>
      </c>
      <c r="F863" s="577"/>
      <c r="G863" s="256"/>
    </row>
    <row r="864" spans="1:7" ht="12.75">
      <c r="A864" s="250"/>
      <c r="B864" s="253"/>
      <c r="C864" s="699" t="s">
        <v>1664</v>
      </c>
      <c r="D864" s="700"/>
      <c r="E864" s="254">
        <v>3.3</v>
      </c>
      <c r="F864" s="577"/>
      <c r="G864" s="256"/>
    </row>
    <row r="865" spans="1:7" ht="12.75">
      <c r="A865" s="250"/>
      <c r="B865" s="253"/>
      <c r="C865" s="699" t="s">
        <v>1665</v>
      </c>
      <c r="D865" s="700"/>
      <c r="E865" s="254">
        <v>3.3</v>
      </c>
      <c r="F865" s="577"/>
      <c r="G865" s="256"/>
    </row>
    <row r="866" spans="1:7" ht="12.75">
      <c r="A866" s="250"/>
      <c r="B866" s="253"/>
      <c r="C866" s="699" t="s">
        <v>1666</v>
      </c>
      <c r="D866" s="700"/>
      <c r="E866" s="254">
        <v>3.3</v>
      </c>
      <c r="F866" s="577"/>
      <c r="G866" s="256"/>
    </row>
    <row r="867" spans="1:7" ht="12.75">
      <c r="A867" s="250"/>
      <c r="B867" s="253"/>
      <c r="C867" s="699" t="s">
        <v>1667</v>
      </c>
      <c r="D867" s="700"/>
      <c r="E867" s="254">
        <v>1.1</v>
      </c>
      <c r="F867" s="577"/>
      <c r="G867" s="256"/>
    </row>
    <row r="868" spans="1:7" ht="12.75">
      <c r="A868" s="250"/>
      <c r="B868" s="253"/>
      <c r="C868" s="699" t="s">
        <v>1668</v>
      </c>
      <c r="D868" s="700"/>
      <c r="E868" s="254">
        <v>4.4</v>
      </c>
      <c r="F868" s="577"/>
      <c r="G868" s="256"/>
    </row>
    <row r="869" spans="1:7" ht="12.75">
      <c r="A869" s="250"/>
      <c r="B869" s="253"/>
      <c r="C869" s="699" t="s">
        <v>1669</v>
      </c>
      <c r="D869" s="700"/>
      <c r="E869" s="254">
        <v>13.2</v>
      </c>
      <c r="F869" s="577"/>
      <c r="G869" s="256"/>
    </row>
    <row r="870" spans="1:7" ht="12.75">
      <c r="A870" s="250"/>
      <c r="B870" s="253"/>
      <c r="C870" s="699" t="s">
        <v>1670</v>
      </c>
      <c r="D870" s="700"/>
      <c r="E870" s="254">
        <v>6.6</v>
      </c>
      <c r="F870" s="577"/>
      <c r="G870" s="256"/>
    </row>
    <row r="871" spans="1:7" ht="12.75">
      <c r="A871" s="250"/>
      <c r="B871" s="253"/>
      <c r="C871" s="699" t="s">
        <v>1671</v>
      </c>
      <c r="D871" s="700"/>
      <c r="E871" s="254">
        <v>2.2</v>
      </c>
      <c r="F871" s="577"/>
      <c r="G871" s="256"/>
    </row>
    <row r="872" spans="1:7" ht="12.75">
      <c r="A872" s="250"/>
      <c r="B872" s="253"/>
      <c r="C872" s="699" t="s">
        <v>1672</v>
      </c>
      <c r="D872" s="700"/>
      <c r="E872" s="254">
        <v>6.6</v>
      </c>
      <c r="F872" s="577"/>
      <c r="G872" s="256"/>
    </row>
    <row r="873" spans="1:7" ht="12.75">
      <c r="A873" s="250"/>
      <c r="B873" s="253"/>
      <c r="C873" s="699" t="s">
        <v>1673</v>
      </c>
      <c r="D873" s="700"/>
      <c r="E873" s="254">
        <v>4.4</v>
      </c>
      <c r="F873" s="577"/>
      <c r="G873" s="256"/>
    </row>
    <row r="874" spans="1:7" ht="12.75">
      <c r="A874" s="250"/>
      <c r="B874" s="253"/>
      <c r="C874" s="701" t="s">
        <v>113</v>
      </c>
      <c r="D874" s="700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9" t="s">
        <v>1857</v>
      </c>
      <c r="D879" s="700"/>
      <c r="E879" s="254">
        <v>360</v>
      </c>
      <c r="F879" s="577"/>
      <c r="G879" s="256"/>
    </row>
    <row r="880" spans="1:7" ht="12.75">
      <c r="A880" s="250"/>
      <c r="B880" s="253"/>
      <c r="C880" s="699" t="s">
        <v>1858</v>
      </c>
      <c r="D880" s="700"/>
      <c r="E880" s="254">
        <v>200</v>
      </c>
      <c r="F880" s="577"/>
      <c r="G880" s="256"/>
    </row>
    <row r="881" spans="1:7" ht="12.75">
      <c r="A881" s="250"/>
      <c r="B881" s="253"/>
      <c r="C881" s="699" t="s">
        <v>1859</v>
      </c>
      <c r="D881" s="700"/>
      <c r="E881" s="254">
        <v>200</v>
      </c>
      <c r="F881" s="577"/>
      <c r="G881" s="256"/>
    </row>
    <row r="882" spans="1:7" ht="12.75">
      <c r="A882" s="250"/>
      <c r="B882" s="253"/>
      <c r="C882" s="699" t="s">
        <v>1860</v>
      </c>
      <c r="D882" s="700"/>
      <c r="E882" s="254">
        <v>192.2</v>
      </c>
      <c r="F882" s="577"/>
      <c r="G882" s="256"/>
    </row>
    <row r="883" spans="1:7" ht="12.75">
      <c r="A883" s="250"/>
      <c r="B883" s="253"/>
      <c r="C883" s="699" t="s">
        <v>1861</v>
      </c>
      <c r="D883" s="700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9" t="s">
        <v>1862</v>
      </c>
      <c r="D885" s="700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9" t="s">
        <v>782</v>
      </c>
      <c r="D887" s="700"/>
      <c r="E887" s="254">
        <v>0</v>
      </c>
      <c r="F887" s="577"/>
      <c r="G887" s="256"/>
    </row>
    <row r="888" spans="1:7" ht="12.75">
      <c r="A888" s="250"/>
      <c r="B888" s="253"/>
      <c r="C888" s="699" t="s">
        <v>1863</v>
      </c>
      <c r="D888" s="700"/>
      <c r="E888" s="254">
        <v>3.136</v>
      </c>
      <c r="F888" s="577"/>
      <c r="G888" s="256"/>
    </row>
    <row r="889" spans="1:7" ht="12.75">
      <c r="A889" s="250"/>
      <c r="B889" s="253"/>
      <c r="C889" s="699" t="s">
        <v>1864</v>
      </c>
      <c r="D889" s="700"/>
      <c r="E889" s="254">
        <v>4.9245</v>
      </c>
      <c r="F889" s="577"/>
      <c r="G889" s="256"/>
    </row>
    <row r="890" spans="1:7" ht="12.75">
      <c r="A890" s="250"/>
      <c r="B890" s="253"/>
      <c r="C890" s="699" t="s">
        <v>1865</v>
      </c>
      <c r="D890" s="700"/>
      <c r="E890" s="254">
        <v>7.605</v>
      </c>
      <c r="F890" s="577"/>
      <c r="G890" s="256"/>
    </row>
    <row r="891" spans="1:7" ht="12.75">
      <c r="A891" s="250"/>
      <c r="B891" s="253"/>
      <c r="C891" s="699" t="s">
        <v>1866</v>
      </c>
      <c r="D891" s="700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9" t="s">
        <v>782</v>
      </c>
      <c r="D893" s="700"/>
      <c r="E893" s="254">
        <v>0</v>
      </c>
      <c r="F893" s="577"/>
      <c r="G893" s="256"/>
    </row>
    <row r="894" spans="1:7" ht="12.75">
      <c r="A894" s="250"/>
      <c r="B894" s="253"/>
      <c r="C894" s="699" t="s">
        <v>1869</v>
      </c>
      <c r="D894" s="700"/>
      <c r="E894" s="254">
        <v>1</v>
      </c>
      <c r="F894" s="577"/>
      <c r="G894" s="256"/>
    </row>
    <row r="895" spans="1:7" ht="12.75">
      <c r="A895" s="250"/>
      <c r="B895" s="253"/>
      <c r="C895" s="699" t="s">
        <v>1870</v>
      </c>
      <c r="D895" s="700"/>
      <c r="E895" s="254">
        <v>0</v>
      </c>
      <c r="F895" s="577"/>
      <c r="G895" s="256"/>
    </row>
    <row r="896" spans="1:7" ht="12.75">
      <c r="A896" s="250"/>
      <c r="B896" s="253"/>
      <c r="C896" s="699" t="s">
        <v>1871</v>
      </c>
      <c r="D896" s="700"/>
      <c r="E896" s="254">
        <v>0</v>
      </c>
      <c r="F896" s="577"/>
      <c r="G896" s="256"/>
    </row>
    <row r="897" spans="1:7" ht="12.75">
      <c r="A897" s="250"/>
      <c r="B897" s="253"/>
      <c r="C897" s="699" t="s">
        <v>1872</v>
      </c>
      <c r="D897" s="700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9" t="s">
        <v>782</v>
      </c>
      <c r="D899" s="700"/>
      <c r="E899" s="254">
        <v>0</v>
      </c>
      <c r="F899" s="577"/>
      <c r="G899" s="256"/>
    </row>
    <row r="900" spans="1:7" ht="12.75">
      <c r="A900" s="250"/>
      <c r="B900" s="253"/>
      <c r="C900" s="699" t="s">
        <v>1875</v>
      </c>
      <c r="D900" s="700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9" t="s">
        <v>782</v>
      </c>
      <c r="D902" s="700"/>
      <c r="E902" s="254">
        <v>0</v>
      </c>
      <c r="F902" s="577"/>
      <c r="G902" s="256"/>
    </row>
    <row r="903" spans="1:7" ht="12.75">
      <c r="A903" s="250"/>
      <c r="B903" s="253"/>
      <c r="C903" s="699" t="s">
        <v>1878</v>
      </c>
      <c r="D903" s="700"/>
      <c r="E903" s="254">
        <v>1</v>
      </c>
      <c r="F903" s="577"/>
      <c r="G903" s="256"/>
    </row>
    <row r="904" spans="1:7" ht="12.75">
      <c r="A904" s="250"/>
      <c r="B904" s="253"/>
      <c r="C904" s="699" t="s">
        <v>1870</v>
      </c>
      <c r="D904" s="700"/>
      <c r="E904" s="254">
        <v>0</v>
      </c>
      <c r="F904" s="577"/>
      <c r="G904" s="256"/>
    </row>
    <row r="905" spans="1:7" ht="12.75">
      <c r="A905" s="250"/>
      <c r="B905" s="253"/>
      <c r="C905" s="699" t="s">
        <v>1879</v>
      </c>
      <c r="D905" s="700"/>
      <c r="E905" s="254">
        <v>0</v>
      </c>
      <c r="F905" s="577"/>
      <c r="G905" s="256"/>
    </row>
    <row r="906" spans="1:7" ht="12.75">
      <c r="A906" s="250"/>
      <c r="B906" s="253"/>
      <c r="C906" s="699" t="s">
        <v>1880</v>
      </c>
      <c r="D906" s="700"/>
      <c r="E906" s="254">
        <v>0</v>
      </c>
      <c r="F906" s="577"/>
      <c r="G906" s="256"/>
    </row>
    <row r="907" spans="1:7" ht="12.75">
      <c r="A907" s="250"/>
      <c r="B907" s="253"/>
      <c r="C907" s="699" t="s">
        <v>1881</v>
      </c>
      <c r="D907" s="700"/>
      <c r="E907" s="254">
        <v>0</v>
      </c>
      <c r="F907" s="577"/>
      <c r="G907" s="256"/>
    </row>
    <row r="908" spans="1:7" ht="12.75">
      <c r="A908" s="250"/>
      <c r="B908" s="253"/>
      <c r="C908" s="699" t="s">
        <v>1882</v>
      </c>
      <c r="D908" s="700"/>
      <c r="E908" s="254">
        <v>0</v>
      </c>
      <c r="F908" s="577"/>
      <c r="G908" s="256"/>
    </row>
    <row r="909" spans="1:7" ht="12.75">
      <c r="A909" s="250"/>
      <c r="B909" s="253"/>
      <c r="C909" s="699" t="s">
        <v>1883</v>
      </c>
      <c r="D909" s="700"/>
      <c r="E909" s="254">
        <v>0</v>
      </c>
      <c r="F909" s="577"/>
      <c r="G909" s="256"/>
    </row>
    <row r="910" spans="1:7" ht="12.75">
      <c r="A910" s="250"/>
      <c r="B910" s="253"/>
      <c r="C910" s="699" t="s">
        <v>1884</v>
      </c>
      <c r="D910" s="700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9" t="s">
        <v>782</v>
      </c>
      <c r="D912" s="700"/>
      <c r="E912" s="254">
        <v>0</v>
      </c>
      <c r="F912" s="577"/>
      <c r="G912" s="256"/>
    </row>
    <row r="913" spans="1:7" ht="12.75">
      <c r="A913" s="250"/>
      <c r="B913" s="253"/>
      <c r="C913" s="699" t="s">
        <v>1887</v>
      </c>
      <c r="D913" s="700"/>
      <c r="E913" s="254">
        <v>1</v>
      </c>
      <c r="F913" s="577"/>
      <c r="G913" s="256"/>
    </row>
    <row r="914" spans="1:7" ht="12.75">
      <c r="A914" s="250"/>
      <c r="B914" s="253"/>
      <c r="C914" s="699" t="s">
        <v>1870</v>
      </c>
      <c r="D914" s="700"/>
      <c r="E914" s="254">
        <v>0</v>
      </c>
      <c r="F914" s="577"/>
      <c r="G914" s="256"/>
    </row>
    <row r="915" spans="1:7" ht="12.75">
      <c r="A915" s="250"/>
      <c r="B915" s="253"/>
      <c r="C915" s="699" t="s">
        <v>1879</v>
      </c>
      <c r="D915" s="700"/>
      <c r="E915" s="254">
        <v>0</v>
      </c>
      <c r="F915" s="577"/>
      <c r="G915" s="256"/>
    </row>
    <row r="916" spans="1:7" ht="12.75">
      <c r="A916" s="250"/>
      <c r="B916" s="253"/>
      <c r="C916" s="699" t="s">
        <v>1880</v>
      </c>
      <c r="D916" s="700"/>
      <c r="E916" s="254">
        <v>0</v>
      </c>
      <c r="F916" s="577"/>
      <c r="G916" s="256"/>
    </row>
    <row r="917" spans="1:7" ht="12.75">
      <c r="A917" s="250"/>
      <c r="B917" s="253"/>
      <c r="C917" s="699" t="s">
        <v>1881</v>
      </c>
      <c r="D917" s="700"/>
      <c r="E917" s="254">
        <v>0</v>
      </c>
      <c r="F917" s="577"/>
      <c r="G917" s="256"/>
    </row>
    <row r="918" spans="1:7" ht="12.75">
      <c r="A918" s="250"/>
      <c r="B918" s="253"/>
      <c r="C918" s="699" t="s">
        <v>1882</v>
      </c>
      <c r="D918" s="700"/>
      <c r="E918" s="254">
        <v>0</v>
      </c>
      <c r="F918" s="577"/>
      <c r="G918" s="256"/>
    </row>
    <row r="919" spans="1:7" ht="12.75">
      <c r="A919" s="250"/>
      <c r="B919" s="253"/>
      <c r="C919" s="699" t="s">
        <v>1883</v>
      </c>
      <c r="D919" s="700"/>
      <c r="E919" s="254">
        <v>0</v>
      </c>
      <c r="F919" s="577"/>
      <c r="G919" s="256"/>
    </row>
    <row r="920" spans="1:7" ht="12.75">
      <c r="A920" s="250"/>
      <c r="B920" s="253"/>
      <c r="C920" s="699" t="s">
        <v>1888</v>
      </c>
      <c r="D920" s="700"/>
      <c r="E920" s="254">
        <v>0</v>
      </c>
      <c r="F920" s="577"/>
      <c r="G920" s="256"/>
    </row>
    <row r="921" spans="1:7" ht="12.75">
      <c r="A921" s="250"/>
      <c r="B921" s="253"/>
      <c r="C921" s="699" t="s">
        <v>1889</v>
      </c>
      <c r="D921" s="700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9" t="s">
        <v>782</v>
      </c>
      <c r="D923" s="700"/>
      <c r="E923" s="254">
        <v>0</v>
      </c>
      <c r="F923" s="577"/>
      <c r="G923" s="256"/>
    </row>
    <row r="924" spans="1:7" ht="12.75">
      <c r="A924" s="250"/>
      <c r="B924" s="253"/>
      <c r="C924" s="699" t="s">
        <v>1892</v>
      </c>
      <c r="D924" s="700"/>
      <c r="E924" s="254">
        <v>1</v>
      </c>
      <c r="F924" s="577"/>
      <c r="G924" s="256"/>
    </row>
    <row r="925" spans="1:7" ht="12.75">
      <c r="A925" s="250"/>
      <c r="B925" s="253"/>
      <c r="C925" s="699" t="s">
        <v>1870</v>
      </c>
      <c r="D925" s="700"/>
      <c r="E925" s="254">
        <v>0</v>
      </c>
      <c r="F925" s="577"/>
      <c r="G925" s="256"/>
    </row>
    <row r="926" spans="1:7" ht="12.75">
      <c r="A926" s="250"/>
      <c r="B926" s="253"/>
      <c r="C926" s="699" t="s">
        <v>1893</v>
      </c>
      <c r="D926" s="700"/>
      <c r="E926" s="254">
        <v>0</v>
      </c>
      <c r="F926" s="577"/>
      <c r="G926" s="256"/>
    </row>
    <row r="927" spans="1:7" ht="12.75">
      <c r="A927" s="250"/>
      <c r="B927" s="253"/>
      <c r="C927" s="699" t="s">
        <v>1894</v>
      </c>
      <c r="D927" s="700"/>
      <c r="E927" s="254">
        <v>0</v>
      </c>
      <c r="F927" s="577"/>
      <c r="G927" s="256"/>
    </row>
    <row r="928" spans="1:7" ht="12.75">
      <c r="A928" s="250"/>
      <c r="B928" s="253"/>
      <c r="C928" s="699" t="s">
        <v>1895</v>
      </c>
      <c r="D928" s="700"/>
      <c r="E928" s="254">
        <v>0</v>
      </c>
      <c r="F928" s="577"/>
      <c r="G928" s="256"/>
    </row>
    <row r="929" spans="1:7" ht="12.75">
      <c r="A929" s="250"/>
      <c r="B929" s="253"/>
      <c r="C929" s="699" t="s">
        <v>1896</v>
      </c>
      <c r="D929" s="700"/>
      <c r="E929" s="254">
        <v>0</v>
      </c>
      <c r="F929" s="577"/>
      <c r="G929" s="256"/>
    </row>
    <row r="930" spans="1:7" ht="12.75">
      <c r="A930" s="250"/>
      <c r="B930" s="253"/>
      <c r="C930" s="699" t="s">
        <v>1897</v>
      </c>
      <c r="D930" s="700"/>
      <c r="E930" s="254">
        <v>0</v>
      </c>
      <c r="F930" s="577"/>
      <c r="G930" s="256"/>
    </row>
    <row r="931" spans="1:7" ht="12.75">
      <c r="A931" s="250"/>
      <c r="B931" s="253"/>
      <c r="C931" s="699" t="s">
        <v>1898</v>
      </c>
      <c r="D931" s="700"/>
      <c r="E931" s="254">
        <v>0</v>
      </c>
      <c r="F931" s="577"/>
      <c r="G931" s="256"/>
    </row>
    <row r="932" spans="1:7" ht="12.75">
      <c r="A932" s="250"/>
      <c r="B932" s="253"/>
      <c r="C932" s="699" t="s">
        <v>1899</v>
      </c>
      <c r="D932" s="700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9" t="s">
        <v>782</v>
      </c>
      <c r="D934" s="700"/>
      <c r="E934" s="254">
        <v>0</v>
      </c>
      <c r="F934" s="577"/>
      <c r="G934" s="256"/>
    </row>
    <row r="935" spans="1:7" ht="12.75">
      <c r="A935" s="250"/>
      <c r="B935" s="253"/>
      <c r="C935" s="699" t="s">
        <v>1902</v>
      </c>
      <c r="D935" s="700"/>
      <c r="E935" s="254">
        <v>1</v>
      </c>
      <c r="F935" s="577"/>
      <c r="G935" s="256"/>
    </row>
    <row r="936" spans="1:7" ht="12.75">
      <c r="A936" s="250"/>
      <c r="B936" s="253"/>
      <c r="C936" s="699" t="s">
        <v>1870</v>
      </c>
      <c r="D936" s="700"/>
      <c r="E936" s="254">
        <v>0</v>
      </c>
      <c r="F936" s="577"/>
      <c r="G936" s="256"/>
    </row>
    <row r="937" spans="1:7" ht="12.75">
      <c r="A937" s="250"/>
      <c r="B937" s="253"/>
      <c r="C937" s="699" t="s">
        <v>1893</v>
      </c>
      <c r="D937" s="700"/>
      <c r="E937" s="254">
        <v>0</v>
      </c>
      <c r="F937" s="577"/>
      <c r="G937" s="256"/>
    </row>
    <row r="938" spans="1:7" ht="12.75">
      <c r="A938" s="250"/>
      <c r="B938" s="253"/>
      <c r="C938" s="699" t="s">
        <v>1894</v>
      </c>
      <c r="D938" s="700"/>
      <c r="E938" s="254">
        <v>0</v>
      </c>
      <c r="F938" s="577"/>
      <c r="G938" s="256"/>
    </row>
    <row r="939" spans="1:7" ht="12.75">
      <c r="A939" s="250"/>
      <c r="B939" s="253"/>
      <c r="C939" s="699" t="s">
        <v>1895</v>
      </c>
      <c r="D939" s="700"/>
      <c r="E939" s="254">
        <v>0</v>
      </c>
      <c r="F939" s="577"/>
      <c r="G939" s="256"/>
    </row>
    <row r="940" spans="1:7" ht="12.75">
      <c r="A940" s="250"/>
      <c r="B940" s="253"/>
      <c r="C940" s="699" t="s">
        <v>1896</v>
      </c>
      <c r="D940" s="700"/>
      <c r="E940" s="254">
        <v>0</v>
      </c>
      <c r="F940" s="577"/>
      <c r="G940" s="256"/>
    </row>
    <row r="941" spans="1:7" ht="12.75">
      <c r="A941" s="250"/>
      <c r="B941" s="253"/>
      <c r="C941" s="699" t="s">
        <v>1897</v>
      </c>
      <c r="D941" s="700"/>
      <c r="E941" s="254">
        <v>0</v>
      </c>
      <c r="F941" s="577"/>
      <c r="G941" s="256"/>
    </row>
    <row r="942" spans="1:7" ht="12.75">
      <c r="A942" s="250"/>
      <c r="B942" s="253"/>
      <c r="C942" s="699" t="s">
        <v>1898</v>
      </c>
      <c r="D942" s="700"/>
      <c r="E942" s="254">
        <v>0</v>
      </c>
      <c r="F942" s="577"/>
      <c r="G942" s="256"/>
    </row>
    <row r="943" spans="1:7" ht="12.75">
      <c r="A943" s="250"/>
      <c r="B943" s="253"/>
      <c r="C943" s="699" t="s">
        <v>1899</v>
      </c>
      <c r="D943" s="700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9" t="s">
        <v>782</v>
      </c>
      <c r="D945" s="700"/>
      <c r="E945" s="254">
        <v>0</v>
      </c>
      <c r="F945" s="577"/>
      <c r="G945" s="256"/>
    </row>
    <row r="946" spans="1:7" ht="12.75">
      <c r="A946" s="250"/>
      <c r="B946" s="253"/>
      <c r="C946" s="699" t="s">
        <v>1905</v>
      </c>
      <c r="D946" s="700"/>
      <c r="E946" s="254">
        <v>0</v>
      </c>
      <c r="F946" s="577"/>
      <c r="G946" s="256"/>
    </row>
    <row r="947" spans="1:7" ht="12.75">
      <c r="A947" s="250"/>
      <c r="B947" s="253"/>
      <c r="C947" s="699" t="s">
        <v>1906</v>
      </c>
      <c r="D947" s="700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9" t="s">
        <v>782</v>
      </c>
      <c r="D949" s="700"/>
      <c r="E949" s="254">
        <v>0</v>
      </c>
      <c r="F949" s="577"/>
      <c r="G949" s="256"/>
    </row>
    <row r="950" spans="1:7" ht="12.75">
      <c r="A950" s="250"/>
      <c r="B950" s="253"/>
      <c r="C950" s="699" t="s">
        <v>1909</v>
      </c>
      <c r="D950" s="700"/>
      <c r="E950" s="254">
        <v>0</v>
      </c>
      <c r="F950" s="577"/>
      <c r="G950" s="256"/>
    </row>
    <row r="951" spans="1:7" ht="12.75">
      <c r="A951" s="250"/>
      <c r="B951" s="253"/>
      <c r="C951" s="699" t="s">
        <v>1910</v>
      </c>
      <c r="D951" s="700"/>
      <c r="E951" s="254">
        <v>98</v>
      </c>
      <c r="F951" s="577"/>
      <c r="G951" s="256"/>
    </row>
    <row r="952" spans="1:7" ht="12.75">
      <c r="A952" s="250"/>
      <c r="B952" s="253"/>
      <c r="C952" s="699" t="s">
        <v>1911</v>
      </c>
      <c r="D952" s="700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9" t="s">
        <v>782</v>
      </c>
      <c r="D954" s="700"/>
      <c r="E954" s="254">
        <v>0</v>
      </c>
      <c r="F954" s="577"/>
      <c r="G954" s="256"/>
    </row>
    <row r="955" spans="1:7" ht="12.75">
      <c r="A955" s="250"/>
      <c r="B955" s="253"/>
      <c r="C955" s="699" t="s">
        <v>1905</v>
      </c>
      <c r="D955" s="700"/>
      <c r="E955" s="254">
        <v>0</v>
      </c>
      <c r="F955" s="577"/>
      <c r="G955" s="256"/>
    </row>
    <row r="956" spans="1:7" ht="12.75">
      <c r="A956" s="250"/>
      <c r="B956" s="253"/>
      <c r="C956" s="699" t="s">
        <v>1914</v>
      </c>
      <c r="D956" s="700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9" t="s">
        <v>1917</v>
      </c>
      <c r="D958" s="700"/>
      <c r="E958" s="254">
        <v>0</v>
      </c>
      <c r="F958" s="577"/>
      <c r="G958" s="256"/>
    </row>
    <row r="959" spans="1:7" ht="12.75">
      <c r="A959" s="250"/>
      <c r="B959" s="253"/>
      <c r="C959" s="699" t="s">
        <v>1918</v>
      </c>
      <c r="D959" s="700"/>
      <c r="E959" s="254">
        <v>0</v>
      </c>
      <c r="F959" s="577"/>
      <c r="G959" s="256"/>
    </row>
    <row r="960" spans="1:7" ht="12.75">
      <c r="A960" s="250"/>
      <c r="B960" s="253"/>
      <c r="C960" s="699" t="s">
        <v>1919</v>
      </c>
      <c r="D960" s="700"/>
      <c r="E960" s="254">
        <v>1143.9</v>
      </c>
      <c r="F960" s="577"/>
      <c r="G960" s="256"/>
    </row>
    <row r="961" spans="1:7" ht="12.75">
      <c r="A961" s="250"/>
      <c r="B961" s="253"/>
      <c r="C961" s="699" t="s">
        <v>1920</v>
      </c>
      <c r="D961" s="700"/>
      <c r="E961" s="254">
        <v>244.08</v>
      </c>
      <c r="F961" s="577"/>
      <c r="G961" s="256"/>
    </row>
    <row r="962" spans="1:7" ht="12.75">
      <c r="A962" s="250"/>
      <c r="B962" s="253"/>
      <c r="C962" s="699" t="s">
        <v>1921</v>
      </c>
      <c r="D962" s="700"/>
      <c r="E962" s="254">
        <v>450</v>
      </c>
      <c r="F962" s="577"/>
      <c r="G962" s="256"/>
    </row>
    <row r="963" spans="1:7" ht="12.75">
      <c r="A963" s="250"/>
      <c r="B963" s="253"/>
      <c r="C963" s="701" t="s">
        <v>113</v>
      </c>
      <c r="D963" s="700"/>
      <c r="E963" s="279">
        <v>1837.98</v>
      </c>
      <c r="F963" s="577"/>
      <c r="G963" s="256"/>
    </row>
    <row r="964" spans="1:7" ht="12.75">
      <c r="A964" s="250"/>
      <c r="B964" s="253"/>
      <c r="C964" s="699" t="s">
        <v>1922</v>
      </c>
      <c r="D964" s="700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9" t="s">
        <v>1917</v>
      </c>
      <c r="D966" s="700"/>
      <c r="E966" s="254">
        <v>0</v>
      </c>
      <c r="F966" s="577"/>
      <c r="G966" s="256"/>
    </row>
    <row r="967" spans="1:7" ht="12.75">
      <c r="A967" s="250"/>
      <c r="B967" s="253"/>
      <c r="C967" s="699" t="s">
        <v>1918</v>
      </c>
      <c r="D967" s="700"/>
      <c r="E967" s="254">
        <v>0</v>
      </c>
      <c r="F967" s="577"/>
      <c r="G967" s="256"/>
    </row>
    <row r="968" spans="1:7" ht="12.75">
      <c r="A968" s="250"/>
      <c r="B968" s="253"/>
      <c r="C968" s="699" t="s">
        <v>1925</v>
      </c>
      <c r="D968" s="700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9" t="s">
        <v>804</v>
      </c>
      <c r="D973" s="700"/>
      <c r="E973" s="254">
        <v>0</v>
      </c>
      <c r="F973" s="577"/>
      <c r="G973" s="256"/>
    </row>
    <row r="974" spans="1:7" ht="12.75">
      <c r="A974" s="250"/>
      <c r="B974" s="253"/>
      <c r="C974" s="699" t="s">
        <v>805</v>
      </c>
      <c r="D974" s="700"/>
      <c r="E974" s="254">
        <v>0</v>
      </c>
      <c r="F974" s="577"/>
      <c r="G974" s="256"/>
    </row>
    <row r="975" spans="1:7" ht="12.75">
      <c r="A975" s="250"/>
      <c r="B975" s="253"/>
      <c r="C975" s="699" t="s">
        <v>806</v>
      </c>
      <c r="D975" s="700"/>
      <c r="E975" s="254">
        <v>0</v>
      </c>
      <c r="F975" s="577"/>
      <c r="G975" s="256"/>
    </row>
    <row r="976" spans="1:7" ht="12.75">
      <c r="A976" s="250"/>
      <c r="B976" s="253"/>
      <c r="C976" s="699" t="s">
        <v>807</v>
      </c>
      <c r="D976" s="700"/>
      <c r="E976" s="254">
        <v>0</v>
      </c>
      <c r="F976" s="577"/>
      <c r="G976" s="256"/>
    </row>
    <row r="977" spans="1:7" ht="12.75">
      <c r="A977" s="250"/>
      <c r="B977" s="253"/>
      <c r="C977" s="699" t="s">
        <v>808</v>
      </c>
      <c r="D977" s="700"/>
      <c r="E977" s="254">
        <v>0</v>
      </c>
      <c r="F977" s="577"/>
      <c r="G977" s="256"/>
    </row>
    <row r="978" spans="1:7" ht="12.75">
      <c r="A978" s="250"/>
      <c r="B978" s="253"/>
      <c r="C978" s="699" t="s">
        <v>809</v>
      </c>
      <c r="D978" s="700"/>
      <c r="E978" s="254">
        <v>0</v>
      </c>
      <c r="F978" s="577"/>
      <c r="G978" s="256"/>
    </row>
    <row r="979" spans="1:7" ht="12.75">
      <c r="A979" s="250"/>
      <c r="B979" s="253"/>
      <c r="C979" s="699" t="s">
        <v>810</v>
      </c>
      <c r="D979" s="700"/>
      <c r="E979" s="254">
        <v>0</v>
      </c>
      <c r="F979" s="577"/>
      <c r="G979" s="256"/>
    </row>
    <row r="980" spans="1:7" ht="12.75">
      <c r="A980" s="250"/>
      <c r="B980" s="253"/>
      <c r="C980" s="699" t="s">
        <v>811</v>
      </c>
      <c r="D980" s="700"/>
      <c r="E980" s="254">
        <v>0</v>
      </c>
      <c r="F980" s="577"/>
      <c r="G980" s="256"/>
    </row>
    <row r="981" spans="1:7" ht="12.75">
      <c r="A981" s="250"/>
      <c r="B981" s="253"/>
      <c r="C981" s="699" t="s">
        <v>812</v>
      </c>
      <c r="D981" s="700"/>
      <c r="E981" s="254">
        <v>0</v>
      </c>
      <c r="F981" s="577"/>
      <c r="G981" s="256"/>
    </row>
    <row r="982" spans="1:7" ht="12.75">
      <c r="A982" s="250"/>
      <c r="B982" s="253"/>
      <c r="C982" s="699" t="s">
        <v>813</v>
      </c>
      <c r="D982" s="700"/>
      <c r="E982" s="254">
        <v>0</v>
      </c>
      <c r="F982" s="577"/>
      <c r="G982" s="256"/>
    </row>
    <row r="983" spans="1:7" ht="12.75">
      <c r="A983" s="250"/>
      <c r="B983" s="253"/>
      <c r="C983" s="699" t="s">
        <v>1561</v>
      </c>
      <c r="D983" s="700"/>
      <c r="E983" s="254">
        <v>1.8</v>
      </c>
      <c r="F983" s="577"/>
      <c r="G983" s="256"/>
    </row>
    <row r="984" spans="1:7" ht="12.75">
      <c r="A984" s="250"/>
      <c r="B984" s="253"/>
      <c r="C984" s="699" t="s">
        <v>1562</v>
      </c>
      <c r="D984" s="700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9" t="s">
        <v>804</v>
      </c>
      <c r="D986" s="700"/>
      <c r="E986" s="254">
        <v>0</v>
      </c>
      <c r="F986" s="577"/>
      <c r="G986" s="256"/>
    </row>
    <row r="987" spans="1:7" ht="12.75">
      <c r="A987" s="250"/>
      <c r="B987" s="253"/>
      <c r="C987" s="699" t="s">
        <v>805</v>
      </c>
      <c r="D987" s="700"/>
      <c r="E987" s="254">
        <v>0</v>
      </c>
      <c r="F987" s="577"/>
      <c r="G987" s="256"/>
    </row>
    <row r="988" spans="1:7" ht="12.75">
      <c r="A988" s="250"/>
      <c r="B988" s="253"/>
      <c r="C988" s="699" t="s">
        <v>806</v>
      </c>
      <c r="D988" s="700"/>
      <c r="E988" s="254">
        <v>0</v>
      </c>
      <c r="F988" s="577"/>
      <c r="G988" s="256"/>
    </row>
    <row r="989" spans="1:7" ht="12.75">
      <c r="A989" s="250"/>
      <c r="B989" s="253"/>
      <c r="C989" s="699" t="s">
        <v>807</v>
      </c>
      <c r="D989" s="700"/>
      <c r="E989" s="254">
        <v>0</v>
      </c>
      <c r="F989" s="577"/>
      <c r="G989" s="256"/>
    </row>
    <row r="990" spans="1:7" ht="12.75">
      <c r="A990" s="250"/>
      <c r="B990" s="253"/>
      <c r="C990" s="699" t="s">
        <v>808</v>
      </c>
      <c r="D990" s="700"/>
      <c r="E990" s="254">
        <v>0</v>
      </c>
      <c r="F990" s="577"/>
      <c r="G990" s="256"/>
    </row>
    <row r="991" spans="1:7" ht="12.75">
      <c r="A991" s="250"/>
      <c r="B991" s="253"/>
      <c r="C991" s="699" t="s">
        <v>809</v>
      </c>
      <c r="D991" s="700"/>
      <c r="E991" s="254">
        <v>0</v>
      </c>
      <c r="F991" s="577"/>
      <c r="G991" s="256"/>
    </row>
    <row r="992" spans="1:7" ht="12.75">
      <c r="A992" s="250"/>
      <c r="B992" s="253"/>
      <c r="C992" s="699" t="s">
        <v>810</v>
      </c>
      <c r="D992" s="700"/>
      <c r="E992" s="254">
        <v>0</v>
      </c>
      <c r="F992" s="577"/>
      <c r="G992" s="256"/>
    </row>
    <row r="993" spans="1:7" ht="12.75">
      <c r="A993" s="250"/>
      <c r="B993" s="253"/>
      <c r="C993" s="699" t="s">
        <v>811</v>
      </c>
      <c r="D993" s="700"/>
      <c r="E993" s="254">
        <v>0</v>
      </c>
      <c r="F993" s="577"/>
      <c r="G993" s="256"/>
    </row>
    <row r="994" spans="1:7" ht="12.75">
      <c r="A994" s="250"/>
      <c r="B994" s="253"/>
      <c r="C994" s="699" t="s">
        <v>812</v>
      </c>
      <c r="D994" s="700"/>
      <c r="E994" s="254">
        <v>0</v>
      </c>
      <c r="F994" s="577"/>
      <c r="G994" s="256"/>
    </row>
    <row r="995" spans="1:7" ht="12.75">
      <c r="A995" s="250"/>
      <c r="B995" s="253"/>
      <c r="C995" s="699" t="s">
        <v>813</v>
      </c>
      <c r="D995" s="700"/>
      <c r="E995" s="254">
        <v>0</v>
      </c>
      <c r="F995" s="577"/>
      <c r="G995" s="256"/>
    </row>
    <row r="996" spans="1:7" ht="12.75">
      <c r="A996" s="250"/>
      <c r="B996" s="253"/>
      <c r="C996" s="699" t="s">
        <v>1563</v>
      </c>
      <c r="D996" s="700"/>
      <c r="E996" s="254">
        <v>15.12</v>
      </c>
      <c r="F996" s="577"/>
      <c r="G996" s="256"/>
    </row>
    <row r="997" spans="1:7" ht="12.75">
      <c r="A997" s="250"/>
      <c r="B997" s="253"/>
      <c r="C997" s="699" t="s">
        <v>1564</v>
      </c>
      <c r="D997" s="700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9" t="s">
        <v>804</v>
      </c>
      <c r="D999" s="700"/>
      <c r="E999" s="254">
        <v>0</v>
      </c>
      <c r="F999" s="577"/>
      <c r="G999" s="256"/>
    </row>
    <row r="1000" spans="1:7" ht="12.75">
      <c r="A1000" s="250"/>
      <c r="B1000" s="253"/>
      <c r="C1000" s="699" t="s">
        <v>805</v>
      </c>
      <c r="D1000" s="700"/>
      <c r="E1000" s="254">
        <v>0</v>
      </c>
      <c r="F1000" s="577"/>
      <c r="G1000" s="256"/>
    </row>
    <row r="1001" spans="1:7" ht="12.75">
      <c r="A1001" s="250"/>
      <c r="B1001" s="253"/>
      <c r="C1001" s="699" t="s">
        <v>806</v>
      </c>
      <c r="D1001" s="700"/>
      <c r="E1001" s="254">
        <v>0</v>
      </c>
      <c r="F1001" s="577"/>
      <c r="G1001" s="256"/>
    </row>
    <row r="1002" spans="1:7" ht="12.75">
      <c r="A1002" s="250"/>
      <c r="B1002" s="253"/>
      <c r="C1002" s="699" t="s">
        <v>807</v>
      </c>
      <c r="D1002" s="700"/>
      <c r="E1002" s="254">
        <v>0</v>
      </c>
      <c r="F1002" s="577"/>
      <c r="G1002" s="256"/>
    </row>
    <row r="1003" spans="1:7" ht="12.75">
      <c r="A1003" s="250"/>
      <c r="B1003" s="253"/>
      <c r="C1003" s="699" t="s">
        <v>808</v>
      </c>
      <c r="D1003" s="700"/>
      <c r="E1003" s="254">
        <v>0</v>
      </c>
      <c r="F1003" s="577"/>
      <c r="G1003" s="256"/>
    </row>
    <row r="1004" spans="1:7" ht="12.75">
      <c r="A1004" s="250"/>
      <c r="B1004" s="253"/>
      <c r="C1004" s="699" t="s">
        <v>809</v>
      </c>
      <c r="D1004" s="700"/>
      <c r="E1004" s="254">
        <v>0</v>
      </c>
      <c r="F1004" s="577"/>
      <c r="G1004" s="256"/>
    </row>
    <row r="1005" spans="1:7" ht="12.75">
      <c r="A1005" s="250"/>
      <c r="B1005" s="253"/>
      <c r="C1005" s="699" t="s">
        <v>810</v>
      </c>
      <c r="D1005" s="700"/>
      <c r="E1005" s="254">
        <v>0</v>
      </c>
      <c r="F1005" s="577"/>
      <c r="G1005" s="256"/>
    </row>
    <row r="1006" spans="1:7" ht="12.75">
      <c r="A1006" s="250"/>
      <c r="B1006" s="253"/>
      <c r="C1006" s="699" t="s">
        <v>811</v>
      </c>
      <c r="D1006" s="700"/>
      <c r="E1006" s="254">
        <v>0</v>
      </c>
      <c r="F1006" s="577"/>
      <c r="G1006" s="256"/>
    </row>
    <row r="1007" spans="1:7" ht="12.75">
      <c r="A1007" s="250"/>
      <c r="B1007" s="253"/>
      <c r="C1007" s="699" t="s">
        <v>812</v>
      </c>
      <c r="D1007" s="700"/>
      <c r="E1007" s="254">
        <v>0</v>
      </c>
      <c r="F1007" s="577"/>
      <c r="G1007" s="256"/>
    </row>
    <row r="1008" spans="1:7" ht="12.75">
      <c r="A1008" s="250"/>
      <c r="B1008" s="253"/>
      <c r="C1008" s="699" t="s">
        <v>813</v>
      </c>
      <c r="D1008" s="700"/>
      <c r="E1008" s="254">
        <v>0</v>
      </c>
      <c r="F1008" s="577"/>
      <c r="G1008" s="256"/>
    </row>
    <row r="1009" spans="1:7" ht="12.75">
      <c r="A1009" s="250"/>
      <c r="B1009" s="253"/>
      <c r="C1009" s="699" t="s">
        <v>1565</v>
      </c>
      <c r="D1009" s="700"/>
      <c r="E1009" s="254">
        <v>21.6</v>
      </c>
      <c r="F1009" s="577"/>
      <c r="G1009" s="256"/>
    </row>
    <row r="1010" spans="1:7" ht="12.75">
      <c r="A1010" s="250"/>
      <c r="B1010" s="253"/>
      <c r="C1010" s="699" t="s">
        <v>1566</v>
      </c>
      <c r="D1010" s="700"/>
      <c r="E1010" s="254">
        <v>32.4</v>
      </c>
      <c r="F1010" s="577"/>
      <c r="G1010" s="256"/>
    </row>
    <row r="1011" spans="1:7" ht="12.75">
      <c r="A1011" s="250"/>
      <c r="B1011" s="253"/>
      <c r="C1011" s="699" t="s">
        <v>1567</v>
      </c>
      <c r="D1011" s="700"/>
      <c r="E1011" s="254">
        <v>29.7</v>
      </c>
      <c r="F1011" s="577"/>
      <c r="G1011" s="256"/>
    </row>
    <row r="1012" spans="1:7" ht="12.75">
      <c r="A1012" s="250"/>
      <c r="B1012" s="253"/>
      <c r="C1012" s="699" t="s">
        <v>1568</v>
      </c>
      <c r="D1012" s="700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9" t="s">
        <v>804</v>
      </c>
      <c r="D1014" s="700"/>
      <c r="E1014" s="254">
        <v>0</v>
      </c>
      <c r="F1014" s="577"/>
      <c r="G1014" s="256"/>
    </row>
    <row r="1015" spans="1:7" ht="12.75">
      <c r="A1015" s="250"/>
      <c r="B1015" s="253"/>
      <c r="C1015" s="699" t="s">
        <v>1929</v>
      </c>
      <c r="D1015" s="700"/>
      <c r="E1015" s="254">
        <v>0</v>
      </c>
      <c r="F1015" s="577"/>
      <c r="G1015" s="256"/>
    </row>
    <row r="1016" spans="1:7" ht="12.75">
      <c r="A1016" s="250"/>
      <c r="B1016" s="253"/>
      <c r="C1016" s="699" t="s">
        <v>806</v>
      </c>
      <c r="D1016" s="700"/>
      <c r="E1016" s="254">
        <v>0</v>
      </c>
      <c r="F1016" s="577"/>
      <c r="G1016" s="256"/>
    </row>
    <row r="1017" spans="1:7" ht="12.75">
      <c r="A1017" s="250"/>
      <c r="B1017" s="253"/>
      <c r="C1017" s="699" t="s">
        <v>807</v>
      </c>
      <c r="D1017" s="700"/>
      <c r="E1017" s="254">
        <v>0</v>
      </c>
      <c r="F1017" s="577"/>
      <c r="G1017" s="256"/>
    </row>
    <row r="1018" spans="1:7" ht="12.75">
      <c r="A1018" s="250"/>
      <c r="B1018" s="253"/>
      <c r="C1018" s="699" t="s">
        <v>808</v>
      </c>
      <c r="D1018" s="700"/>
      <c r="E1018" s="254">
        <v>0</v>
      </c>
      <c r="F1018" s="577"/>
      <c r="G1018" s="256"/>
    </row>
    <row r="1019" spans="1:7" ht="12.75">
      <c r="A1019" s="250"/>
      <c r="B1019" s="253"/>
      <c r="C1019" s="699" t="s">
        <v>809</v>
      </c>
      <c r="D1019" s="700"/>
      <c r="E1019" s="254">
        <v>0</v>
      </c>
      <c r="F1019" s="577"/>
      <c r="G1019" s="256"/>
    </row>
    <row r="1020" spans="1:7" ht="12.75">
      <c r="A1020" s="250"/>
      <c r="B1020" s="253"/>
      <c r="C1020" s="699" t="s">
        <v>810</v>
      </c>
      <c r="D1020" s="700"/>
      <c r="E1020" s="254">
        <v>0</v>
      </c>
      <c r="F1020" s="577"/>
      <c r="G1020" s="256"/>
    </row>
    <row r="1021" spans="1:7" ht="12.75">
      <c r="A1021" s="250"/>
      <c r="B1021" s="253"/>
      <c r="C1021" s="699" t="s">
        <v>811</v>
      </c>
      <c r="D1021" s="700"/>
      <c r="E1021" s="254">
        <v>0</v>
      </c>
      <c r="F1021" s="577"/>
      <c r="G1021" s="256"/>
    </row>
    <row r="1022" spans="1:7" ht="12.75">
      <c r="A1022" s="250"/>
      <c r="B1022" s="253"/>
      <c r="C1022" s="699" t="s">
        <v>812</v>
      </c>
      <c r="D1022" s="700"/>
      <c r="E1022" s="254">
        <v>0</v>
      </c>
      <c r="F1022" s="577"/>
      <c r="G1022" s="256"/>
    </row>
    <row r="1023" spans="1:7" ht="12.75">
      <c r="A1023" s="250"/>
      <c r="B1023" s="253"/>
      <c r="C1023" s="699" t="s">
        <v>813</v>
      </c>
      <c r="D1023" s="700"/>
      <c r="E1023" s="254">
        <v>0</v>
      </c>
      <c r="F1023" s="577"/>
      <c r="G1023" s="256"/>
    </row>
    <row r="1024" spans="1:7" ht="12.75">
      <c r="A1024" s="250"/>
      <c r="B1024" s="253"/>
      <c r="C1024" s="699" t="s">
        <v>1702</v>
      </c>
      <c r="D1024" s="700"/>
      <c r="E1024" s="254">
        <v>309.76</v>
      </c>
      <c r="F1024" s="577"/>
      <c r="G1024" s="256"/>
    </row>
    <row r="1025" spans="1:7" ht="12.75">
      <c r="A1025" s="250"/>
      <c r="B1025" s="253"/>
      <c r="C1025" s="699" t="s">
        <v>1703</v>
      </c>
      <c r="D1025" s="700"/>
      <c r="E1025" s="254">
        <v>329.12</v>
      </c>
      <c r="F1025" s="577"/>
      <c r="G1025" s="256"/>
    </row>
    <row r="1026" spans="1:7" ht="12.75">
      <c r="A1026" s="250"/>
      <c r="B1026" s="253"/>
      <c r="C1026" s="699" t="s">
        <v>1704</v>
      </c>
      <c r="D1026" s="700"/>
      <c r="E1026" s="254">
        <v>35.2</v>
      </c>
      <c r="F1026" s="577"/>
      <c r="G1026" s="256"/>
    </row>
    <row r="1027" spans="1:7" ht="12.75">
      <c r="A1027" s="250"/>
      <c r="B1027" s="253"/>
      <c r="C1027" s="699" t="s">
        <v>1705</v>
      </c>
      <c r="D1027" s="700"/>
      <c r="E1027" s="254">
        <v>35.2</v>
      </c>
      <c r="F1027" s="577"/>
      <c r="G1027" s="256"/>
    </row>
    <row r="1028" spans="1:7" ht="12.75">
      <c r="A1028" s="250"/>
      <c r="B1028" s="253"/>
      <c r="C1028" s="699" t="s">
        <v>1706</v>
      </c>
      <c r="D1028" s="700"/>
      <c r="E1028" s="254">
        <v>327.36</v>
      </c>
      <c r="F1028" s="577"/>
      <c r="G1028" s="256"/>
    </row>
    <row r="1029" spans="1:7" ht="12.75">
      <c r="A1029" s="250"/>
      <c r="B1029" s="253"/>
      <c r="C1029" s="699" t="s">
        <v>1707</v>
      </c>
      <c r="D1029" s="700"/>
      <c r="E1029" s="254">
        <v>17.6</v>
      </c>
      <c r="F1029" s="577"/>
      <c r="G1029" s="256"/>
    </row>
    <row r="1030" spans="1:7" ht="12.75">
      <c r="A1030" s="250"/>
      <c r="B1030" s="253"/>
      <c r="C1030" s="699" t="s">
        <v>1708</v>
      </c>
      <c r="D1030" s="700"/>
      <c r="E1030" s="254">
        <v>19.36</v>
      </c>
      <c r="F1030" s="577"/>
      <c r="G1030" s="256"/>
    </row>
    <row r="1031" spans="1:7" ht="12.75">
      <c r="A1031" s="250"/>
      <c r="B1031" s="253"/>
      <c r="C1031" s="699" t="s">
        <v>1709</v>
      </c>
      <c r="D1031" s="700"/>
      <c r="E1031" s="254">
        <v>77.44</v>
      </c>
      <c r="F1031" s="577"/>
      <c r="G1031" s="256"/>
    </row>
    <row r="1032" spans="1:7" ht="12.75">
      <c r="A1032" s="250"/>
      <c r="B1032" s="253"/>
      <c r="C1032" s="699" t="s">
        <v>1710</v>
      </c>
      <c r="D1032" s="700"/>
      <c r="E1032" s="254">
        <v>45.815</v>
      </c>
      <c r="F1032" s="577"/>
      <c r="G1032" s="256"/>
    </row>
    <row r="1033" spans="1:7" ht="12.75">
      <c r="A1033" s="250"/>
      <c r="B1033" s="253"/>
      <c r="C1033" s="699" t="s">
        <v>1711</v>
      </c>
      <c r="D1033" s="700"/>
      <c r="E1033" s="254">
        <v>86.24</v>
      </c>
      <c r="F1033" s="577"/>
      <c r="G1033" s="256"/>
    </row>
    <row r="1034" spans="1:7" ht="12.75">
      <c r="A1034" s="250"/>
      <c r="B1034" s="253"/>
      <c r="C1034" s="699" t="s">
        <v>1712</v>
      </c>
      <c r="D1034" s="700"/>
      <c r="E1034" s="254">
        <v>8.085</v>
      </c>
      <c r="F1034" s="577"/>
      <c r="G1034" s="256"/>
    </row>
    <row r="1035" spans="1:7" ht="12.75">
      <c r="A1035" s="250"/>
      <c r="B1035" s="253"/>
      <c r="C1035" s="699" t="s">
        <v>1713</v>
      </c>
      <c r="D1035" s="700"/>
      <c r="E1035" s="254">
        <v>8.085</v>
      </c>
      <c r="F1035" s="577"/>
      <c r="G1035" s="256"/>
    </row>
    <row r="1036" spans="1:7" ht="12.75">
      <c r="A1036" s="250"/>
      <c r="B1036" s="253"/>
      <c r="C1036" s="699" t="s">
        <v>1714</v>
      </c>
      <c r="D1036" s="700"/>
      <c r="E1036" s="254">
        <v>8.085</v>
      </c>
      <c r="F1036" s="577"/>
      <c r="G1036" s="256"/>
    </row>
    <row r="1037" spans="1:7" ht="12.75">
      <c r="A1037" s="250"/>
      <c r="B1037" s="253"/>
      <c r="C1037" s="699" t="s">
        <v>1715</v>
      </c>
      <c r="D1037" s="700"/>
      <c r="E1037" s="254">
        <v>8.085</v>
      </c>
      <c r="F1037" s="577"/>
      <c r="G1037" s="256"/>
    </row>
    <row r="1038" spans="1:7" ht="12.75">
      <c r="A1038" s="250"/>
      <c r="B1038" s="253"/>
      <c r="C1038" s="699" t="s">
        <v>1716</v>
      </c>
      <c r="D1038" s="700"/>
      <c r="E1038" s="254">
        <v>2.695</v>
      </c>
      <c r="F1038" s="577"/>
      <c r="G1038" s="256"/>
    </row>
    <row r="1039" spans="1:7" ht="12.75">
      <c r="A1039" s="250"/>
      <c r="B1039" s="253"/>
      <c r="C1039" s="699" t="s">
        <v>1717</v>
      </c>
      <c r="D1039" s="700"/>
      <c r="E1039" s="254">
        <v>10.78</v>
      </c>
      <c r="F1039" s="577"/>
      <c r="G1039" s="256"/>
    </row>
    <row r="1040" spans="1:7" ht="12.75">
      <c r="A1040" s="250"/>
      <c r="B1040" s="253"/>
      <c r="C1040" s="699" t="s">
        <v>1718</v>
      </c>
      <c r="D1040" s="700"/>
      <c r="E1040" s="254">
        <v>41.58</v>
      </c>
      <c r="F1040" s="577"/>
      <c r="G1040" s="256"/>
    </row>
    <row r="1041" spans="1:7" ht="12.75">
      <c r="A1041" s="250"/>
      <c r="B1041" s="253"/>
      <c r="C1041" s="699" t="s">
        <v>1719</v>
      </c>
      <c r="D1041" s="700"/>
      <c r="E1041" s="254">
        <v>20.79</v>
      </c>
      <c r="F1041" s="577"/>
      <c r="G1041" s="256"/>
    </row>
    <row r="1042" spans="1:7" ht="12.75">
      <c r="A1042" s="250"/>
      <c r="B1042" s="253"/>
      <c r="C1042" s="699" t="s">
        <v>1720</v>
      </c>
      <c r="D1042" s="700"/>
      <c r="E1042" s="254">
        <v>6.93</v>
      </c>
      <c r="F1042" s="577"/>
      <c r="G1042" s="256"/>
    </row>
    <row r="1043" spans="1:7" ht="12.75">
      <c r="A1043" s="250"/>
      <c r="B1043" s="253"/>
      <c r="C1043" s="699" t="s">
        <v>1721</v>
      </c>
      <c r="D1043" s="700"/>
      <c r="E1043" s="254">
        <v>6.072</v>
      </c>
      <c r="F1043" s="577"/>
      <c r="G1043" s="256"/>
    </row>
    <row r="1044" spans="1:7" ht="12.75">
      <c r="A1044" s="250"/>
      <c r="B1044" s="253"/>
      <c r="C1044" s="699" t="s">
        <v>1722</v>
      </c>
      <c r="D1044" s="700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9" t="s">
        <v>813</v>
      </c>
      <c r="D1046" s="700"/>
      <c r="E1046" s="254">
        <v>0</v>
      </c>
      <c r="F1046" s="577"/>
      <c r="G1046" s="256"/>
    </row>
    <row r="1047" spans="1:7" ht="12.75">
      <c r="A1047" s="250"/>
      <c r="B1047" s="253"/>
      <c r="C1047" s="699" t="s">
        <v>1702</v>
      </c>
      <c r="D1047" s="700"/>
      <c r="E1047" s="254">
        <v>309.76</v>
      </c>
      <c r="F1047" s="577"/>
      <c r="G1047" s="256"/>
    </row>
    <row r="1048" spans="1:7" ht="12.75">
      <c r="A1048" s="250"/>
      <c r="B1048" s="253"/>
      <c r="C1048" s="699" t="s">
        <v>1703</v>
      </c>
      <c r="D1048" s="700"/>
      <c r="E1048" s="254">
        <v>329.12</v>
      </c>
      <c r="F1048" s="577"/>
      <c r="G1048" s="256"/>
    </row>
    <row r="1049" spans="1:7" ht="12.75">
      <c r="A1049" s="250"/>
      <c r="B1049" s="253"/>
      <c r="C1049" s="699" t="s">
        <v>1704</v>
      </c>
      <c r="D1049" s="700"/>
      <c r="E1049" s="254">
        <v>35.2</v>
      </c>
      <c r="F1049" s="577"/>
      <c r="G1049" s="256"/>
    </row>
    <row r="1050" spans="1:7" ht="12.75">
      <c r="A1050" s="250"/>
      <c r="B1050" s="253"/>
      <c r="C1050" s="699" t="s">
        <v>1705</v>
      </c>
      <c r="D1050" s="700"/>
      <c r="E1050" s="254">
        <v>35.2</v>
      </c>
      <c r="F1050" s="577"/>
      <c r="G1050" s="256"/>
    </row>
    <row r="1051" spans="1:7" ht="12.75">
      <c r="A1051" s="250"/>
      <c r="B1051" s="253"/>
      <c r="C1051" s="699" t="s">
        <v>1706</v>
      </c>
      <c r="D1051" s="700"/>
      <c r="E1051" s="254">
        <v>327.36</v>
      </c>
      <c r="F1051" s="577"/>
      <c r="G1051" s="256"/>
    </row>
    <row r="1052" spans="1:7" ht="12.75">
      <c r="A1052" s="250"/>
      <c r="B1052" s="253"/>
      <c r="C1052" s="699" t="s">
        <v>1707</v>
      </c>
      <c r="D1052" s="700"/>
      <c r="E1052" s="254">
        <v>17.6</v>
      </c>
      <c r="F1052" s="577"/>
      <c r="G1052" s="256"/>
    </row>
    <row r="1053" spans="1:7" ht="12.75">
      <c r="A1053" s="250"/>
      <c r="B1053" s="253"/>
      <c r="C1053" s="699" t="s">
        <v>1708</v>
      </c>
      <c r="D1053" s="700"/>
      <c r="E1053" s="254">
        <v>19.36</v>
      </c>
      <c r="F1053" s="577"/>
      <c r="G1053" s="256"/>
    </row>
    <row r="1054" spans="1:7" ht="12.75">
      <c r="A1054" s="250"/>
      <c r="B1054" s="253"/>
      <c r="C1054" s="699" t="s">
        <v>1710</v>
      </c>
      <c r="D1054" s="700"/>
      <c r="E1054" s="254">
        <v>45.815</v>
      </c>
      <c r="F1054" s="577"/>
      <c r="G1054" s="256"/>
    </row>
    <row r="1055" spans="1:7" ht="12.75">
      <c r="A1055" s="250"/>
      <c r="B1055" s="253"/>
      <c r="C1055" s="699" t="s">
        <v>1711</v>
      </c>
      <c r="D1055" s="700"/>
      <c r="E1055" s="254">
        <v>86.24</v>
      </c>
      <c r="F1055" s="577"/>
      <c r="G1055" s="256"/>
    </row>
    <row r="1056" spans="1:7" ht="12.75">
      <c r="A1056" s="250"/>
      <c r="B1056" s="253"/>
      <c r="C1056" s="699" t="s">
        <v>1712</v>
      </c>
      <c r="D1056" s="700"/>
      <c r="E1056" s="254">
        <v>8.085</v>
      </c>
      <c r="F1056" s="577"/>
      <c r="G1056" s="256"/>
    </row>
    <row r="1057" spans="1:7" ht="12.75">
      <c r="A1057" s="250"/>
      <c r="B1057" s="253"/>
      <c r="C1057" s="699" t="s">
        <v>1713</v>
      </c>
      <c r="D1057" s="700"/>
      <c r="E1057" s="254">
        <v>8.085</v>
      </c>
      <c r="F1057" s="577"/>
      <c r="G1057" s="256"/>
    </row>
    <row r="1058" spans="1:7" ht="12.75">
      <c r="A1058" s="250"/>
      <c r="B1058" s="253"/>
      <c r="C1058" s="699" t="s">
        <v>1714</v>
      </c>
      <c r="D1058" s="700"/>
      <c r="E1058" s="254">
        <v>8.085</v>
      </c>
      <c r="F1058" s="577"/>
      <c r="G1058" s="256"/>
    </row>
    <row r="1059" spans="1:7" ht="12.75">
      <c r="A1059" s="250"/>
      <c r="B1059" s="253"/>
      <c r="C1059" s="699" t="s">
        <v>1715</v>
      </c>
      <c r="D1059" s="700"/>
      <c r="E1059" s="254">
        <v>8.085</v>
      </c>
      <c r="F1059" s="577"/>
      <c r="G1059" s="256"/>
    </row>
    <row r="1060" spans="1:7" ht="12.75">
      <c r="A1060" s="250"/>
      <c r="B1060" s="253"/>
      <c r="C1060" s="699" t="s">
        <v>1716</v>
      </c>
      <c r="D1060" s="700"/>
      <c r="E1060" s="254">
        <v>2.695</v>
      </c>
      <c r="F1060" s="577"/>
      <c r="G1060" s="256"/>
    </row>
    <row r="1061" spans="1:7" ht="12.75">
      <c r="A1061" s="250"/>
      <c r="B1061" s="253"/>
      <c r="C1061" s="699" t="s">
        <v>1718</v>
      </c>
      <c r="D1061" s="700"/>
      <c r="E1061" s="254">
        <v>41.58</v>
      </c>
      <c r="F1061" s="577"/>
      <c r="G1061" s="256"/>
    </row>
    <row r="1062" spans="1:7" ht="12.75">
      <c r="A1062" s="250"/>
      <c r="B1062" s="253"/>
      <c r="C1062" s="699" t="s">
        <v>1719</v>
      </c>
      <c r="D1062" s="700"/>
      <c r="E1062" s="254">
        <v>20.79</v>
      </c>
      <c r="F1062" s="577"/>
      <c r="G1062" s="256"/>
    </row>
    <row r="1063" spans="1:7" ht="12.75">
      <c r="A1063" s="250"/>
      <c r="B1063" s="253"/>
      <c r="C1063" s="699" t="s">
        <v>1720</v>
      </c>
      <c r="D1063" s="700"/>
      <c r="E1063" s="254">
        <v>6.93</v>
      </c>
      <c r="F1063" s="577"/>
      <c r="G1063" s="256"/>
    </row>
    <row r="1064" spans="1:7" ht="12.75">
      <c r="A1064" s="250"/>
      <c r="B1064" s="253"/>
      <c r="C1064" s="699" t="s">
        <v>1721</v>
      </c>
      <c r="D1064" s="700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9" t="s">
        <v>804</v>
      </c>
      <c r="D1066" s="700"/>
      <c r="E1066" s="254">
        <v>0</v>
      </c>
      <c r="F1066" s="577"/>
      <c r="G1066" s="256"/>
    </row>
    <row r="1067" spans="1:7" ht="12.75">
      <c r="A1067" s="250"/>
      <c r="B1067" s="253"/>
      <c r="C1067" s="699" t="s">
        <v>1709</v>
      </c>
      <c r="D1067" s="700"/>
      <c r="E1067" s="254">
        <v>77.44</v>
      </c>
      <c r="F1067" s="577"/>
      <c r="G1067" s="256"/>
    </row>
    <row r="1068" spans="1:7" ht="12.75">
      <c r="A1068" s="250"/>
      <c r="B1068" s="253"/>
      <c r="C1068" s="699" t="s">
        <v>1717</v>
      </c>
      <c r="D1068" s="700"/>
      <c r="E1068" s="254">
        <v>10.78</v>
      </c>
      <c r="F1068" s="577"/>
      <c r="G1068" s="256"/>
    </row>
    <row r="1069" spans="1:7" ht="12.75">
      <c r="A1069" s="250"/>
      <c r="B1069" s="253"/>
      <c r="C1069" s="699" t="s">
        <v>1722</v>
      </c>
      <c r="D1069" s="700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9" t="s">
        <v>1934</v>
      </c>
      <c r="D1073" s="700"/>
      <c r="E1073" s="254">
        <v>0</v>
      </c>
      <c r="F1073" s="577"/>
      <c r="G1073" s="256"/>
    </row>
    <row r="1074" spans="1:7" ht="12.75">
      <c r="A1074" s="250"/>
      <c r="B1074" s="253"/>
      <c r="C1074" s="699" t="s">
        <v>807</v>
      </c>
      <c r="D1074" s="700"/>
      <c r="E1074" s="254">
        <v>0</v>
      </c>
      <c r="F1074" s="577"/>
      <c r="G1074" s="256"/>
    </row>
    <row r="1075" spans="1:7" ht="12.75">
      <c r="A1075" s="250"/>
      <c r="B1075" s="253"/>
      <c r="C1075" s="699" t="s">
        <v>830</v>
      </c>
      <c r="D1075" s="700"/>
      <c r="E1075" s="254">
        <v>0</v>
      </c>
      <c r="F1075" s="577"/>
      <c r="G1075" s="256"/>
    </row>
    <row r="1076" spans="1:7" ht="12.75">
      <c r="A1076" s="250"/>
      <c r="B1076" s="253"/>
      <c r="C1076" s="699" t="s">
        <v>809</v>
      </c>
      <c r="D1076" s="700"/>
      <c r="E1076" s="254">
        <v>0</v>
      </c>
      <c r="F1076" s="577"/>
      <c r="G1076" s="256"/>
    </row>
    <row r="1077" spans="1:7" ht="12.75">
      <c r="A1077" s="250"/>
      <c r="B1077" s="253"/>
      <c r="C1077" s="699" t="s">
        <v>810</v>
      </c>
      <c r="D1077" s="700"/>
      <c r="E1077" s="254">
        <v>0</v>
      </c>
      <c r="F1077" s="577"/>
      <c r="G1077" s="256"/>
    </row>
    <row r="1078" spans="1:7" ht="12.75">
      <c r="A1078" s="250"/>
      <c r="B1078" s="253"/>
      <c r="C1078" s="699" t="s">
        <v>811</v>
      </c>
      <c r="D1078" s="700"/>
      <c r="E1078" s="254">
        <v>0</v>
      </c>
      <c r="F1078" s="577"/>
      <c r="G1078" s="256"/>
    </row>
    <row r="1079" spans="1:7" ht="12.75">
      <c r="A1079" s="250"/>
      <c r="B1079" s="253"/>
      <c r="C1079" s="699" t="s">
        <v>812</v>
      </c>
      <c r="D1079" s="700"/>
      <c r="E1079" s="254">
        <v>0</v>
      </c>
      <c r="F1079" s="577"/>
      <c r="G1079" s="256"/>
    </row>
    <row r="1080" spans="1:7" ht="12.75">
      <c r="A1080" s="250"/>
      <c r="B1080" s="253"/>
      <c r="C1080" s="699" t="s">
        <v>813</v>
      </c>
      <c r="D1080" s="700"/>
      <c r="E1080" s="254">
        <v>0</v>
      </c>
      <c r="F1080" s="577"/>
      <c r="G1080" s="256"/>
    </row>
    <row r="1081" spans="1:7" ht="12.75">
      <c r="A1081" s="250"/>
      <c r="B1081" s="253"/>
      <c r="C1081" s="701" t="s">
        <v>113</v>
      </c>
      <c r="D1081" s="700"/>
      <c r="E1081" s="279">
        <v>0</v>
      </c>
      <c r="F1081" s="577"/>
      <c r="G1081" s="256"/>
    </row>
    <row r="1082" spans="1:7" ht="12.75">
      <c r="A1082" s="250"/>
      <c r="B1082" s="253"/>
      <c r="C1082" s="699" t="s">
        <v>1569</v>
      </c>
      <c r="D1082" s="700"/>
      <c r="E1082" s="254">
        <v>1.576</v>
      </c>
      <c r="F1082" s="577"/>
      <c r="G1082" s="256"/>
    </row>
    <row r="1083" spans="1:7" ht="12.75">
      <c r="A1083" s="250"/>
      <c r="B1083" s="253"/>
      <c r="C1083" s="699" t="s">
        <v>1570</v>
      </c>
      <c r="D1083" s="700"/>
      <c r="E1083" s="254">
        <v>2.561</v>
      </c>
      <c r="F1083" s="577"/>
      <c r="G1083" s="256"/>
    </row>
    <row r="1084" spans="1:7" ht="12.75">
      <c r="A1084" s="250"/>
      <c r="B1084" s="253"/>
      <c r="C1084" s="699" t="s">
        <v>1571</v>
      </c>
      <c r="D1084" s="700"/>
      <c r="E1084" s="254">
        <v>3.92</v>
      </c>
      <c r="F1084" s="577"/>
      <c r="G1084" s="256"/>
    </row>
    <row r="1085" spans="1:7" ht="12.75">
      <c r="A1085" s="250"/>
      <c r="B1085" s="253"/>
      <c r="C1085" s="699" t="s">
        <v>1572</v>
      </c>
      <c r="D1085" s="700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9" t="s">
        <v>1552</v>
      </c>
      <c r="D1092" s="700"/>
      <c r="E1092" s="254">
        <v>17.8</v>
      </c>
      <c r="F1092" s="577"/>
      <c r="G1092" s="256"/>
    </row>
    <row r="1093" spans="1:7" ht="12.75">
      <c r="A1093" s="250"/>
      <c r="B1093" s="253"/>
      <c r="C1093" s="699" t="s">
        <v>1511</v>
      </c>
      <c r="D1093" s="700"/>
      <c r="E1093" s="254">
        <v>0</v>
      </c>
      <c r="F1093" s="577"/>
      <c r="G1093" s="256"/>
    </row>
    <row r="1094" spans="1:7" ht="12.75">
      <c r="A1094" s="250"/>
      <c r="B1094" s="253"/>
      <c r="C1094" s="699" t="s">
        <v>1512</v>
      </c>
      <c r="D1094" s="700"/>
      <c r="E1094" s="254">
        <v>1058.2</v>
      </c>
      <c r="F1094" s="577"/>
      <c r="G1094" s="256"/>
    </row>
    <row r="1095" spans="1:7" ht="12.75">
      <c r="A1095" s="250"/>
      <c r="B1095" s="253"/>
      <c r="C1095" s="699" t="s">
        <v>1515</v>
      </c>
      <c r="D1095" s="700"/>
      <c r="E1095" s="254">
        <v>0</v>
      </c>
      <c r="F1095" s="577"/>
      <c r="G1095" s="256"/>
    </row>
    <row r="1096" spans="1:7" ht="12.75">
      <c r="A1096" s="250"/>
      <c r="B1096" s="253"/>
      <c r="C1096" s="699" t="s">
        <v>1516</v>
      </c>
      <c r="D1096" s="700"/>
      <c r="E1096" s="254">
        <v>162.8</v>
      </c>
      <c r="F1096" s="577"/>
      <c r="G1096" s="256"/>
    </row>
    <row r="1097" spans="1:7" ht="12.75">
      <c r="A1097" s="250"/>
      <c r="B1097" s="253"/>
      <c r="C1097" s="699" t="s">
        <v>1517</v>
      </c>
      <c r="D1097" s="700"/>
      <c r="E1097" s="254">
        <v>0</v>
      </c>
      <c r="F1097" s="577"/>
      <c r="G1097" s="256"/>
    </row>
    <row r="1098" spans="1:7" ht="12.75">
      <c r="A1098" s="250"/>
      <c r="B1098" s="253"/>
      <c r="C1098" s="699" t="s">
        <v>1518</v>
      </c>
      <c r="D1098" s="700"/>
      <c r="E1098" s="254">
        <v>483.36</v>
      </c>
      <c r="F1098" s="577"/>
      <c r="G1098" s="256"/>
    </row>
    <row r="1099" spans="1:7" ht="12.75">
      <c r="A1099" s="250"/>
      <c r="B1099" s="253"/>
      <c r="C1099" s="699" t="s">
        <v>1506</v>
      </c>
      <c r="D1099" s="700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9" t="s">
        <v>1552</v>
      </c>
      <c r="D1101" s="700"/>
      <c r="E1101" s="254">
        <v>17.8</v>
      </c>
      <c r="F1101" s="577"/>
      <c r="G1101" s="256"/>
    </row>
    <row r="1102" spans="1:7" ht="12.75">
      <c r="A1102" s="250"/>
      <c r="B1102" s="253"/>
      <c r="C1102" s="699" t="s">
        <v>1511</v>
      </c>
      <c r="D1102" s="700"/>
      <c r="E1102" s="254">
        <v>0</v>
      </c>
      <c r="F1102" s="577"/>
      <c r="G1102" s="256"/>
    </row>
    <row r="1103" spans="1:7" ht="12.75">
      <c r="A1103" s="250"/>
      <c r="B1103" s="253"/>
      <c r="C1103" s="699" t="s">
        <v>1512</v>
      </c>
      <c r="D1103" s="700"/>
      <c r="E1103" s="254">
        <v>1058.2</v>
      </c>
      <c r="F1103" s="577"/>
      <c r="G1103" s="256"/>
    </row>
    <row r="1104" spans="1:7" ht="12.75">
      <c r="A1104" s="250"/>
      <c r="B1104" s="253"/>
      <c r="C1104" s="699" t="s">
        <v>1515</v>
      </c>
      <c r="D1104" s="700"/>
      <c r="E1104" s="254">
        <v>0</v>
      </c>
      <c r="F1104" s="577"/>
      <c r="G1104" s="256"/>
    </row>
    <row r="1105" spans="1:7" ht="12.75">
      <c r="A1105" s="250"/>
      <c r="B1105" s="253"/>
      <c r="C1105" s="699" t="s">
        <v>1516</v>
      </c>
      <c r="D1105" s="700"/>
      <c r="E1105" s="254">
        <v>162.8</v>
      </c>
      <c r="F1105" s="577"/>
      <c r="G1105" s="256"/>
    </row>
    <row r="1106" spans="1:7" ht="12.75">
      <c r="A1106" s="250"/>
      <c r="B1106" s="253"/>
      <c r="C1106" s="699" t="s">
        <v>1517</v>
      </c>
      <c r="D1106" s="700"/>
      <c r="E1106" s="254">
        <v>0</v>
      </c>
      <c r="F1106" s="577"/>
      <c r="G1106" s="256"/>
    </row>
    <row r="1107" spans="1:7" ht="12.75">
      <c r="A1107" s="250"/>
      <c r="B1107" s="253"/>
      <c r="C1107" s="699" t="s">
        <v>1518</v>
      </c>
      <c r="D1107" s="700"/>
      <c r="E1107" s="254">
        <v>483.36</v>
      </c>
      <c r="F1107" s="577"/>
      <c r="G1107" s="256"/>
    </row>
    <row r="1108" spans="1:7" ht="12.75">
      <c r="A1108" s="250"/>
      <c r="B1108" s="253"/>
      <c r="C1108" s="699" t="s">
        <v>1506</v>
      </c>
      <c r="D1108" s="700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9" t="s">
        <v>1935</v>
      </c>
      <c r="D1110" s="700"/>
      <c r="E1110" s="254">
        <v>992</v>
      </c>
      <c r="F1110" s="577"/>
      <c r="G1110" s="256"/>
    </row>
    <row r="1111" spans="1:7" ht="12.75">
      <c r="A1111" s="250"/>
      <c r="B1111" s="253"/>
      <c r="C1111" s="699" t="s">
        <v>1936</v>
      </c>
      <c r="D1111" s="700"/>
      <c r="E1111" s="254">
        <v>11904</v>
      </c>
      <c r="F1111" s="577"/>
      <c r="G1111" s="256"/>
    </row>
    <row r="1112" spans="1:7" ht="12.75">
      <c r="A1112" s="250"/>
      <c r="B1112" s="253"/>
      <c r="C1112" s="699" t="s">
        <v>1937</v>
      </c>
      <c r="D1112" s="700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9" t="s">
        <v>1938</v>
      </c>
      <c r="D1116" s="700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9" t="s">
        <v>776</v>
      </c>
      <c r="D1118" s="700"/>
      <c r="E1118" s="254">
        <v>1</v>
      </c>
      <c r="F1118" s="577"/>
      <c r="G1118" s="256"/>
    </row>
    <row r="1119" spans="1:7" ht="12.75">
      <c r="A1119" s="250"/>
      <c r="B1119" s="253"/>
      <c r="C1119" s="699" t="s">
        <v>1941</v>
      </c>
      <c r="D1119" s="700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9" t="s">
        <v>1943</v>
      </c>
      <c r="D1124" s="700"/>
      <c r="E1124" s="254">
        <v>25</v>
      </c>
      <c r="F1124" s="577"/>
      <c r="G1124" s="256"/>
    </row>
    <row r="1125" spans="1:7" ht="12.75">
      <c r="A1125" s="250"/>
      <c r="B1125" s="253"/>
      <c r="C1125" s="699" t="s">
        <v>1944</v>
      </c>
      <c r="D1125" s="700"/>
      <c r="E1125" s="254">
        <v>87</v>
      </c>
      <c r="F1125" s="577"/>
      <c r="G1125" s="256"/>
    </row>
    <row r="1126" spans="1:7" ht="12.75">
      <c r="A1126" s="250"/>
      <c r="B1126" s="253"/>
      <c r="C1126" s="699" t="s">
        <v>1945</v>
      </c>
      <c r="D1126" s="700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9" t="s">
        <v>552</v>
      </c>
      <c r="D1133" s="700"/>
      <c r="E1133" s="254">
        <v>0</v>
      </c>
      <c r="F1133" s="577"/>
      <c r="G1133" s="256"/>
    </row>
    <row r="1134" spans="1:7" ht="12.75">
      <c r="A1134" s="250"/>
      <c r="B1134" s="253"/>
      <c r="C1134" s="699" t="s">
        <v>1952</v>
      </c>
      <c r="D1134" s="700"/>
      <c r="E1134" s="254">
        <v>0.52</v>
      </c>
      <c r="F1134" s="577"/>
      <c r="G1134" s="256"/>
    </row>
    <row r="1135" spans="1:7" ht="12.75">
      <c r="A1135" s="250"/>
      <c r="B1135" s="253"/>
      <c r="C1135" s="699" t="s">
        <v>1953</v>
      </c>
      <c r="D1135" s="700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9" t="s">
        <v>552</v>
      </c>
      <c r="D1137" s="700"/>
      <c r="E1137" s="254">
        <v>0</v>
      </c>
      <c r="F1137" s="577"/>
      <c r="G1137" s="256"/>
    </row>
    <row r="1138" spans="1:7" ht="12.75">
      <c r="A1138" s="250"/>
      <c r="B1138" s="253"/>
      <c r="C1138" s="699" t="s">
        <v>1956</v>
      </c>
      <c r="D1138" s="700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9" t="s">
        <v>552</v>
      </c>
      <c r="D1140" s="700"/>
      <c r="E1140" s="254">
        <v>0</v>
      </c>
      <c r="F1140" s="577"/>
      <c r="G1140" s="256"/>
    </row>
    <row r="1141" spans="1:7" ht="12.75">
      <c r="A1141" s="250"/>
      <c r="B1141" s="253"/>
      <c r="C1141" s="699" t="s">
        <v>1959</v>
      </c>
      <c r="D1141" s="700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9" t="s">
        <v>552</v>
      </c>
      <c r="D1143" s="700"/>
      <c r="E1143" s="254">
        <v>0</v>
      </c>
      <c r="F1143" s="577"/>
      <c r="G1143" s="256"/>
    </row>
    <row r="1144" spans="1:7" ht="12.75">
      <c r="A1144" s="250"/>
      <c r="B1144" s="253"/>
      <c r="C1144" s="699" t="s">
        <v>1962</v>
      </c>
      <c r="D1144" s="700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9" t="s">
        <v>1963</v>
      </c>
      <c r="D1146" s="700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1" sqref="E11:E140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9" t="s">
        <v>2288</v>
      </c>
      <c r="B1" s="779"/>
      <c r="C1" s="779"/>
      <c r="D1" s="779"/>
      <c r="E1" s="779"/>
      <c r="F1" s="779"/>
    </row>
    <row r="2" spans="1:6" ht="26.25" thickBot="1">
      <c r="A2" s="340" t="s">
        <v>2289</v>
      </c>
      <c r="B2" s="780" t="s">
        <v>2290</v>
      </c>
      <c r="C2" s="780"/>
      <c r="D2" s="780"/>
      <c r="E2" s="373"/>
      <c r="F2" s="374"/>
    </row>
    <row r="3" spans="1:6" ht="15.75" thickBot="1">
      <c r="A3" s="340" t="s">
        <v>2291</v>
      </c>
      <c r="B3" s="781" t="s">
        <v>2292</v>
      </c>
      <c r="C3" s="781"/>
      <c r="D3" s="781"/>
      <c r="E3" s="375"/>
      <c r="F3" s="374"/>
    </row>
    <row r="4" spans="1:6" ht="26.25" thickBot="1">
      <c r="A4" s="341" t="s">
        <v>2293</v>
      </c>
      <c r="B4" s="376" t="s">
        <v>2294</v>
      </c>
      <c r="C4" s="782" t="s">
        <v>2295</v>
      </c>
      <c r="D4" s="782"/>
      <c r="E4" s="782" t="s">
        <v>2296</v>
      </c>
      <c r="F4" s="782"/>
    </row>
    <row r="5" spans="1:6" ht="39" thickBot="1">
      <c r="A5" s="342" t="s">
        <v>2297</v>
      </c>
      <c r="B5" s="343">
        <f>SUM(F10:F181)</f>
        <v>0</v>
      </c>
      <c r="C5" s="783" t="s">
        <v>2298</v>
      </c>
      <c r="D5" s="783"/>
      <c r="E5" s="782" t="s">
        <v>2299</v>
      </c>
      <c r="F5" s="782"/>
    </row>
    <row r="6" spans="1:6" ht="26.25" thickBot="1">
      <c r="A6" s="342" t="s">
        <v>2300</v>
      </c>
      <c r="B6" s="343">
        <f>B5*0.21</f>
        <v>0</v>
      </c>
      <c r="C6" s="783" t="s">
        <v>2301</v>
      </c>
      <c r="D6" s="783"/>
      <c r="E6" s="782" t="s">
        <v>2302</v>
      </c>
      <c r="F6" s="782"/>
    </row>
    <row r="7" spans="1:6" ht="39" thickBot="1">
      <c r="A7" s="342" t="s">
        <v>2303</v>
      </c>
      <c r="B7" s="343">
        <f>B5+B6</f>
        <v>0</v>
      </c>
      <c r="C7" s="783" t="s">
        <v>1984</v>
      </c>
      <c r="D7" s="783"/>
      <c r="E7" s="784" t="s">
        <v>2304</v>
      </c>
      <c r="F7" s="784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5" t="s">
        <v>2308</v>
      </c>
      <c r="B9" s="785"/>
      <c r="C9" s="785"/>
      <c r="D9" s="785"/>
      <c r="E9" s="785"/>
      <c r="F9" s="785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30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30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8" t="s">
        <v>2282</v>
      </c>
      <c r="B141" s="778"/>
      <c r="C141" s="778"/>
      <c r="D141" s="778"/>
      <c r="E141" s="778"/>
      <c r="F141" s="778"/>
    </row>
    <row r="142" spans="1:6" ht="13.5" thickBot="1">
      <c r="A142" s="778"/>
      <c r="B142" s="778"/>
      <c r="C142" s="778"/>
      <c r="D142" s="778"/>
      <c r="E142" s="778"/>
      <c r="F142" s="778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1967</v>
      </c>
      <c r="D2" s="175"/>
      <c r="E2" s="176"/>
      <c r="F2" s="175"/>
      <c r="G2" s="694" t="s">
        <v>1472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">
      <selection activeCell="E12" sqref="E12:E50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7" t="s">
        <v>2288</v>
      </c>
      <c r="B1" s="787"/>
      <c r="C1" s="787"/>
      <c r="D1" s="787"/>
      <c r="E1" s="787"/>
      <c r="F1" s="787"/>
    </row>
    <row r="2" spans="1:6" ht="26.25" thickBot="1">
      <c r="A2" s="366" t="s">
        <v>2289</v>
      </c>
      <c r="B2" s="788" t="s">
        <v>2290</v>
      </c>
      <c r="C2" s="788"/>
      <c r="D2" s="788"/>
      <c r="E2" s="367"/>
      <c r="F2" s="368"/>
    </row>
    <row r="3" spans="1:6" ht="15.75" thickBot="1">
      <c r="A3" s="366" t="s">
        <v>2291</v>
      </c>
      <c r="B3" s="789" t="s">
        <v>2292</v>
      </c>
      <c r="C3" s="789"/>
      <c r="D3" s="789"/>
      <c r="E3" s="369"/>
      <c r="F3" s="368"/>
    </row>
    <row r="4" spans="1:6" ht="13.5" thickBot="1">
      <c r="A4" s="370" t="s">
        <v>2293</v>
      </c>
      <c r="B4" s="371" t="s">
        <v>2294</v>
      </c>
      <c r="C4" s="790" t="s">
        <v>2295</v>
      </c>
      <c r="D4" s="790"/>
      <c r="E4" s="790" t="s">
        <v>2296</v>
      </c>
      <c r="F4" s="790"/>
    </row>
    <row r="5" spans="1:6" ht="26.25" thickBot="1">
      <c r="A5" s="372" t="s">
        <v>2297</v>
      </c>
      <c r="B5" s="343">
        <f>SUM(F10:F55)</f>
        <v>0</v>
      </c>
      <c r="C5" s="791" t="s">
        <v>2298</v>
      </c>
      <c r="D5" s="791"/>
      <c r="E5" s="790" t="s">
        <v>2299</v>
      </c>
      <c r="F5" s="790"/>
    </row>
    <row r="6" spans="1:6" ht="18.75" thickBot="1">
      <c r="A6" s="372" t="s">
        <v>2300</v>
      </c>
      <c r="B6" s="343">
        <f>B5*0.21</f>
        <v>0</v>
      </c>
      <c r="C6" s="791" t="s">
        <v>2301</v>
      </c>
      <c r="D6" s="791"/>
      <c r="E6" s="790" t="s">
        <v>2302</v>
      </c>
      <c r="F6" s="790"/>
    </row>
    <row r="7" spans="1:6" ht="26.25" thickBot="1">
      <c r="A7" s="372" t="s">
        <v>2303</v>
      </c>
      <c r="B7" s="343">
        <f>B5+B6</f>
        <v>0</v>
      </c>
      <c r="C7" s="791" t="s">
        <v>1984</v>
      </c>
      <c r="D7" s="791"/>
      <c r="E7" s="792" t="s">
        <v>2304</v>
      </c>
      <c r="F7" s="792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3" t="s">
        <v>2428</v>
      </c>
      <c r="B9" s="793"/>
      <c r="C9" s="793"/>
      <c r="D9" s="793"/>
      <c r="E9" s="793"/>
      <c r="F9" s="793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6" t="s">
        <v>2282</v>
      </c>
      <c r="B56" s="786"/>
      <c r="C56" s="786"/>
      <c r="D56" s="786"/>
      <c r="E56" s="786"/>
      <c r="F56" s="786"/>
    </row>
    <row r="57" spans="1:6" ht="13.5" thickBot="1">
      <c r="A57" s="786"/>
      <c r="B57" s="786"/>
      <c r="C57" s="786"/>
      <c r="D57" s="786"/>
      <c r="E57" s="786"/>
      <c r="F57" s="786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A1">
      <selection activeCell="J14" sqref="J14:K43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5" t="s">
        <v>1979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5" ht="15">
      <c r="A2" s="614" t="s">
        <v>1980</v>
      </c>
      <c r="B2" s="584"/>
      <c r="C2" s="584"/>
      <c r="D2" s="736">
        <f>$F$6</f>
        <v>0</v>
      </c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584"/>
    </row>
    <row r="3" spans="1:15" ht="18">
      <c r="A3" s="615" t="s">
        <v>1981</v>
      </c>
      <c r="B3" s="584"/>
      <c r="C3" s="584"/>
      <c r="D3" s="737">
        <f>$F$7</f>
        <v>0</v>
      </c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584"/>
    </row>
    <row r="4" spans="1:15" ht="12.75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5">
      <c r="A5" s="614" t="s">
        <v>1982</v>
      </c>
      <c r="B5" s="584"/>
      <c r="C5" s="584"/>
      <c r="D5" s="616" t="s">
        <v>1983</v>
      </c>
      <c r="E5" s="584"/>
      <c r="F5" s="588"/>
      <c r="G5" s="584"/>
      <c r="H5" s="584"/>
      <c r="I5" s="614" t="s">
        <v>1984</v>
      </c>
      <c r="J5" s="584"/>
      <c r="K5" s="738">
        <v>42388</v>
      </c>
      <c r="L5" s="708"/>
      <c r="M5" s="708"/>
      <c r="N5" s="708"/>
      <c r="O5" s="584"/>
    </row>
    <row r="6" spans="1:15" ht="12.75">
      <c r="A6" s="584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</row>
    <row r="7" spans="1:15" ht="15">
      <c r="A7" s="614" t="s">
        <v>1985</v>
      </c>
      <c r="B7" s="584"/>
      <c r="C7" s="584"/>
      <c r="D7" s="616" t="s">
        <v>1986</v>
      </c>
      <c r="E7" s="584"/>
      <c r="F7" s="584"/>
      <c r="G7" s="584"/>
      <c r="H7" s="584"/>
      <c r="I7" s="614" t="s">
        <v>1987</v>
      </c>
      <c r="J7" s="584"/>
      <c r="K7" s="734">
        <f>$E$18</f>
        <v>0</v>
      </c>
      <c r="L7" s="708"/>
      <c r="M7" s="708"/>
      <c r="N7" s="708"/>
      <c r="O7" s="708"/>
    </row>
    <row r="8" spans="1:15" ht="15">
      <c r="A8" s="614" t="s">
        <v>1988</v>
      </c>
      <c r="B8" s="584"/>
      <c r="C8" s="584"/>
      <c r="D8" s="616" t="str">
        <f>IF($E$15="","",$E$15)</f>
        <v/>
      </c>
      <c r="E8" s="584"/>
      <c r="F8" s="584"/>
      <c r="G8" s="584"/>
      <c r="H8" s="584"/>
      <c r="I8" s="614" t="s">
        <v>1989</v>
      </c>
      <c r="J8" s="584"/>
      <c r="K8" s="734">
        <f>$E$21</f>
        <v>0</v>
      </c>
      <c r="L8" s="708"/>
      <c r="M8" s="708"/>
      <c r="N8" s="708"/>
      <c r="O8" s="708"/>
    </row>
    <row r="9" spans="1:15" ht="12.75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15">
      <c r="A10" s="617" t="s">
        <v>1990</v>
      </c>
      <c r="B10" s="618" t="s">
        <v>1991</v>
      </c>
      <c r="C10" s="618" t="s">
        <v>1992</v>
      </c>
      <c r="D10" s="732" t="s">
        <v>1993</v>
      </c>
      <c r="E10" s="733"/>
      <c r="F10" s="733"/>
      <c r="G10" s="733"/>
      <c r="H10" s="618" t="s">
        <v>84</v>
      </c>
      <c r="I10" s="618" t="s">
        <v>1994</v>
      </c>
      <c r="J10" s="732" t="s">
        <v>1995</v>
      </c>
      <c r="K10" s="733"/>
      <c r="L10" s="732" t="s">
        <v>1996</v>
      </c>
      <c r="M10" s="733"/>
      <c r="N10" s="733"/>
      <c r="O10" s="796"/>
    </row>
    <row r="11" spans="1:15" ht="18">
      <c r="A11" s="621" t="s">
        <v>1997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797"/>
      <c r="M11" s="708"/>
      <c r="N11" s="708"/>
      <c r="O11" s="708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798"/>
      <c r="M12" s="795"/>
      <c r="N12" s="795"/>
      <c r="O12" s="795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794">
        <f>SUM(L14:O43)</f>
        <v>0</v>
      </c>
      <c r="M13" s="795"/>
      <c r="N13" s="795"/>
      <c r="O13" s="795"/>
    </row>
    <row r="14" spans="1:15" ht="25.5">
      <c r="A14" s="629">
        <v>1</v>
      </c>
      <c r="B14" s="629" t="s">
        <v>2000</v>
      </c>
      <c r="C14" s="601" t="s">
        <v>2480</v>
      </c>
      <c r="D14" s="799" t="s">
        <v>2481</v>
      </c>
      <c r="E14" s="714"/>
      <c r="F14" s="714"/>
      <c r="G14" s="714"/>
      <c r="H14" s="602" t="s">
        <v>166</v>
      </c>
      <c r="I14" s="603">
        <v>100</v>
      </c>
      <c r="J14" s="715"/>
      <c r="K14" s="731"/>
      <c r="L14" s="800">
        <f aca="true" t="shared" si="0" ref="L14:L34">I14*J14</f>
        <v>0</v>
      </c>
      <c r="M14" s="714"/>
      <c r="N14" s="714"/>
      <c r="O14" s="714"/>
    </row>
    <row r="15" spans="1:15" ht="13.5">
      <c r="A15" s="648">
        <v>2</v>
      </c>
      <c r="B15" s="648" t="s">
        <v>2482</v>
      </c>
      <c r="C15" s="649" t="s">
        <v>2483</v>
      </c>
      <c r="D15" s="801" t="s">
        <v>2484</v>
      </c>
      <c r="E15" s="802"/>
      <c r="F15" s="802"/>
      <c r="G15" s="802"/>
      <c r="H15" s="650" t="s">
        <v>768</v>
      </c>
      <c r="I15" s="651">
        <v>77</v>
      </c>
      <c r="J15" s="803"/>
      <c r="K15" s="804"/>
      <c r="L15" s="805">
        <f t="shared" si="0"/>
        <v>0</v>
      </c>
      <c r="M15" s="714"/>
      <c r="N15" s="714"/>
      <c r="O15" s="714"/>
    </row>
    <row r="16" spans="1:15" ht="25.5">
      <c r="A16" s="629">
        <v>3</v>
      </c>
      <c r="B16" s="629" t="s">
        <v>2000</v>
      </c>
      <c r="C16" s="601" t="s">
        <v>2485</v>
      </c>
      <c r="D16" s="713" t="s">
        <v>2486</v>
      </c>
      <c r="E16" s="714"/>
      <c r="F16" s="714"/>
      <c r="G16" s="714"/>
      <c r="H16" s="602" t="s">
        <v>166</v>
      </c>
      <c r="I16" s="603">
        <v>600</v>
      </c>
      <c r="J16" s="715"/>
      <c r="K16" s="731"/>
      <c r="L16" s="800">
        <f t="shared" si="0"/>
        <v>0</v>
      </c>
      <c r="M16" s="714"/>
      <c r="N16" s="714"/>
      <c r="O16" s="714"/>
    </row>
    <row r="17" spans="1:15" ht="13.5">
      <c r="A17" s="648">
        <v>4</v>
      </c>
      <c r="B17" s="648" t="s">
        <v>2482</v>
      </c>
      <c r="C17" s="649" t="s">
        <v>2483</v>
      </c>
      <c r="D17" s="801" t="s">
        <v>2487</v>
      </c>
      <c r="E17" s="802"/>
      <c r="F17" s="802"/>
      <c r="G17" s="802"/>
      <c r="H17" s="650" t="s">
        <v>768</v>
      </c>
      <c r="I17" s="651">
        <v>10</v>
      </c>
      <c r="J17" s="803"/>
      <c r="K17" s="804"/>
      <c r="L17" s="805">
        <f t="shared" si="0"/>
        <v>0</v>
      </c>
      <c r="M17" s="714"/>
      <c r="N17" s="714"/>
      <c r="O17" s="714"/>
    </row>
    <row r="18" spans="1:15" ht="13.5">
      <c r="A18" s="648">
        <v>5</v>
      </c>
      <c r="B18" s="648" t="s">
        <v>2482</v>
      </c>
      <c r="C18" s="649" t="s">
        <v>2488</v>
      </c>
      <c r="D18" s="801" t="s">
        <v>2489</v>
      </c>
      <c r="E18" s="802"/>
      <c r="F18" s="802"/>
      <c r="G18" s="802"/>
      <c r="H18" s="650" t="s">
        <v>147</v>
      </c>
      <c r="I18" s="651">
        <v>4</v>
      </c>
      <c r="J18" s="803"/>
      <c r="K18" s="804"/>
      <c r="L18" s="805">
        <f t="shared" si="0"/>
        <v>0</v>
      </c>
      <c r="M18" s="714"/>
      <c r="N18" s="714"/>
      <c r="O18" s="714"/>
    </row>
    <row r="19" spans="1:15" ht="13.5">
      <c r="A19" s="648">
        <v>6</v>
      </c>
      <c r="B19" s="648" t="s">
        <v>2482</v>
      </c>
      <c r="C19" s="649" t="s">
        <v>2490</v>
      </c>
      <c r="D19" s="801" t="s">
        <v>2491</v>
      </c>
      <c r="E19" s="802"/>
      <c r="F19" s="802"/>
      <c r="G19" s="802"/>
      <c r="H19" s="650" t="s">
        <v>147</v>
      </c>
      <c r="I19" s="651">
        <v>100</v>
      </c>
      <c r="J19" s="803"/>
      <c r="K19" s="804"/>
      <c r="L19" s="805">
        <f t="shared" si="0"/>
        <v>0</v>
      </c>
      <c r="M19" s="714"/>
      <c r="N19" s="714"/>
      <c r="O19" s="714"/>
    </row>
    <row r="20" spans="1:15" ht="13.5">
      <c r="A20" s="648">
        <v>7</v>
      </c>
      <c r="B20" s="648" t="s">
        <v>2482</v>
      </c>
      <c r="C20" s="649" t="s">
        <v>2492</v>
      </c>
      <c r="D20" s="801" t="s">
        <v>2493</v>
      </c>
      <c r="E20" s="802"/>
      <c r="F20" s="802"/>
      <c r="G20" s="802"/>
      <c r="H20" s="650" t="s">
        <v>147</v>
      </c>
      <c r="I20" s="651">
        <v>160</v>
      </c>
      <c r="J20" s="803"/>
      <c r="K20" s="804"/>
      <c r="L20" s="805">
        <f t="shared" si="0"/>
        <v>0</v>
      </c>
      <c r="M20" s="714"/>
      <c r="N20" s="714"/>
      <c r="O20" s="714"/>
    </row>
    <row r="21" spans="1:15" ht="13.5">
      <c r="A21" s="648">
        <v>8</v>
      </c>
      <c r="B21" s="648" t="s">
        <v>2482</v>
      </c>
      <c r="C21" s="649" t="s">
        <v>2494</v>
      </c>
      <c r="D21" s="801" t="s">
        <v>2495</v>
      </c>
      <c r="E21" s="802"/>
      <c r="F21" s="802"/>
      <c r="G21" s="802"/>
      <c r="H21" s="650" t="s">
        <v>768</v>
      </c>
      <c r="I21" s="651">
        <v>81</v>
      </c>
      <c r="J21" s="803"/>
      <c r="K21" s="804"/>
      <c r="L21" s="805">
        <f t="shared" si="0"/>
        <v>0</v>
      </c>
      <c r="M21" s="714"/>
      <c r="N21" s="714"/>
      <c r="O21" s="714"/>
    </row>
    <row r="22" spans="1:15" ht="25.5">
      <c r="A22" s="629">
        <v>9</v>
      </c>
      <c r="B22" s="629" t="s">
        <v>2000</v>
      </c>
      <c r="C22" s="601" t="s">
        <v>2496</v>
      </c>
      <c r="D22" s="713" t="s">
        <v>2497</v>
      </c>
      <c r="E22" s="714"/>
      <c r="F22" s="714"/>
      <c r="G22" s="714"/>
      <c r="H22" s="602" t="s">
        <v>147</v>
      </c>
      <c r="I22" s="603">
        <v>200</v>
      </c>
      <c r="J22" s="715"/>
      <c r="K22" s="731"/>
      <c r="L22" s="800">
        <f t="shared" si="0"/>
        <v>0</v>
      </c>
      <c r="M22" s="714"/>
      <c r="N22" s="714"/>
      <c r="O22" s="714"/>
    </row>
    <row r="23" spans="1:15" ht="13.5">
      <c r="A23" s="648">
        <v>10</v>
      </c>
      <c r="B23" s="648" t="s">
        <v>2482</v>
      </c>
      <c r="C23" s="649" t="s">
        <v>2498</v>
      </c>
      <c r="D23" s="801" t="s">
        <v>2499</v>
      </c>
      <c r="E23" s="802"/>
      <c r="F23" s="802"/>
      <c r="G23" s="802"/>
      <c r="H23" s="650" t="s">
        <v>147</v>
      </c>
      <c r="I23" s="651">
        <v>200</v>
      </c>
      <c r="J23" s="803"/>
      <c r="K23" s="804"/>
      <c r="L23" s="805">
        <f t="shared" si="0"/>
        <v>0</v>
      </c>
      <c r="M23" s="714"/>
      <c r="N23" s="714"/>
      <c r="O23" s="714"/>
    </row>
    <row r="24" spans="1:15" ht="13.5">
      <c r="A24" s="648">
        <v>11</v>
      </c>
      <c r="B24" s="648" t="s">
        <v>2482</v>
      </c>
      <c r="C24" s="649" t="s">
        <v>2500</v>
      </c>
      <c r="D24" s="801" t="s">
        <v>2501</v>
      </c>
      <c r="E24" s="802"/>
      <c r="F24" s="802"/>
      <c r="G24" s="802"/>
      <c r="H24" s="650" t="s">
        <v>147</v>
      </c>
      <c r="I24" s="651">
        <v>20</v>
      </c>
      <c r="J24" s="803"/>
      <c r="K24" s="804"/>
      <c r="L24" s="805">
        <f t="shared" si="0"/>
        <v>0</v>
      </c>
      <c r="M24" s="714"/>
      <c r="N24" s="714"/>
      <c r="O24" s="714"/>
    </row>
    <row r="25" spans="1:15" ht="13.5">
      <c r="A25" s="648">
        <v>12</v>
      </c>
      <c r="B25" s="648" t="s">
        <v>2482</v>
      </c>
      <c r="C25" s="649" t="s">
        <v>2502</v>
      </c>
      <c r="D25" s="801" t="s">
        <v>2503</v>
      </c>
      <c r="E25" s="802"/>
      <c r="F25" s="802"/>
      <c r="G25" s="802"/>
      <c r="H25" s="650" t="s">
        <v>147</v>
      </c>
      <c r="I25" s="651">
        <v>20</v>
      </c>
      <c r="J25" s="803"/>
      <c r="K25" s="804"/>
      <c r="L25" s="805">
        <f t="shared" si="0"/>
        <v>0</v>
      </c>
      <c r="M25" s="714"/>
      <c r="N25" s="714"/>
      <c r="O25" s="714"/>
    </row>
    <row r="26" spans="1:15" ht="13.5">
      <c r="A26" s="648">
        <v>13</v>
      </c>
      <c r="B26" s="648" t="s">
        <v>2482</v>
      </c>
      <c r="C26" s="649" t="s">
        <v>2504</v>
      </c>
      <c r="D26" s="801" t="s">
        <v>2505</v>
      </c>
      <c r="E26" s="802"/>
      <c r="F26" s="802"/>
      <c r="G26" s="802"/>
      <c r="H26" s="650" t="s">
        <v>147</v>
      </c>
      <c r="I26" s="651">
        <v>4</v>
      </c>
      <c r="J26" s="803"/>
      <c r="K26" s="804"/>
      <c r="L26" s="805">
        <f t="shared" si="0"/>
        <v>0</v>
      </c>
      <c r="M26" s="714"/>
      <c r="N26" s="714"/>
      <c r="O26" s="714"/>
    </row>
    <row r="27" spans="1:15" ht="13.5">
      <c r="A27" s="648">
        <v>14</v>
      </c>
      <c r="B27" s="648" t="s">
        <v>2482</v>
      </c>
      <c r="C27" s="649" t="s">
        <v>2506</v>
      </c>
      <c r="D27" s="801" t="s">
        <v>2507</v>
      </c>
      <c r="E27" s="802"/>
      <c r="F27" s="802"/>
      <c r="G27" s="802"/>
      <c r="H27" s="650" t="s">
        <v>147</v>
      </c>
      <c r="I27" s="651">
        <v>12</v>
      </c>
      <c r="J27" s="803"/>
      <c r="K27" s="804"/>
      <c r="L27" s="805">
        <f t="shared" si="0"/>
        <v>0</v>
      </c>
      <c r="M27" s="714"/>
      <c r="N27" s="714"/>
      <c r="O27" s="714"/>
    </row>
    <row r="28" spans="1:15" ht="25.5">
      <c r="A28" s="629">
        <v>15</v>
      </c>
      <c r="B28" s="629" t="s">
        <v>2000</v>
      </c>
      <c r="C28" s="601" t="s">
        <v>2508</v>
      </c>
      <c r="D28" s="713" t="s">
        <v>2509</v>
      </c>
      <c r="E28" s="714"/>
      <c r="F28" s="714"/>
      <c r="G28" s="714"/>
      <c r="H28" s="602" t="s">
        <v>147</v>
      </c>
      <c r="I28" s="603">
        <v>25</v>
      </c>
      <c r="J28" s="715"/>
      <c r="K28" s="731"/>
      <c r="L28" s="800">
        <f t="shared" si="0"/>
        <v>0</v>
      </c>
      <c r="M28" s="714"/>
      <c r="N28" s="714"/>
      <c r="O28" s="714"/>
    </row>
    <row r="29" spans="1:15" ht="13.5">
      <c r="A29" s="648">
        <v>16</v>
      </c>
      <c r="B29" s="648" t="s">
        <v>2482</v>
      </c>
      <c r="C29" s="649" t="s">
        <v>2510</v>
      </c>
      <c r="D29" s="801" t="s">
        <v>2511</v>
      </c>
      <c r="E29" s="802"/>
      <c r="F29" s="802"/>
      <c r="G29" s="802"/>
      <c r="H29" s="650" t="s">
        <v>147</v>
      </c>
      <c r="I29" s="651">
        <v>2</v>
      </c>
      <c r="J29" s="803"/>
      <c r="K29" s="804"/>
      <c r="L29" s="805">
        <f t="shared" si="0"/>
        <v>0</v>
      </c>
      <c r="M29" s="714"/>
      <c r="N29" s="714"/>
      <c r="O29" s="714"/>
    </row>
    <row r="30" spans="1:15" ht="25.5">
      <c r="A30" s="629">
        <v>17</v>
      </c>
      <c r="B30" s="629" t="s">
        <v>2000</v>
      </c>
      <c r="C30" s="601" t="s">
        <v>2512</v>
      </c>
      <c r="D30" s="713" t="s">
        <v>2513</v>
      </c>
      <c r="E30" s="714"/>
      <c r="F30" s="714"/>
      <c r="G30" s="714"/>
      <c r="H30" s="602" t="s">
        <v>147</v>
      </c>
      <c r="I30" s="603">
        <v>23</v>
      </c>
      <c r="J30" s="715"/>
      <c r="K30" s="731"/>
      <c r="L30" s="800">
        <f t="shared" si="0"/>
        <v>0</v>
      </c>
      <c r="M30" s="714"/>
      <c r="N30" s="714"/>
      <c r="O30" s="714"/>
    </row>
    <row r="31" spans="1:15" ht="13.5">
      <c r="A31" s="648">
        <v>18</v>
      </c>
      <c r="B31" s="648" t="s">
        <v>2482</v>
      </c>
      <c r="C31" s="649" t="s">
        <v>2514</v>
      </c>
      <c r="D31" s="801" t="s">
        <v>2515</v>
      </c>
      <c r="E31" s="802"/>
      <c r="F31" s="802"/>
      <c r="G31" s="802"/>
      <c r="H31" s="650" t="s">
        <v>147</v>
      </c>
      <c r="I31" s="651">
        <v>4</v>
      </c>
      <c r="J31" s="803"/>
      <c r="K31" s="804"/>
      <c r="L31" s="805">
        <f t="shared" si="0"/>
        <v>0</v>
      </c>
      <c r="M31" s="714"/>
      <c r="N31" s="714"/>
      <c r="O31" s="714"/>
    </row>
    <row r="32" spans="1:15" ht="25.5">
      <c r="A32" s="629">
        <v>19</v>
      </c>
      <c r="B32" s="629" t="s">
        <v>2000</v>
      </c>
      <c r="C32" s="601" t="s">
        <v>2516</v>
      </c>
      <c r="D32" s="713" t="s">
        <v>2517</v>
      </c>
      <c r="E32" s="714"/>
      <c r="F32" s="714"/>
      <c r="G32" s="714"/>
      <c r="H32" s="602" t="s">
        <v>147</v>
      </c>
      <c r="I32" s="603">
        <v>12</v>
      </c>
      <c r="J32" s="715"/>
      <c r="K32" s="731"/>
      <c r="L32" s="800">
        <f t="shared" si="0"/>
        <v>0</v>
      </c>
      <c r="M32" s="714"/>
      <c r="N32" s="714"/>
      <c r="O32" s="714"/>
    </row>
    <row r="33" spans="1:15" ht="13.5">
      <c r="A33" s="648">
        <v>20</v>
      </c>
      <c r="B33" s="648" t="s">
        <v>2482</v>
      </c>
      <c r="C33" s="649" t="s">
        <v>2518</v>
      </c>
      <c r="D33" s="801" t="s">
        <v>2519</v>
      </c>
      <c r="E33" s="802"/>
      <c r="F33" s="802"/>
      <c r="G33" s="802"/>
      <c r="H33" s="650" t="s">
        <v>147</v>
      </c>
      <c r="I33" s="651">
        <v>12</v>
      </c>
      <c r="J33" s="803"/>
      <c r="K33" s="804"/>
      <c r="L33" s="805">
        <f t="shared" si="0"/>
        <v>0</v>
      </c>
      <c r="M33" s="714"/>
      <c r="N33" s="714"/>
      <c r="O33" s="714"/>
    </row>
    <row r="34" spans="1:15" ht="13.5">
      <c r="A34" s="648">
        <v>21</v>
      </c>
      <c r="B34" s="648" t="s">
        <v>2482</v>
      </c>
      <c r="C34" s="649" t="s">
        <v>2520</v>
      </c>
      <c r="D34" s="801" t="s">
        <v>2521</v>
      </c>
      <c r="E34" s="802"/>
      <c r="F34" s="802"/>
      <c r="G34" s="802"/>
      <c r="H34" s="650" t="s">
        <v>147</v>
      </c>
      <c r="I34" s="651">
        <v>12</v>
      </c>
      <c r="J34" s="803"/>
      <c r="K34" s="804"/>
      <c r="L34" s="805">
        <f t="shared" si="0"/>
        <v>0</v>
      </c>
      <c r="M34" s="714"/>
      <c r="N34" s="714"/>
      <c r="O34" s="714"/>
    </row>
    <row r="35" spans="1:15" ht="15">
      <c r="A35" s="594"/>
      <c r="B35" s="627" t="s">
        <v>1999</v>
      </c>
      <c r="C35" s="594"/>
      <c r="D35" s="594"/>
      <c r="E35" s="594"/>
      <c r="F35" s="594"/>
      <c r="G35" s="594"/>
      <c r="H35" s="594"/>
      <c r="I35" s="594"/>
      <c r="J35" s="280"/>
      <c r="K35" s="280"/>
      <c r="L35" s="794"/>
      <c r="M35" s="795"/>
      <c r="N35" s="795"/>
      <c r="O35" s="795"/>
    </row>
    <row r="36" spans="1:15" ht="25.5">
      <c r="A36" s="629">
        <v>22</v>
      </c>
      <c r="B36" s="629" t="s">
        <v>2000</v>
      </c>
      <c r="C36" s="601" t="s">
        <v>2522</v>
      </c>
      <c r="D36" s="713" t="s">
        <v>2523</v>
      </c>
      <c r="E36" s="714"/>
      <c r="F36" s="714"/>
      <c r="G36" s="714"/>
      <c r="H36" s="602" t="s">
        <v>147</v>
      </c>
      <c r="I36" s="603">
        <v>4</v>
      </c>
      <c r="J36" s="715"/>
      <c r="K36" s="731"/>
      <c r="L36" s="800">
        <f aca="true" t="shared" si="1" ref="L36:L43">I36*J36</f>
        <v>0</v>
      </c>
      <c r="M36" s="714"/>
      <c r="N36" s="714"/>
      <c r="O36" s="714"/>
    </row>
    <row r="37" spans="1:15" ht="25.5">
      <c r="A37" s="629">
        <v>23</v>
      </c>
      <c r="B37" s="629" t="s">
        <v>2000</v>
      </c>
      <c r="C37" s="601" t="s">
        <v>2524</v>
      </c>
      <c r="D37" s="713" t="s">
        <v>2525</v>
      </c>
      <c r="E37" s="714"/>
      <c r="F37" s="714"/>
      <c r="G37" s="714"/>
      <c r="H37" s="602" t="s">
        <v>147</v>
      </c>
      <c r="I37" s="603">
        <v>4</v>
      </c>
      <c r="J37" s="715"/>
      <c r="K37" s="731"/>
      <c r="L37" s="800">
        <f t="shared" si="1"/>
        <v>0</v>
      </c>
      <c r="M37" s="714"/>
      <c r="N37" s="714"/>
      <c r="O37" s="714"/>
    </row>
    <row r="38" spans="1:15" ht="25.5">
      <c r="A38" s="629">
        <v>24</v>
      </c>
      <c r="B38" s="629" t="s">
        <v>2000</v>
      </c>
      <c r="C38" s="601" t="s">
        <v>2001</v>
      </c>
      <c r="D38" s="713" t="s">
        <v>2002</v>
      </c>
      <c r="E38" s="714"/>
      <c r="F38" s="714"/>
      <c r="G38" s="714"/>
      <c r="H38" s="602" t="s">
        <v>147</v>
      </c>
      <c r="I38" s="603">
        <v>4</v>
      </c>
      <c r="J38" s="715"/>
      <c r="K38" s="731"/>
      <c r="L38" s="800">
        <f t="shared" si="1"/>
        <v>0</v>
      </c>
      <c r="M38" s="714"/>
      <c r="N38" s="714"/>
      <c r="O38" s="714"/>
    </row>
    <row r="39" spans="1:15" ht="25.5">
      <c r="A39" s="629">
        <v>25</v>
      </c>
      <c r="B39" s="629" t="s">
        <v>2000</v>
      </c>
      <c r="C39" s="601" t="s">
        <v>2003</v>
      </c>
      <c r="D39" s="713" t="s">
        <v>2004</v>
      </c>
      <c r="E39" s="714"/>
      <c r="F39" s="714"/>
      <c r="G39" s="714"/>
      <c r="H39" s="602" t="s">
        <v>147</v>
      </c>
      <c r="I39" s="603">
        <v>1</v>
      </c>
      <c r="J39" s="715"/>
      <c r="K39" s="731"/>
      <c r="L39" s="800">
        <f t="shared" si="1"/>
        <v>0</v>
      </c>
      <c r="M39" s="714"/>
      <c r="N39" s="714"/>
      <c r="O39" s="714"/>
    </row>
    <row r="40" spans="1:15" ht="25.5">
      <c r="A40" s="629">
        <v>26</v>
      </c>
      <c r="B40" s="629" t="s">
        <v>2000</v>
      </c>
      <c r="C40" s="601" t="s">
        <v>2005</v>
      </c>
      <c r="D40" s="713" t="s">
        <v>2006</v>
      </c>
      <c r="E40" s="714"/>
      <c r="F40" s="714"/>
      <c r="G40" s="714"/>
      <c r="H40" s="602" t="s">
        <v>166</v>
      </c>
      <c r="I40" s="603">
        <v>400</v>
      </c>
      <c r="J40" s="715"/>
      <c r="K40" s="731"/>
      <c r="L40" s="800">
        <f t="shared" si="1"/>
        <v>0</v>
      </c>
      <c r="M40" s="714"/>
      <c r="N40" s="714"/>
      <c r="O40" s="714"/>
    </row>
    <row r="41" spans="1:15" ht="25.5">
      <c r="A41" s="629">
        <v>27</v>
      </c>
      <c r="B41" s="629" t="s">
        <v>2000</v>
      </c>
      <c r="C41" s="601" t="s">
        <v>2007</v>
      </c>
      <c r="D41" s="713" t="s">
        <v>2008</v>
      </c>
      <c r="E41" s="714"/>
      <c r="F41" s="714"/>
      <c r="G41" s="714"/>
      <c r="H41" s="602" t="s">
        <v>147</v>
      </c>
      <c r="I41" s="603">
        <v>160</v>
      </c>
      <c r="J41" s="715"/>
      <c r="K41" s="731"/>
      <c r="L41" s="800">
        <f t="shared" si="1"/>
        <v>0</v>
      </c>
      <c r="M41" s="714"/>
      <c r="N41" s="714"/>
      <c r="O41" s="714"/>
    </row>
    <row r="42" spans="1:15" ht="25.5">
      <c r="A42" s="629">
        <v>28</v>
      </c>
      <c r="B42" s="629" t="s">
        <v>2000</v>
      </c>
      <c r="C42" s="601" t="s">
        <v>2009</v>
      </c>
      <c r="D42" s="713" t="s">
        <v>2010</v>
      </c>
      <c r="E42" s="714"/>
      <c r="F42" s="714"/>
      <c r="G42" s="714"/>
      <c r="H42" s="602" t="s">
        <v>147</v>
      </c>
      <c r="I42" s="603">
        <v>4</v>
      </c>
      <c r="J42" s="715"/>
      <c r="K42" s="731"/>
      <c r="L42" s="800">
        <f t="shared" si="1"/>
        <v>0</v>
      </c>
      <c r="M42" s="714"/>
      <c r="N42" s="714"/>
      <c r="O42" s="714"/>
    </row>
    <row r="43" spans="1:15" ht="25.5">
      <c r="A43" s="629">
        <v>29</v>
      </c>
      <c r="B43" s="629" t="s">
        <v>2000</v>
      </c>
      <c r="C43" s="601" t="s">
        <v>2011</v>
      </c>
      <c r="D43" s="713" t="s">
        <v>2012</v>
      </c>
      <c r="E43" s="714"/>
      <c r="F43" s="714"/>
      <c r="G43" s="714"/>
      <c r="H43" s="602" t="s">
        <v>147</v>
      </c>
      <c r="I43" s="603">
        <v>1</v>
      </c>
      <c r="J43" s="715"/>
      <c r="K43" s="731"/>
      <c r="L43" s="800">
        <f t="shared" si="1"/>
        <v>0</v>
      </c>
      <c r="M43" s="714"/>
      <c r="N43" s="714"/>
      <c r="O43" s="714"/>
    </row>
  </sheetData>
  <sheetProtection algorithmName="SHA-512" hashValue="DvrBgIur0pMcvwPzxVv7G9n765sgJVyvy88qISDdGgl4RTVWj+WFjDp5CszitAJwRKUSnJcLmFb48XHM6iyUdw==" saltValue="DtKEjfCzZFLgnS6LI41rwQ==" spinCount="100000" sheet="1" objects="1" scenarios="1"/>
  <mergeCells count="100">
    <mergeCell ref="D43:G43"/>
    <mergeCell ref="J43:K43"/>
    <mergeCell ref="L43:O43"/>
    <mergeCell ref="D41:G41"/>
    <mergeCell ref="J41:K41"/>
    <mergeCell ref="L41:O41"/>
    <mergeCell ref="D42:G42"/>
    <mergeCell ref="J42:K42"/>
    <mergeCell ref="L42:O42"/>
    <mergeCell ref="D39:G39"/>
    <mergeCell ref="J39:K39"/>
    <mergeCell ref="L39:O39"/>
    <mergeCell ref="D40:G40"/>
    <mergeCell ref="J40:K40"/>
    <mergeCell ref="L40:O40"/>
    <mergeCell ref="D37:G37"/>
    <mergeCell ref="J37:K37"/>
    <mergeCell ref="L37:O37"/>
    <mergeCell ref="D38:G38"/>
    <mergeCell ref="J38:K38"/>
    <mergeCell ref="L38:O38"/>
    <mergeCell ref="D34:G34"/>
    <mergeCell ref="J34:K34"/>
    <mergeCell ref="L34:O34"/>
    <mergeCell ref="L35:O35"/>
    <mergeCell ref="D36:G36"/>
    <mergeCell ref="J36:K36"/>
    <mergeCell ref="L36:O36"/>
    <mergeCell ref="D32:G32"/>
    <mergeCell ref="J32:K32"/>
    <mergeCell ref="L32:O32"/>
    <mergeCell ref="D33:G33"/>
    <mergeCell ref="J33:K33"/>
    <mergeCell ref="L33:O33"/>
    <mergeCell ref="D30:G30"/>
    <mergeCell ref="J30:K30"/>
    <mergeCell ref="L30:O30"/>
    <mergeCell ref="D31:G31"/>
    <mergeCell ref="J31:K31"/>
    <mergeCell ref="L31:O31"/>
    <mergeCell ref="D28:G28"/>
    <mergeCell ref="J28:K28"/>
    <mergeCell ref="L28:O28"/>
    <mergeCell ref="D29:G29"/>
    <mergeCell ref="J29:K29"/>
    <mergeCell ref="L29:O29"/>
    <mergeCell ref="D26:G26"/>
    <mergeCell ref="J26:K26"/>
    <mergeCell ref="L26:O26"/>
    <mergeCell ref="D27:G27"/>
    <mergeCell ref="J27:K27"/>
    <mergeCell ref="L27:O27"/>
    <mergeCell ref="D24:G24"/>
    <mergeCell ref="J24:K24"/>
    <mergeCell ref="L24:O24"/>
    <mergeCell ref="D25:G25"/>
    <mergeCell ref="J25:K25"/>
    <mergeCell ref="L25:O25"/>
    <mergeCell ref="D22:G22"/>
    <mergeCell ref="J22:K22"/>
    <mergeCell ref="L22:O22"/>
    <mergeCell ref="D23:G23"/>
    <mergeCell ref="J23:K23"/>
    <mergeCell ref="L23:O23"/>
    <mergeCell ref="D20:G20"/>
    <mergeCell ref="J20:K20"/>
    <mergeCell ref="L20:O20"/>
    <mergeCell ref="D21:G21"/>
    <mergeCell ref="J21:K21"/>
    <mergeCell ref="L21:O21"/>
    <mergeCell ref="D18:G18"/>
    <mergeCell ref="J18:K18"/>
    <mergeCell ref="L18:O18"/>
    <mergeCell ref="D19:G19"/>
    <mergeCell ref="J19:K19"/>
    <mergeCell ref="L19:O19"/>
    <mergeCell ref="D16:G16"/>
    <mergeCell ref="J16:K16"/>
    <mergeCell ref="L16:O16"/>
    <mergeCell ref="D17:G17"/>
    <mergeCell ref="J17:K17"/>
    <mergeCell ref="L17:O17"/>
    <mergeCell ref="D14:G14"/>
    <mergeCell ref="J14:K14"/>
    <mergeCell ref="L14:O14"/>
    <mergeCell ref="D15:G15"/>
    <mergeCell ref="J15:K15"/>
    <mergeCell ref="L15:O15"/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</mergeCells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8" sqref="B8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2526</v>
      </c>
      <c r="B1" s="418"/>
    </row>
    <row r="2" spans="1:2" ht="12.75">
      <c r="A2" s="419"/>
      <c r="B2" s="418"/>
    </row>
    <row r="3" spans="1:2" ht="15">
      <c r="A3" s="420"/>
      <c r="B3" s="421" t="s">
        <v>2527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2528</v>
      </c>
      <c r="B7" s="423">
        <f>SUM('SO 04 1a MaR a Elektro'!E3)</f>
        <v>0</v>
      </c>
    </row>
    <row r="8" spans="1:2" ht="15.75">
      <c r="A8" s="424" t="s">
        <v>2529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3" sqref="D3:D14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2530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2531</v>
      </c>
      <c r="E2" s="418" t="s">
        <v>1994</v>
      </c>
      <c r="F2" s="427" t="s">
        <v>2527</v>
      </c>
    </row>
    <row r="3" spans="1:6" ht="12.75">
      <c r="A3" s="428" t="s">
        <v>2532</v>
      </c>
      <c r="B3" s="429"/>
      <c r="C3" s="429" t="s">
        <v>122</v>
      </c>
      <c r="D3" s="652"/>
      <c r="E3" s="429">
        <v>0.665</v>
      </c>
      <c r="F3" s="430">
        <f>D3*E3</f>
        <v>0</v>
      </c>
    </row>
    <row r="4" spans="1:6" ht="12.75">
      <c r="A4" s="428" t="s">
        <v>2533</v>
      </c>
      <c r="B4" s="429"/>
      <c r="C4" s="429" t="s">
        <v>122</v>
      </c>
      <c r="D4" s="652"/>
      <c r="E4" s="429">
        <v>0.324</v>
      </c>
      <c r="F4" s="430">
        <f aca="true" t="shared" si="0" ref="F4:F14">D4*E4</f>
        <v>0</v>
      </c>
    </row>
    <row r="5" spans="1:6" ht="12.75">
      <c r="A5" s="428" t="s">
        <v>2534</v>
      </c>
      <c r="B5" s="429"/>
      <c r="C5" s="429" t="s">
        <v>106</v>
      </c>
      <c r="D5" s="652"/>
      <c r="E5" s="429">
        <v>115</v>
      </c>
      <c r="F5" s="430">
        <f t="shared" si="0"/>
        <v>0</v>
      </c>
    </row>
    <row r="6" spans="1:6" ht="12.75">
      <c r="A6" s="428" t="s">
        <v>2535</v>
      </c>
      <c r="B6" s="429"/>
      <c r="C6" s="429" t="s">
        <v>106</v>
      </c>
      <c r="D6" s="652"/>
      <c r="E6" s="429">
        <v>310</v>
      </c>
      <c r="F6" s="430">
        <f t="shared" si="0"/>
        <v>0</v>
      </c>
    </row>
    <row r="7" spans="1:6" ht="12.75">
      <c r="A7" s="428" t="s">
        <v>2536</v>
      </c>
      <c r="B7" s="429"/>
      <c r="C7" s="429" t="s">
        <v>106</v>
      </c>
      <c r="D7" s="652"/>
      <c r="E7" s="429">
        <v>310</v>
      </c>
      <c r="F7" s="430">
        <f t="shared" si="0"/>
        <v>0</v>
      </c>
    </row>
    <row r="8" spans="1:6" ht="12.75">
      <c r="A8" s="428" t="s">
        <v>2537</v>
      </c>
      <c r="B8" s="429"/>
      <c r="C8" s="429" t="s">
        <v>122</v>
      </c>
      <c r="D8" s="652"/>
      <c r="E8" s="429">
        <v>0.605</v>
      </c>
      <c r="F8" s="430">
        <f t="shared" si="0"/>
        <v>0</v>
      </c>
    </row>
    <row r="9" spans="1:6" ht="12.75">
      <c r="A9" s="428" t="s">
        <v>2538</v>
      </c>
      <c r="B9" s="429"/>
      <c r="C9" s="429" t="s">
        <v>106</v>
      </c>
      <c r="D9" s="652"/>
      <c r="E9" s="429">
        <v>6.1</v>
      </c>
      <c r="F9" s="430">
        <f t="shared" si="0"/>
        <v>0</v>
      </c>
    </row>
    <row r="10" spans="1:6" ht="12.75">
      <c r="A10" s="428" t="s">
        <v>2539</v>
      </c>
      <c r="B10" s="429"/>
      <c r="C10" s="429" t="s">
        <v>2540</v>
      </c>
      <c r="D10" s="652"/>
      <c r="E10" s="429">
        <v>4</v>
      </c>
      <c r="F10" s="430">
        <f t="shared" si="0"/>
        <v>0</v>
      </c>
    </row>
    <row r="11" spans="1:6" ht="12.75">
      <c r="A11" s="428" t="s">
        <v>2541</v>
      </c>
      <c r="B11" s="429"/>
      <c r="C11" s="429" t="s">
        <v>2540</v>
      </c>
      <c r="D11" s="652"/>
      <c r="E11" s="429">
        <v>4</v>
      </c>
      <c r="F11" s="430">
        <f t="shared" si="0"/>
        <v>0</v>
      </c>
    </row>
    <row r="12" spans="1:6" ht="12.75">
      <c r="A12" s="428" t="s">
        <v>2542</v>
      </c>
      <c r="B12" s="429"/>
      <c r="C12" s="429" t="s">
        <v>2540</v>
      </c>
      <c r="D12" s="652"/>
      <c r="E12" s="429">
        <v>4</v>
      </c>
      <c r="F12" s="430">
        <f t="shared" si="0"/>
        <v>0</v>
      </c>
    </row>
    <row r="13" spans="1:6" ht="12.75">
      <c r="A13" s="428" t="s">
        <v>2543</v>
      </c>
      <c r="B13" s="429"/>
      <c r="C13" s="429" t="s">
        <v>95</v>
      </c>
      <c r="D13" s="652"/>
      <c r="E13" s="429">
        <v>1</v>
      </c>
      <c r="F13" s="430">
        <f t="shared" si="0"/>
        <v>0</v>
      </c>
    </row>
    <row r="14" spans="1:6" ht="12.75">
      <c r="A14" s="431" t="s">
        <v>2544</v>
      </c>
      <c r="B14" s="432"/>
      <c r="C14" s="433" t="s">
        <v>95</v>
      </c>
      <c r="D14" s="653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2529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62">
      <selection activeCell="F275" sqref="F275:F277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2545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2531</v>
      </c>
      <c r="E2" s="418"/>
      <c r="F2" s="445" t="s">
        <v>2527</v>
      </c>
    </row>
    <row r="3" spans="1:6" ht="15">
      <c r="A3" s="446" t="s">
        <v>2546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2547</v>
      </c>
      <c r="C4" s="447"/>
      <c r="D4" s="449" t="s">
        <v>2548</v>
      </c>
      <c r="E4" s="450" t="s">
        <v>2549</v>
      </c>
      <c r="F4" s="448"/>
    </row>
    <row r="5" spans="1:6" ht="12.75">
      <c r="A5" s="449" t="s">
        <v>2550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2551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2552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2553</v>
      </c>
      <c r="C8" s="447"/>
      <c r="D8" s="654"/>
      <c r="E8" s="416">
        <v>2</v>
      </c>
      <c r="F8" s="448" t="str">
        <f t="shared" si="0"/>
        <v/>
      </c>
    </row>
    <row r="9" spans="1:6" ht="12.75">
      <c r="A9" s="113" t="s">
        <v>2554</v>
      </c>
      <c r="B9" s="447"/>
      <c r="C9" s="447"/>
      <c r="D9" s="655"/>
      <c r="E9" s="435"/>
      <c r="F9" s="448" t="str">
        <f t="shared" si="0"/>
        <v/>
      </c>
    </row>
    <row r="10" spans="1:6" ht="12.75">
      <c r="A10" s="113" t="s">
        <v>2555</v>
      </c>
      <c r="B10" s="447"/>
      <c r="C10" s="447"/>
      <c r="D10" s="655"/>
      <c r="E10" s="435"/>
      <c r="F10" s="448" t="str">
        <f t="shared" si="0"/>
        <v/>
      </c>
    </row>
    <row r="11" spans="1:6" ht="12.75">
      <c r="A11" s="447"/>
      <c r="B11" s="113" t="s">
        <v>2556</v>
      </c>
      <c r="C11" s="447"/>
      <c r="D11" s="654"/>
      <c r="E11" s="416">
        <v>1</v>
      </c>
      <c r="F11" s="448" t="str">
        <f t="shared" si="0"/>
        <v/>
      </c>
    </row>
    <row r="12" spans="1:6" ht="12.75">
      <c r="A12" s="113" t="s">
        <v>2557</v>
      </c>
      <c r="B12" s="447"/>
      <c r="C12" s="113"/>
      <c r="D12" s="654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5"/>
      <c r="E13" s="435"/>
      <c r="F13" s="448" t="str">
        <f t="shared" si="0"/>
        <v/>
      </c>
    </row>
    <row r="14" spans="1:6" ht="12.75">
      <c r="A14" s="113" t="s">
        <v>2558</v>
      </c>
      <c r="B14" s="447"/>
      <c r="C14" s="447"/>
      <c r="D14" s="654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5"/>
      <c r="E15" s="435"/>
      <c r="F15" s="448" t="str">
        <f t="shared" si="0"/>
        <v/>
      </c>
    </row>
    <row r="16" spans="1:6" ht="12.75">
      <c r="A16" s="113" t="s">
        <v>2559</v>
      </c>
      <c r="B16" s="113" t="s">
        <v>2560</v>
      </c>
      <c r="C16" s="447"/>
      <c r="D16" s="654"/>
      <c r="E16" s="416">
        <v>1</v>
      </c>
      <c r="F16" s="448" t="str">
        <f t="shared" si="0"/>
        <v/>
      </c>
    </row>
    <row r="17" spans="1:6" ht="12.75">
      <c r="A17" s="113" t="s">
        <v>2561</v>
      </c>
      <c r="B17" s="113" t="s">
        <v>2560</v>
      </c>
      <c r="C17" s="447"/>
      <c r="D17" s="654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5"/>
      <c r="E18" s="435"/>
      <c r="F18" s="448" t="str">
        <f t="shared" si="0"/>
        <v/>
      </c>
    </row>
    <row r="19" spans="1:6" ht="12.75">
      <c r="A19" s="449" t="s">
        <v>2562</v>
      </c>
      <c r="B19" s="447"/>
      <c r="C19" s="447"/>
      <c r="D19" s="655"/>
      <c r="E19" s="435"/>
      <c r="F19" s="448" t="str">
        <f t="shared" si="0"/>
        <v/>
      </c>
    </row>
    <row r="20" spans="1:6" ht="13.5">
      <c r="A20" s="113" t="s">
        <v>2563</v>
      </c>
      <c r="B20" s="113" t="s">
        <v>2564</v>
      </c>
      <c r="C20" s="447"/>
      <c r="D20" s="654"/>
      <c r="E20" s="416">
        <v>2</v>
      </c>
      <c r="F20" s="448" t="str">
        <f t="shared" si="0"/>
        <v/>
      </c>
    </row>
    <row r="21" spans="1:6" ht="13.5">
      <c r="A21" s="113" t="s">
        <v>2565</v>
      </c>
      <c r="B21" s="113" t="s">
        <v>2566</v>
      </c>
      <c r="C21" s="447"/>
      <c r="D21" s="654"/>
      <c r="E21" s="416">
        <v>2</v>
      </c>
      <c r="F21" s="448" t="str">
        <f t="shared" si="0"/>
        <v/>
      </c>
    </row>
    <row r="22" spans="1:6" ht="13.5">
      <c r="A22" s="113" t="s">
        <v>2567</v>
      </c>
      <c r="B22" s="113" t="s">
        <v>2568</v>
      </c>
      <c r="C22" s="447"/>
      <c r="D22" s="654"/>
      <c r="E22" s="416">
        <v>2</v>
      </c>
      <c r="F22" s="448" t="str">
        <f t="shared" si="0"/>
        <v/>
      </c>
    </row>
    <row r="23" spans="1:6" ht="13.5">
      <c r="A23" s="113" t="s">
        <v>2569</v>
      </c>
      <c r="B23" s="113" t="s">
        <v>2570</v>
      </c>
      <c r="C23" s="447"/>
      <c r="D23" s="654"/>
      <c r="E23" s="416">
        <v>2</v>
      </c>
      <c r="F23" s="448" t="str">
        <f t="shared" si="0"/>
        <v/>
      </c>
    </row>
    <row r="24" spans="1:6" ht="13.5">
      <c r="A24" s="113" t="s">
        <v>2565</v>
      </c>
      <c r="B24" s="113" t="s">
        <v>2571</v>
      </c>
      <c r="C24" s="447"/>
      <c r="D24" s="654"/>
      <c r="E24" s="416">
        <v>1</v>
      </c>
      <c r="F24" s="448" t="str">
        <f t="shared" si="0"/>
        <v/>
      </c>
    </row>
    <row r="25" spans="1:6" ht="12.75">
      <c r="A25" s="113" t="s">
        <v>2572</v>
      </c>
      <c r="B25" s="113" t="s">
        <v>2573</v>
      </c>
      <c r="C25" s="113" t="s">
        <v>2574</v>
      </c>
      <c r="D25" s="655"/>
      <c r="E25" s="416"/>
      <c r="F25" s="448"/>
    </row>
    <row r="26" spans="1:6" ht="12.75">
      <c r="A26" s="113"/>
      <c r="B26" s="447"/>
      <c r="C26" s="447"/>
      <c r="D26" s="655"/>
      <c r="E26" s="435"/>
      <c r="F26" s="448" t="str">
        <f aca="true" t="shared" si="1" ref="F26:F89">IF(ISNUMBER(D26),D26*E26,"")</f>
        <v/>
      </c>
    </row>
    <row r="27" spans="1:6" ht="12.75">
      <c r="A27" s="113" t="s">
        <v>2575</v>
      </c>
      <c r="B27" s="113" t="s">
        <v>2576</v>
      </c>
      <c r="C27" s="447"/>
      <c r="D27" s="654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5"/>
      <c r="E28" s="435"/>
      <c r="F28" s="448" t="str">
        <f t="shared" si="1"/>
        <v/>
      </c>
    </row>
    <row r="29" spans="1:6" ht="12.75">
      <c r="A29" s="113" t="s">
        <v>2577</v>
      </c>
      <c r="B29" s="113" t="s">
        <v>2578</v>
      </c>
      <c r="C29" s="447"/>
      <c r="D29" s="654"/>
      <c r="E29" s="416">
        <v>2</v>
      </c>
      <c r="F29" s="448" t="str">
        <f t="shared" si="1"/>
        <v/>
      </c>
    </row>
    <row r="30" spans="1:6" ht="12.75">
      <c r="A30" s="113" t="s">
        <v>2579</v>
      </c>
      <c r="B30" s="113" t="s">
        <v>2578</v>
      </c>
      <c r="C30" s="447"/>
      <c r="D30" s="654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5"/>
      <c r="E31" s="435"/>
      <c r="F31" s="448" t="str">
        <f t="shared" si="1"/>
        <v/>
      </c>
    </row>
    <row r="32" spans="1:6" ht="12.75">
      <c r="A32" s="449" t="s">
        <v>2580</v>
      </c>
      <c r="B32" s="447"/>
      <c r="C32" s="447"/>
      <c r="D32" s="655"/>
      <c r="E32" s="435"/>
      <c r="F32" s="448" t="str">
        <f t="shared" si="1"/>
        <v/>
      </c>
    </row>
    <row r="33" spans="1:6" ht="13.5">
      <c r="A33" s="113" t="s">
        <v>2581</v>
      </c>
      <c r="B33" s="447"/>
      <c r="C33" s="447"/>
      <c r="D33" s="655"/>
      <c r="E33" s="435"/>
      <c r="F33" s="448" t="str">
        <f t="shared" si="1"/>
        <v/>
      </c>
    </row>
    <row r="34" spans="1:6" ht="12.75">
      <c r="A34" s="447"/>
      <c r="B34" s="113" t="s">
        <v>2582</v>
      </c>
      <c r="C34" s="447"/>
      <c r="D34" s="654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5"/>
      <c r="E35" s="435"/>
      <c r="F35" s="448" t="str">
        <f t="shared" si="1"/>
        <v/>
      </c>
    </row>
    <row r="36" spans="1:6" ht="13.5">
      <c r="A36" s="113" t="s">
        <v>2583</v>
      </c>
      <c r="B36" s="447"/>
      <c r="C36" s="447"/>
      <c r="D36" s="655"/>
      <c r="E36" s="435"/>
      <c r="F36" s="448" t="str">
        <f t="shared" si="1"/>
        <v/>
      </c>
    </row>
    <row r="37" spans="1:6" ht="12.75">
      <c r="A37" s="113" t="s">
        <v>2584</v>
      </c>
      <c r="B37" s="113" t="s">
        <v>2585</v>
      </c>
      <c r="C37" s="447"/>
      <c r="D37" s="654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5"/>
      <c r="E38" s="435"/>
      <c r="F38" s="448" t="str">
        <f t="shared" si="1"/>
        <v/>
      </c>
    </row>
    <row r="39" spans="1:6" ht="13.5">
      <c r="A39" s="113" t="s">
        <v>2586</v>
      </c>
      <c r="B39" s="447"/>
      <c r="C39" s="447"/>
      <c r="D39" s="655"/>
      <c r="E39" s="435"/>
      <c r="F39" s="448" t="str">
        <f t="shared" si="1"/>
        <v/>
      </c>
    </row>
    <row r="40" spans="1:6" ht="12.75">
      <c r="A40" s="113" t="s">
        <v>2584</v>
      </c>
      <c r="B40" s="113" t="s">
        <v>2587</v>
      </c>
      <c r="C40" s="447"/>
      <c r="D40" s="654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5"/>
      <c r="E41" s="435"/>
      <c r="F41" s="448" t="str">
        <f t="shared" si="1"/>
        <v/>
      </c>
    </row>
    <row r="42" spans="1:6" ht="13.5">
      <c r="A42" s="113" t="s">
        <v>2588</v>
      </c>
      <c r="B42" s="447"/>
      <c r="C42" s="447"/>
      <c r="D42" s="655"/>
      <c r="E42" s="435"/>
      <c r="F42" s="448" t="str">
        <f t="shared" si="1"/>
        <v/>
      </c>
    </row>
    <row r="43" spans="1:6" ht="12.75">
      <c r="A43" s="113" t="s">
        <v>2589</v>
      </c>
      <c r="B43" s="113" t="s">
        <v>2590</v>
      </c>
      <c r="C43" s="447"/>
      <c r="D43" s="654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5"/>
      <c r="E44" s="435"/>
      <c r="F44" s="448" t="str">
        <f t="shared" si="1"/>
        <v/>
      </c>
    </row>
    <row r="45" spans="1:6" ht="13.5">
      <c r="A45" s="113" t="s">
        <v>2591</v>
      </c>
      <c r="B45" s="447"/>
      <c r="C45" s="447"/>
      <c r="D45" s="655"/>
      <c r="E45" s="435"/>
      <c r="F45" s="448" t="str">
        <f t="shared" si="1"/>
        <v/>
      </c>
    </row>
    <row r="46" spans="1:6" ht="12.75">
      <c r="A46" s="113" t="s">
        <v>2589</v>
      </c>
      <c r="B46" s="113" t="s">
        <v>2592</v>
      </c>
      <c r="C46" s="447"/>
      <c r="D46" s="654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5"/>
      <c r="E47" s="435"/>
      <c r="F47" s="448" t="str">
        <f t="shared" si="1"/>
        <v/>
      </c>
    </row>
    <row r="48" spans="1:6" ht="13.5">
      <c r="A48" s="113" t="s">
        <v>2591</v>
      </c>
      <c r="B48" s="447"/>
      <c r="C48" s="447"/>
      <c r="D48" s="655"/>
      <c r="E48" s="435"/>
      <c r="F48" s="448" t="str">
        <f t="shared" si="1"/>
        <v/>
      </c>
    </row>
    <row r="49" spans="1:6" ht="12.75">
      <c r="A49" s="113" t="s">
        <v>2584</v>
      </c>
      <c r="B49" s="113" t="s">
        <v>2593</v>
      </c>
      <c r="C49" s="447"/>
      <c r="D49" s="654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5"/>
      <c r="E50" s="435"/>
      <c r="F50" s="448" t="str">
        <f t="shared" si="1"/>
        <v/>
      </c>
    </row>
    <row r="51" spans="1:6" ht="13.5">
      <c r="A51" s="113" t="s">
        <v>2594</v>
      </c>
      <c r="B51" s="447"/>
      <c r="C51" s="447"/>
      <c r="D51" s="655"/>
      <c r="E51" s="435"/>
      <c r="F51" s="448" t="str">
        <f t="shared" si="1"/>
        <v/>
      </c>
    </row>
    <row r="52" spans="1:6" ht="12.75">
      <c r="A52" s="113" t="s">
        <v>2584</v>
      </c>
      <c r="B52" s="113" t="s">
        <v>2595</v>
      </c>
      <c r="C52" s="447"/>
      <c r="D52" s="654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5"/>
      <c r="E53" s="435"/>
      <c r="F53" s="448" t="str">
        <f t="shared" si="1"/>
        <v/>
      </c>
    </row>
    <row r="54" spans="1:6" ht="13.5">
      <c r="A54" s="113" t="s">
        <v>2596</v>
      </c>
      <c r="B54" s="447"/>
      <c r="C54" s="447"/>
      <c r="D54" s="655"/>
      <c r="E54" s="435"/>
      <c r="F54" s="448" t="str">
        <f t="shared" si="1"/>
        <v/>
      </c>
    </row>
    <row r="55" spans="1:6" ht="12.75">
      <c r="A55" s="113" t="s">
        <v>2584</v>
      </c>
      <c r="B55" s="113" t="s">
        <v>2597</v>
      </c>
      <c r="C55" s="447"/>
      <c r="D55" s="654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5"/>
      <c r="E56" s="435"/>
      <c r="F56" s="448" t="str">
        <f t="shared" si="1"/>
        <v/>
      </c>
    </row>
    <row r="57" spans="1:6" ht="12.75">
      <c r="A57" s="449" t="s">
        <v>2598</v>
      </c>
      <c r="B57" s="447"/>
      <c r="C57" s="447"/>
      <c r="D57" s="655"/>
      <c r="E57" s="435"/>
      <c r="F57" s="448" t="str">
        <f t="shared" si="1"/>
        <v/>
      </c>
    </row>
    <row r="58" spans="1:6" ht="12.75">
      <c r="A58" s="113" t="s">
        <v>2599</v>
      </c>
      <c r="B58" s="447"/>
      <c r="C58" s="447"/>
      <c r="D58" s="655"/>
      <c r="E58" s="435"/>
      <c r="F58" s="448" t="str">
        <f t="shared" si="1"/>
        <v/>
      </c>
    </row>
    <row r="59" spans="1:6" ht="12.75">
      <c r="A59" s="447"/>
      <c r="B59" s="113" t="s">
        <v>2600</v>
      </c>
      <c r="C59" s="447"/>
      <c r="D59" s="654"/>
      <c r="E59" s="416">
        <v>1</v>
      </c>
      <c r="F59" s="448" t="str">
        <f t="shared" si="1"/>
        <v/>
      </c>
    </row>
    <row r="60" spans="1:6" ht="12.75">
      <c r="A60" s="113" t="s">
        <v>2601</v>
      </c>
      <c r="B60" s="113" t="s">
        <v>2602</v>
      </c>
      <c r="C60" s="447"/>
      <c r="D60" s="654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5"/>
      <c r="E61" s="435"/>
      <c r="F61" s="448" t="str">
        <f t="shared" si="1"/>
        <v/>
      </c>
    </row>
    <row r="62" spans="1:6" ht="12.75">
      <c r="A62" s="113" t="s">
        <v>2603</v>
      </c>
      <c r="B62" s="113" t="s">
        <v>2604</v>
      </c>
      <c r="C62" s="447"/>
      <c r="D62" s="654"/>
      <c r="E62" s="416">
        <v>1</v>
      </c>
      <c r="F62" s="448" t="str">
        <f t="shared" si="1"/>
        <v/>
      </c>
    </row>
    <row r="63" spans="1:6" ht="12.75">
      <c r="A63" s="113" t="s">
        <v>2605</v>
      </c>
      <c r="B63" s="113" t="s">
        <v>2606</v>
      </c>
      <c r="C63" s="447"/>
      <c r="D63" s="654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5"/>
      <c r="E64" s="435"/>
      <c r="F64" s="448" t="str">
        <f t="shared" si="1"/>
        <v/>
      </c>
    </row>
    <row r="65" spans="1:6" ht="12.75">
      <c r="A65" s="113" t="s">
        <v>2607</v>
      </c>
      <c r="B65" s="113" t="s">
        <v>2608</v>
      </c>
      <c r="C65" s="113" t="s">
        <v>2609</v>
      </c>
      <c r="D65" s="654"/>
      <c r="E65" s="416">
        <v>1</v>
      </c>
      <c r="F65" s="448" t="str">
        <f t="shared" si="1"/>
        <v/>
      </c>
    </row>
    <row r="66" spans="1:6" ht="12.75">
      <c r="A66" s="113" t="s">
        <v>2610</v>
      </c>
      <c r="B66" s="113" t="s">
        <v>2611</v>
      </c>
      <c r="C66" s="113" t="s">
        <v>2609</v>
      </c>
      <c r="D66" s="654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5"/>
      <c r="E67" s="435"/>
      <c r="F67" s="448" t="str">
        <f t="shared" si="1"/>
        <v/>
      </c>
    </row>
    <row r="68" spans="1:6" ht="12.75">
      <c r="A68" s="449" t="s">
        <v>2612</v>
      </c>
      <c r="B68" s="447"/>
      <c r="C68" s="447"/>
      <c r="D68" s="655"/>
      <c r="E68" s="435"/>
      <c r="F68" s="448" t="str">
        <f t="shared" si="1"/>
        <v/>
      </c>
    </row>
    <row r="69" spans="1:6" ht="12.75">
      <c r="A69" s="113" t="s">
        <v>2613</v>
      </c>
      <c r="B69" s="113" t="s">
        <v>2614</v>
      </c>
      <c r="C69" s="447"/>
      <c r="D69" s="654"/>
      <c r="E69" s="416">
        <v>1</v>
      </c>
      <c r="F69" s="448" t="str">
        <f t="shared" si="1"/>
        <v/>
      </c>
    </row>
    <row r="70" spans="1:6" ht="12.75">
      <c r="A70" s="113" t="s">
        <v>2615</v>
      </c>
      <c r="B70" s="113" t="s">
        <v>2616</v>
      </c>
      <c r="C70" s="447"/>
      <c r="D70" s="654"/>
      <c r="E70" s="416">
        <v>3</v>
      </c>
      <c r="F70" s="448" t="str">
        <f t="shared" si="1"/>
        <v/>
      </c>
    </row>
    <row r="71" spans="1:6" ht="12.75">
      <c r="A71" s="113" t="s">
        <v>2617</v>
      </c>
      <c r="B71" s="113" t="s">
        <v>2618</v>
      </c>
      <c r="C71" s="447"/>
      <c r="D71" s="654"/>
      <c r="E71" s="416">
        <v>2</v>
      </c>
      <c r="F71" s="448" t="str">
        <f t="shared" si="1"/>
        <v/>
      </c>
    </row>
    <row r="72" spans="1:6" ht="12.75">
      <c r="A72" s="113" t="s">
        <v>2619</v>
      </c>
      <c r="B72" s="113" t="s">
        <v>2620</v>
      </c>
      <c r="C72" s="447"/>
      <c r="D72" s="654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5"/>
      <c r="E73" s="435"/>
      <c r="F73" s="448" t="str">
        <f t="shared" si="1"/>
        <v/>
      </c>
    </row>
    <row r="74" spans="1:6" ht="12.75">
      <c r="A74" s="113" t="s">
        <v>2621</v>
      </c>
      <c r="B74" s="113" t="s">
        <v>2622</v>
      </c>
      <c r="C74" s="447"/>
      <c r="D74" s="654"/>
      <c r="E74" s="416">
        <v>1</v>
      </c>
      <c r="F74" s="448" t="str">
        <f t="shared" si="1"/>
        <v/>
      </c>
    </row>
    <row r="75" spans="1:6" ht="12.75">
      <c r="A75" s="113" t="s">
        <v>2623</v>
      </c>
      <c r="B75" s="113" t="s">
        <v>2624</v>
      </c>
      <c r="C75" s="447"/>
      <c r="D75" s="654"/>
      <c r="E75" s="416">
        <v>1</v>
      </c>
      <c r="F75" s="448" t="str">
        <f t="shared" si="1"/>
        <v/>
      </c>
    </row>
    <row r="76" spans="1:6" ht="12.75">
      <c r="A76" s="113" t="s">
        <v>2625</v>
      </c>
      <c r="B76" s="113" t="s">
        <v>2626</v>
      </c>
      <c r="C76" s="447"/>
      <c r="D76" s="654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5"/>
      <c r="E77" s="435"/>
      <c r="F77" s="448" t="str">
        <f t="shared" si="1"/>
        <v/>
      </c>
    </row>
    <row r="78" spans="1:6" ht="12.75">
      <c r="A78" s="113" t="s">
        <v>2627</v>
      </c>
      <c r="B78" s="113" t="s">
        <v>2628</v>
      </c>
      <c r="C78" s="447"/>
      <c r="D78" s="654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5"/>
      <c r="E79" s="435"/>
      <c r="F79" s="448" t="str">
        <f t="shared" si="1"/>
        <v/>
      </c>
    </row>
    <row r="80" spans="1:6" ht="12.75">
      <c r="A80" s="113" t="s">
        <v>2629</v>
      </c>
      <c r="B80" s="113" t="s">
        <v>2630</v>
      </c>
      <c r="C80" s="447"/>
      <c r="D80" s="654"/>
      <c r="E80" s="416">
        <v>2</v>
      </c>
      <c r="F80" s="448" t="str">
        <f t="shared" si="1"/>
        <v/>
      </c>
    </row>
    <row r="81" spans="1:6" ht="12.75">
      <c r="A81" s="113" t="s">
        <v>2631</v>
      </c>
      <c r="B81" s="113" t="s">
        <v>2632</v>
      </c>
      <c r="C81" s="447"/>
      <c r="D81" s="654"/>
      <c r="E81" s="416">
        <v>4</v>
      </c>
      <c r="F81" s="448" t="str">
        <f t="shared" si="1"/>
        <v/>
      </c>
    </row>
    <row r="82" spans="1:6" ht="12.75">
      <c r="A82" s="113" t="s">
        <v>2633</v>
      </c>
      <c r="B82" s="113" t="s">
        <v>2634</v>
      </c>
      <c r="C82" s="447"/>
      <c r="D82" s="654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5"/>
      <c r="E83" s="435"/>
      <c r="F83" s="448" t="str">
        <f t="shared" si="1"/>
        <v/>
      </c>
    </row>
    <row r="84" spans="1:6" ht="12.75">
      <c r="A84" s="113" t="s">
        <v>2635</v>
      </c>
      <c r="B84" s="113" t="s">
        <v>2636</v>
      </c>
      <c r="C84" s="447"/>
      <c r="D84" s="654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5"/>
      <c r="E85" s="435"/>
      <c r="F85" s="448" t="str">
        <f t="shared" si="1"/>
        <v/>
      </c>
    </row>
    <row r="86" spans="1:6" ht="12.75">
      <c r="A86" s="113" t="s">
        <v>2637</v>
      </c>
      <c r="B86" s="113" t="s">
        <v>2638</v>
      </c>
      <c r="C86" s="447"/>
      <c r="D86" s="654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5"/>
      <c r="E87" s="435"/>
      <c r="F87" s="448" t="str">
        <f t="shared" si="1"/>
        <v/>
      </c>
    </row>
    <row r="88" spans="1:6" ht="13.5">
      <c r="A88" s="113" t="s">
        <v>2639</v>
      </c>
      <c r="B88" s="113" t="s">
        <v>2640</v>
      </c>
      <c r="C88" s="447"/>
      <c r="D88" s="654"/>
      <c r="E88" s="416">
        <v>3</v>
      </c>
      <c r="F88" s="448" t="str">
        <f t="shared" si="1"/>
        <v/>
      </c>
    </row>
    <row r="89" spans="1:6" ht="13.5">
      <c r="A89" s="113" t="s">
        <v>2641</v>
      </c>
      <c r="B89" s="113" t="s">
        <v>2642</v>
      </c>
      <c r="C89" s="447"/>
      <c r="D89" s="654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5"/>
      <c r="E90" s="435"/>
      <c r="F90" s="448" t="str">
        <f aca="true" t="shared" si="2" ref="F90:F153">IF(ISNUMBER(D90),D90*E90,"")</f>
        <v/>
      </c>
    </row>
    <row r="91" spans="1:6" ht="12.75">
      <c r="A91" s="113" t="s">
        <v>2643</v>
      </c>
      <c r="B91" s="113" t="s">
        <v>2644</v>
      </c>
      <c r="C91" s="447"/>
      <c r="D91" s="654"/>
      <c r="E91" s="416">
        <v>1</v>
      </c>
      <c r="F91" s="448" t="str">
        <f t="shared" si="2"/>
        <v/>
      </c>
    </row>
    <row r="92" spans="1:6" ht="12.75">
      <c r="A92" s="113" t="s">
        <v>2643</v>
      </c>
      <c r="B92" s="113" t="s">
        <v>2645</v>
      </c>
      <c r="C92" s="447"/>
      <c r="D92" s="654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5"/>
      <c r="E93" s="435"/>
      <c r="F93" s="448" t="str">
        <f t="shared" si="2"/>
        <v/>
      </c>
    </row>
    <row r="94" spans="1:6" ht="12.75">
      <c r="A94" s="113" t="s">
        <v>2646</v>
      </c>
      <c r="B94" s="447"/>
      <c r="C94" s="447"/>
      <c r="D94" s="654"/>
      <c r="E94" s="416">
        <v>1</v>
      </c>
      <c r="F94" s="448" t="str">
        <f t="shared" si="2"/>
        <v/>
      </c>
    </row>
    <row r="95" spans="1:6" ht="12.75">
      <c r="A95" s="113" t="s">
        <v>2647</v>
      </c>
      <c r="B95" s="447"/>
      <c r="C95" s="447"/>
      <c r="D95" s="654"/>
      <c r="E95" s="416">
        <v>5</v>
      </c>
      <c r="F95" s="448" t="str">
        <f t="shared" si="2"/>
        <v/>
      </c>
    </row>
    <row r="96" spans="1:6" ht="12.75">
      <c r="A96" s="113" t="s">
        <v>2648</v>
      </c>
      <c r="B96" s="447"/>
      <c r="C96" s="447"/>
      <c r="D96" s="654"/>
      <c r="E96" s="416">
        <v>5</v>
      </c>
      <c r="F96" s="448" t="str">
        <f t="shared" si="2"/>
        <v/>
      </c>
    </row>
    <row r="97" spans="1:6" ht="13.5">
      <c r="A97" s="113" t="s">
        <v>2649</v>
      </c>
      <c r="B97" s="447"/>
      <c r="C97" s="447"/>
      <c r="D97" s="654"/>
      <c r="E97" s="416">
        <v>2</v>
      </c>
      <c r="F97" s="448" t="str">
        <f t="shared" si="2"/>
        <v/>
      </c>
    </row>
    <row r="98" spans="1:6" ht="15">
      <c r="A98" s="446" t="s">
        <v>2650</v>
      </c>
      <c r="B98" s="447"/>
      <c r="C98" s="447"/>
      <c r="D98" s="655"/>
      <c r="E98" s="435"/>
      <c r="F98" s="448" t="str">
        <f t="shared" si="2"/>
        <v/>
      </c>
    </row>
    <row r="99" spans="1:6" ht="12.75">
      <c r="A99" s="449" t="s">
        <v>2651</v>
      </c>
      <c r="B99" s="449" t="s">
        <v>2652</v>
      </c>
      <c r="C99" s="449" t="s">
        <v>2653</v>
      </c>
      <c r="D99" s="656"/>
      <c r="E99" s="450" t="s">
        <v>2654</v>
      </c>
      <c r="F99" s="448" t="str">
        <f t="shared" si="2"/>
        <v/>
      </c>
    </row>
    <row r="100" spans="1:6" ht="12.75">
      <c r="A100" s="113" t="s">
        <v>2655</v>
      </c>
      <c r="B100" s="113" t="s">
        <v>2656</v>
      </c>
      <c r="C100" s="415" t="s">
        <v>2657</v>
      </c>
      <c r="D100" s="654"/>
      <c r="E100" s="416">
        <v>6</v>
      </c>
      <c r="F100" s="448" t="str">
        <f t="shared" si="2"/>
        <v/>
      </c>
    </row>
    <row r="101" spans="1:6" ht="12.75">
      <c r="A101" s="113" t="s">
        <v>2658</v>
      </c>
      <c r="B101" s="113" t="s">
        <v>2659</v>
      </c>
      <c r="C101" s="451">
        <v>11353</v>
      </c>
      <c r="D101" s="654"/>
      <c r="E101" s="416">
        <v>24</v>
      </c>
      <c r="F101" s="448" t="str">
        <f t="shared" si="2"/>
        <v/>
      </c>
    </row>
    <row r="102" spans="1:6" ht="12.75">
      <c r="A102" s="113" t="s">
        <v>2660</v>
      </c>
      <c r="B102" s="113" t="s">
        <v>2656</v>
      </c>
      <c r="C102" s="415" t="s">
        <v>2657</v>
      </c>
      <c r="D102" s="654"/>
      <c r="E102" s="416">
        <v>50</v>
      </c>
      <c r="F102" s="448" t="str">
        <f t="shared" si="2"/>
        <v/>
      </c>
    </row>
    <row r="103" spans="1:6" ht="12.75">
      <c r="A103" s="113" t="s">
        <v>2661</v>
      </c>
      <c r="B103" s="113" t="s">
        <v>2659</v>
      </c>
      <c r="C103" s="451">
        <v>11353</v>
      </c>
      <c r="D103" s="654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5"/>
      <c r="E104" s="435"/>
      <c r="F104" s="448" t="str">
        <f t="shared" si="2"/>
        <v/>
      </c>
    </row>
    <row r="105" spans="1:6" ht="12.75">
      <c r="A105" s="113" t="s">
        <v>2662</v>
      </c>
      <c r="B105" s="113" t="s">
        <v>2659</v>
      </c>
      <c r="C105" s="451">
        <v>11353</v>
      </c>
      <c r="D105" s="654"/>
      <c r="E105" s="416">
        <v>78</v>
      </c>
      <c r="F105" s="448" t="str">
        <f t="shared" si="2"/>
        <v/>
      </c>
    </row>
    <row r="106" spans="1:6" ht="12.75">
      <c r="A106" s="113" t="s">
        <v>2663</v>
      </c>
      <c r="B106" s="447"/>
      <c r="C106" s="447"/>
      <c r="D106" s="655"/>
      <c r="E106" s="435">
        <f>SUM(E100:E105)</f>
        <v>188</v>
      </c>
      <c r="F106" s="448" t="str">
        <f t="shared" si="2"/>
        <v/>
      </c>
    </row>
    <row r="107" spans="1:6" ht="15">
      <c r="A107" s="446" t="s">
        <v>2664</v>
      </c>
      <c r="B107" s="447"/>
      <c r="C107" s="447"/>
      <c r="D107" s="655"/>
      <c r="E107" s="435"/>
      <c r="F107" s="448" t="str">
        <f t="shared" si="2"/>
        <v/>
      </c>
    </row>
    <row r="108" spans="1:6" ht="12.75">
      <c r="A108" s="453" t="s">
        <v>2665</v>
      </c>
      <c r="B108" s="447"/>
      <c r="C108" s="447"/>
      <c r="D108" s="655"/>
      <c r="E108" s="435"/>
      <c r="F108" s="448" t="str">
        <f t="shared" si="2"/>
        <v/>
      </c>
    </row>
    <row r="109" spans="1:6" ht="12.75">
      <c r="A109" s="449" t="s">
        <v>2666</v>
      </c>
      <c r="B109" s="449" t="s">
        <v>2667</v>
      </c>
      <c r="C109" s="449" t="s">
        <v>2668</v>
      </c>
      <c r="D109" s="656"/>
      <c r="E109" s="450" t="s">
        <v>2654</v>
      </c>
      <c r="F109" s="448" t="str">
        <f t="shared" si="2"/>
        <v/>
      </c>
    </row>
    <row r="110" spans="1:6" ht="12.75">
      <c r="A110" s="453" t="s">
        <v>2669</v>
      </c>
      <c r="B110" s="447"/>
      <c r="C110" s="447"/>
      <c r="D110" s="655"/>
      <c r="E110" s="435"/>
      <c r="F110" s="448" t="str">
        <f t="shared" si="2"/>
        <v/>
      </c>
    </row>
    <row r="111" spans="1:6" ht="12.75">
      <c r="A111" s="113" t="s">
        <v>2670</v>
      </c>
      <c r="B111" s="113" t="s">
        <v>2671</v>
      </c>
      <c r="C111" s="113" t="s">
        <v>2672</v>
      </c>
      <c r="D111" s="654"/>
      <c r="E111" s="416">
        <v>3</v>
      </c>
      <c r="F111" s="448" t="str">
        <f t="shared" si="2"/>
        <v/>
      </c>
    </row>
    <row r="112" spans="1:6" ht="12.75">
      <c r="A112" s="113" t="s">
        <v>2673</v>
      </c>
      <c r="B112" s="113" t="s">
        <v>2671</v>
      </c>
      <c r="C112" s="113" t="s">
        <v>2672</v>
      </c>
      <c r="D112" s="654"/>
      <c r="E112" s="416">
        <v>30</v>
      </c>
      <c r="F112" s="448" t="str">
        <f t="shared" si="2"/>
        <v/>
      </c>
    </row>
    <row r="113" spans="1:6" ht="12.75">
      <c r="A113" s="113" t="s">
        <v>2674</v>
      </c>
      <c r="B113" s="113" t="s">
        <v>2671</v>
      </c>
      <c r="C113" s="113" t="s">
        <v>2672</v>
      </c>
      <c r="D113" s="654"/>
      <c r="E113" s="416">
        <v>70</v>
      </c>
      <c r="F113" s="448" t="str">
        <f t="shared" si="2"/>
        <v/>
      </c>
    </row>
    <row r="114" spans="1:6" ht="12.75">
      <c r="A114" s="113" t="s">
        <v>2675</v>
      </c>
      <c r="B114" s="113" t="s">
        <v>2671</v>
      </c>
      <c r="C114" s="113" t="s">
        <v>2672</v>
      </c>
      <c r="D114" s="654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5"/>
      <c r="E115" s="435"/>
      <c r="F115" s="448" t="str">
        <f t="shared" si="2"/>
        <v/>
      </c>
    </row>
    <row r="116" spans="1:6" ht="12.75">
      <c r="A116" s="453" t="s">
        <v>2676</v>
      </c>
      <c r="B116" s="447"/>
      <c r="C116" s="447"/>
      <c r="D116" s="655"/>
      <c r="E116" s="435"/>
      <c r="F116" s="448" t="str">
        <f t="shared" si="2"/>
        <v/>
      </c>
    </row>
    <row r="117" spans="1:6" ht="12.75">
      <c r="A117" s="113" t="s">
        <v>2677</v>
      </c>
      <c r="B117" s="113" t="s">
        <v>2671</v>
      </c>
      <c r="C117" s="113" t="s">
        <v>2672</v>
      </c>
      <c r="D117" s="654"/>
      <c r="E117" s="416">
        <v>6</v>
      </c>
      <c r="F117" s="448" t="str">
        <f t="shared" si="2"/>
        <v/>
      </c>
    </row>
    <row r="118" spans="1:6" ht="12.75">
      <c r="A118" s="113" t="s">
        <v>2678</v>
      </c>
      <c r="B118" s="113" t="s">
        <v>2671</v>
      </c>
      <c r="C118" s="113" t="s">
        <v>2672</v>
      </c>
      <c r="D118" s="654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5"/>
      <c r="E119" s="435"/>
      <c r="F119" s="448" t="str">
        <f t="shared" si="2"/>
        <v/>
      </c>
    </row>
    <row r="120" spans="1:6" ht="12.75">
      <c r="A120" s="113" t="s">
        <v>2679</v>
      </c>
      <c r="B120" s="113" t="s">
        <v>2680</v>
      </c>
      <c r="C120" s="113" t="s">
        <v>2681</v>
      </c>
      <c r="D120" s="654"/>
      <c r="E120" s="416">
        <v>5</v>
      </c>
      <c r="F120" s="448" t="str">
        <f t="shared" si="2"/>
        <v/>
      </c>
    </row>
    <row r="121" spans="1:6" ht="12.75">
      <c r="A121" s="113" t="s">
        <v>2682</v>
      </c>
      <c r="B121" s="447"/>
      <c r="C121" s="447"/>
      <c r="D121" s="655"/>
      <c r="E121" s="435"/>
      <c r="F121" s="448" t="str">
        <f t="shared" si="2"/>
        <v/>
      </c>
    </row>
    <row r="122" spans="1:6" ht="15">
      <c r="A122" s="446" t="s">
        <v>2683</v>
      </c>
      <c r="B122" s="447"/>
      <c r="C122" s="447"/>
      <c r="D122" s="655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2684</v>
      </c>
      <c r="C123" s="447"/>
      <c r="D123" s="656"/>
      <c r="E123" s="450" t="s">
        <v>2549</v>
      </c>
      <c r="F123" s="448" t="str">
        <f t="shared" si="2"/>
        <v/>
      </c>
    </row>
    <row r="124" spans="1:6" ht="12.75">
      <c r="A124" s="113" t="s">
        <v>2685</v>
      </c>
      <c r="B124" s="113" t="s">
        <v>2686</v>
      </c>
      <c r="C124" s="447"/>
      <c r="D124" s="654"/>
      <c r="E124" s="416">
        <v>3</v>
      </c>
      <c r="F124" s="448" t="str">
        <f t="shared" si="2"/>
        <v/>
      </c>
    </row>
    <row r="125" spans="1:6" ht="12.75">
      <c r="A125" s="113" t="s">
        <v>2687</v>
      </c>
      <c r="B125" s="113" t="s">
        <v>2688</v>
      </c>
      <c r="C125" s="447"/>
      <c r="D125" s="654"/>
      <c r="E125" s="416">
        <v>12</v>
      </c>
      <c r="F125" s="448" t="str">
        <f t="shared" si="2"/>
        <v/>
      </c>
    </row>
    <row r="126" spans="1:6" ht="12.75">
      <c r="A126" s="113" t="s">
        <v>2689</v>
      </c>
      <c r="B126" s="113" t="s">
        <v>2690</v>
      </c>
      <c r="C126" s="447"/>
      <c r="D126" s="654"/>
      <c r="E126" s="416">
        <v>20</v>
      </c>
      <c r="F126" s="448" t="str">
        <f t="shared" si="2"/>
        <v/>
      </c>
    </row>
    <row r="127" spans="1:6" ht="12.75">
      <c r="A127" s="113" t="s">
        <v>2691</v>
      </c>
      <c r="B127" s="113" t="s">
        <v>2692</v>
      </c>
      <c r="C127" s="447"/>
      <c r="D127" s="654"/>
      <c r="E127" s="416">
        <v>15</v>
      </c>
      <c r="F127" s="448" t="str">
        <f t="shared" si="2"/>
        <v/>
      </c>
    </row>
    <row r="128" spans="1:6" ht="12.75">
      <c r="A128" s="113" t="s">
        <v>2693</v>
      </c>
      <c r="B128" s="113" t="s">
        <v>2694</v>
      </c>
      <c r="C128" s="447"/>
      <c r="D128" s="654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5"/>
      <c r="E129" s="435"/>
      <c r="F129" s="448" t="str">
        <f t="shared" si="2"/>
        <v/>
      </c>
    </row>
    <row r="130" spans="1:6" ht="12.75">
      <c r="A130" s="113" t="s">
        <v>2695</v>
      </c>
      <c r="B130" s="113" t="s">
        <v>2696</v>
      </c>
      <c r="C130" s="447"/>
      <c r="D130" s="654"/>
      <c r="E130" s="416">
        <v>70</v>
      </c>
      <c r="F130" s="448" t="str">
        <f t="shared" si="2"/>
        <v/>
      </c>
    </row>
    <row r="131" spans="1:6" ht="12.75">
      <c r="A131" s="113" t="s">
        <v>2697</v>
      </c>
      <c r="B131" s="447"/>
      <c r="C131" s="447"/>
      <c r="D131" s="654"/>
      <c r="E131" s="416">
        <v>70</v>
      </c>
      <c r="F131" s="448" t="str">
        <f t="shared" si="2"/>
        <v/>
      </c>
    </row>
    <row r="132" spans="1:6" ht="12.75">
      <c r="A132" s="113" t="s">
        <v>2698</v>
      </c>
      <c r="B132" s="113" t="s">
        <v>2696</v>
      </c>
      <c r="C132" s="447"/>
      <c r="D132" s="654"/>
      <c r="E132" s="416">
        <v>35</v>
      </c>
      <c r="F132" s="448" t="str">
        <f t="shared" si="2"/>
        <v/>
      </c>
    </row>
    <row r="133" spans="1:6" ht="12.75">
      <c r="A133" s="113" t="s">
        <v>2699</v>
      </c>
      <c r="B133" s="113" t="s">
        <v>2696</v>
      </c>
      <c r="C133" s="447"/>
      <c r="D133" s="654"/>
      <c r="E133" s="416">
        <v>70</v>
      </c>
      <c r="F133" s="448" t="str">
        <f t="shared" si="2"/>
        <v/>
      </c>
    </row>
    <row r="134" spans="1:6" ht="15">
      <c r="A134" s="446" t="s">
        <v>2700</v>
      </c>
      <c r="B134" s="447"/>
      <c r="C134" s="447"/>
      <c r="D134" s="655"/>
      <c r="E134" s="435"/>
      <c r="F134" s="448" t="str">
        <f t="shared" si="2"/>
        <v/>
      </c>
    </row>
    <row r="135" spans="1:6" ht="12.75">
      <c r="A135" s="449" t="s">
        <v>2701</v>
      </c>
      <c r="B135" s="449" t="s">
        <v>2667</v>
      </c>
      <c r="C135" s="449" t="s">
        <v>2653</v>
      </c>
      <c r="D135" s="656"/>
      <c r="E135" s="450" t="s">
        <v>2549</v>
      </c>
      <c r="F135" s="448" t="str">
        <f t="shared" si="2"/>
        <v/>
      </c>
    </row>
    <row r="136" spans="1:6" ht="12.75">
      <c r="A136" s="113" t="s">
        <v>2702</v>
      </c>
      <c r="B136" s="113" t="s">
        <v>2703</v>
      </c>
      <c r="C136" s="454">
        <v>11416</v>
      </c>
      <c r="D136" s="654"/>
      <c r="E136" s="416">
        <v>5</v>
      </c>
      <c r="F136" s="448" t="str">
        <f t="shared" si="2"/>
        <v/>
      </c>
    </row>
    <row r="137" spans="1:6" ht="12.75">
      <c r="A137" s="113" t="s">
        <v>2704</v>
      </c>
      <c r="B137" s="113" t="s">
        <v>2703</v>
      </c>
      <c r="C137" s="454">
        <v>11416</v>
      </c>
      <c r="D137" s="654"/>
      <c r="E137" s="435"/>
      <c r="F137" s="448" t="str">
        <f t="shared" si="2"/>
        <v/>
      </c>
    </row>
    <row r="138" spans="1:6" ht="12.75">
      <c r="A138" s="113" t="s">
        <v>2705</v>
      </c>
      <c r="B138" s="113" t="s">
        <v>2703</v>
      </c>
      <c r="C138" s="454">
        <v>11416</v>
      </c>
      <c r="D138" s="654"/>
      <c r="E138" s="416">
        <v>5</v>
      </c>
      <c r="F138" s="448" t="str">
        <f t="shared" si="2"/>
        <v/>
      </c>
    </row>
    <row r="139" spans="1:6" ht="12.75">
      <c r="A139" s="113" t="s">
        <v>2706</v>
      </c>
      <c r="B139" s="113" t="s">
        <v>2703</v>
      </c>
      <c r="C139" s="454">
        <v>11416</v>
      </c>
      <c r="D139" s="654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5"/>
      <c r="E140" s="435"/>
      <c r="F140" s="448" t="str">
        <f t="shared" si="2"/>
        <v/>
      </c>
    </row>
    <row r="141" spans="1:6" ht="12.75">
      <c r="A141" s="113" t="s">
        <v>2702</v>
      </c>
      <c r="B141" s="113" t="s">
        <v>2707</v>
      </c>
      <c r="C141" s="447"/>
      <c r="D141" s="654"/>
      <c r="E141" s="416">
        <v>8</v>
      </c>
      <c r="F141" s="448" t="str">
        <f t="shared" si="2"/>
        <v/>
      </c>
    </row>
    <row r="142" spans="1:6" ht="12.75">
      <c r="A142" s="113" t="s">
        <v>2705</v>
      </c>
      <c r="B142" s="113" t="s">
        <v>2708</v>
      </c>
      <c r="C142" s="447"/>
      <c r="D142" s="654"/>
      <c r="E142" s="416">
        <v>7</v>
      </c>
      <c r="F142" s="448" t="str">
        <f t="shared" si="2"/>
        <v/>
      </c>
    </row>
    <row r="143" spans="1:6" ht="12.75">
      <c r="A143" s="113" t="s">
        <v>2706</v>
      </c>
      <c r="B143" s="113" t="s">
        <v>2709</v>
      </c>
      <c r="C143" s="447"/>
      <c r="D143" s="654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5"/>
      <c r="E144" s="435"/>
      <c r="F144" s="448" t="str">
        <f t="shared" si="2"/>
        <v/>
      </c>
    </row>
    <row r="145" spans="1:6" ht="12.75">
      <c r="A145" s="113" t="s">
        <v>2706</v>
      </c>
      <c r="B145" s="113" t="s">
        <v>2710</v>
      </c>
      <c r="C145" s="447"/>
      <c r="D145" s="654"/>
      <c r="E145" s="416">
        <v>1</v>
      </c>
      <c r="F145" s="448" t="str">
        <f t="shared" si="2"/>
        <v/>
      </c>
    </row>
    <row r="146" spans="1:6" ht="15">
      <c r="A146" s="446" t="s">
        <v>2711</v>
      </c>
      <c r="B146" s="447"/>
      <c r="C146" s="447"/>
      <c r="D146" s="655"/>
      <c r="E146" s="435"/>
      <c r="F146" s="448" t="str">
        <f t="shared" si="2"/>
        <v/>
      </c>
    </row>
    <row r="147" spans="1:6" ht="12.75">
      <c r="A147" s="449" t="s">
        <v>2701</v>
      </c>
      <c r="B147" s="449" t="s">
        <v>2667</v>
      </c>
      <c r="C147" s="449" t="s">
        <v>2653</v>
      </c>
      <c r="D147" s="656"/>
      <c r="E147" s="450" t="s">
        <v>2549</v>
      </c>
      <c r="F147" s="448" t="str">
        <f t="shared" si="2"/>
        <v/>
      </c>
    </row>
    <row r="148" spans="1:6" ht="12.75">
      <c r="A148" s="113" t="s">
        <v>2712</v>
      </c>
      <c r="B148" s="113" t="s">
        <v>2703</v>
      </c>
      <c r="C148" s="454">
        <v>11416</v>
      </c>
      <c r="D148" s="654"/>
      <c r="E148" s="416">
        <v>3</v>
      </c>
      <c r="F148" s="448" t="str">
        <f t="shared" si="2"/>
        <v/>
      </c>
    </row>
    <row r="149" spans="1:6" ht="12.75">
      <c r="A149" s="113" t="s">
        <v>2713</v>
      </c>
      <c r="B149" s="113" t="s">
        <v>2703</v>
      </c>
      <c r="C149" s="454">
        <v>11416</v>
      </c>
      <c r="D149" s="654"/>
      <c r="E149" s="416">
        <v>10</v>
      </c>
      <c r="F149" s="448" t="str">
        <f t="shared" si="2"/>
        <v/>
      </c>
    </row>
    <row r="150" spans="1:6" ht="12.75">
      <c r="A150" s="113" t="s">
        <v>2714</v>
      </c>
      <c r="B150" s="113" t="s">
        <v>2703</v>
      </c>
      <c r="C150" s="454">
        <v>11416</v>
      </c>
      <c r="D150" s="654"/>
      <c r="E150" s="416">
        <v>2</v>
      </c>
      <c r="F150" s="448" t="str">
        <f t="shared" si="2"/>
        <v/>
      </c>
    </row>
    <row r="151" spans="1:6" ht="12.75">
      <c r="A151" s="113" t="s">
        <v>2715</v>
      </c>
      <c r="B151" s="113" t="s">
        <v>2703</v>
      </c>
      <c r="C151" s="454">
        <v>11416</v>
      </c>
      <c r="D151" s="654"/>
      <c r="E151" s="416">
        <v>2</v>
      </c>
      <c r="F151" s="448" t="str">
        <f t="shared" si="2"/>
        <v/>
      </c>
    </row>
    <row r="152" spans="1:6" ht="12.75">
      <c r="A152" s="113" t="s">
        <v>2716</v>
      </c>
      <c r="B152" s="113" t="s">
        <v>2703</v>
      </c>
      <c r="C152" s="454">
        <v>11416</v>
      </c>
      <c r="D152" s="654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5"/>
      <c r="E153" s="435"/>
      <c r="F153" s="448" t="str">
        <f t="shared" si="2"/>
        <v/>
      </c>
    </row>
    <row r="154" spans="1:6" ht="12.75">
      <c r="A154" s="113" t="s">
        <v>2712</v>
      </c>
      <c r="B154" s="113" t="s">
        <v>2707</v>
      </c>
      <c r="C154" s="447"/>
      <c r="D154" s="654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2713</v>
      </c>
      <c r="B155" s="113" t="s">
        <v>2708</v>
      </c>
      <c r="C155" s="447"/>
      <c r="D155" s="654"/>
      <c r="E155" s="416">
        <v>9</v>
      </c>
      <c r="F155" s="448" t="str">
        <f t="shared" si="3"/>
        <v/>
      </c>
    </row>
    <row r="156" spans="1:6" ht="12.75">
      <c r="A156" s="113" t="s">
        <v>2714</v>
      </c>
      <c r="B156" s="113" t="s">
        <v>2709</v>
      </c>
      <c r="C156" s="447"/>
      <c r="D156" s="654"/>
      <c r="E156" s="416">
        <v>2</v>
      </c>
      <c r="F156" s="448" t="str">
        <f t="shared" si="3"/>
        <v/>
      </c>
    </row>
    <row r="157" spans="1:6" ht="12.75">
      <c r="A157" s="113" t="s">
        <v>2715</v>
      </c>
      <c r="B157" s="113" t="s">
        <v>2709</v>
      </c>
      <c r="C157" s="447"/>
      <c r="D157" s="654"/>
      <c r="E157" s="416">
        <v>2</v>
      </c>
      <c r="F157" s="448" t="str">
        <f t="shared" si="3"/>
        <v/>
      </c>
    </row>
    <row r="158" spans="1:6" ht="12.75">
      <c r="A158" s="113" t="s">
        <v>2716</v>
      </c>
      <c r="B158" s="113" t="s">
        <v>2709</v>
      </c>
      <c r="C158" s="447"/>
      <c r="D158" s="654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5"/>
      <c r="E159" s="435"/>
      <c r="F159" s="448" t="str">
        <f t="shared" si="3"/>
        <v/>
      </c>
    </row>
    <row r="160" spans="1:6" ht="12.75">
      <c r="A160" s="113" t="s">
        <v>2712</v>
      </c>
      <c r="B160" s="113" t="s">
        <v>2717</v>
      </c>
      <c r="C160" s="447"/>
      <c r="D160" s="654"/>
      <c r="E160" s="416">
        <v>1</v>
      </c>
      <c r="F160" s="448" t="str">
        <f t="shared" si="3"/>
        <v/>
      </c>
    </row>
    <row r="161" spans="1:6" ht="12.75">
      <c r="A161" s="113" t="s">
        <v>2713</v>
      </c>
      <c r="B161" s="113" t="s">
        <v>2717</v>
      </c>
      <c r="C161" s="447"/>
      <c r="D161" s="654"/>
      <c r="E161" s="416">
        <v>3</v>
      </c>
      <c r="F161" s="448" t="str">
        <f t="shared" si="3"/>
        <v/>
      </c>
    </row>
    <row r="162" spans="1:6" ht="15">
      <c r="A162" s="446" t="s">
        <v>2718</v>
      </c>
      <c r="B162" s="447"/>
      <c r="C162" s="447"/>
      <c r="D162" s="655"/>
      <c r="E162" s="435"/>
      <c r="F162" s="448" t="str">
        <f t="shared" si="3"/>
        <v/>
      </c>
    </row>
    <row r="163" spans="1:6" ht="12.75">
      <c r="A163" s="449" t="s">
        <v>2651</v>
      </c>
      <c r="B163" s="449" t="s">
        <v>2652</v>
      </c>
      <c r="C163" s="449" t="s">
        <v>2653</v>
      </c>
      <c r="D163" s="656"/>
      <c r="E163" s="450" t="s">
        <v>2654</v>
      </c>
      <c r="F163" s="448" t="str">
        <f t="shared" si="3"/>
        <v/>
      </c>
    </row>
    <row r="164" spans="1:6" ht="12.75">
      <c r="A164" s="113" t="s">
        <v>2655</v>
      </c>
      <c r="B164" s="113" t="s">
        <v>2656</v>
      </c>
      <c r="C164" s="454">
        <v>11353</v>
      </c>
      <c r="D164" s="654"/>
      <c r="E164" s="416">
        <v>3</v>
      </c>
      <c r="F164" s="448" t="str">
        <f t="shared" si="3"/>
        <v/>
      </c>
    </row>
    <row r="165" spans="1:6" ht="12.75">
      <c r="A165" s="113" t="s">
        <v>2719</v>
      </c>
      <c r="B165" s="113" t="s">
        <v>2656</v>
      </c>
      <c r="C165" s="454">
        <v>11353</v>
      </c>
      <c r="D165" s="654"/>
      <c r="E165" s="416">
        <v>1</v>
      </c>
      <c r="F165" s="448" t="str">
        <f t="shared" si="3"/>
        <v/>
      </c>
    </row>
    <row r="166" spans="1:6" ht="12.75">
      <c r="A166" s="113" t="s">
        <v>2720</v>
      </c>
      <c r="B166" s="113" t="s">
        <v>2656</v>
      </c>
      <c r="C166" s="454">
        <v>11353</v>
      </c>
      <c r="D166" s="654"/>
      <c r="E166" s="416">
        <v>8</v>
      </c>
      <c r="F166" s="448" t="str">
        <f t="shared" si="3"/>
        <v/>
      </c>
    </row>
    <row r="167" spans="1:6" ht="12.75">
      <c r="A167" s="113" t="s">
        <v>2660</v>
      </c>
      <c r="B167" s="113" t="s">
        <v>2656</v>
      </c>
      <c r="C167" s="454">
        <v>11353</v>
      </c>
      <c r="D167" s="654"/>
      <c r="E167" s="416">
        <v>30</v>
      </c>
      <c r="F167" s="448" t="str">
        <f t="shared" si="3"/>
        <v/>
      </c>
    </row>
    <row r="168" spans="1:6" ht="12.75">
      <c r="A168" s="113" t="s">
        <v>2721</v>
      </c>
      <c r="B168" s="113" t="s">
        <v>2656</v>
      </c>
      <c r="C168" s="454">
        <v>11353</v>
      </c>
      <c r="D168" s="654"/>
      <c r="E168" s="416">
        <v>40</v>
      </c>
      <c r="F168" s="448" t="str">
        <f t="shared" si="3"/>
        <v/>
      </c>
    </row>
    <row r="169" spans="1:6" ht="12.75">
      <c r="A169" s="113" t="s">
        <v>2722</v>
      </c>
      <c r="B169" s="113" t="s">
        <v>2656</v>
      </c>
      <c r="C169" s="454">
        <v>11353</v>
      </c>
      <c r="D169" s="654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5"/>
      <c r="E170" s="435"/>
      <c r="F170" s="448" t="str">
        <f t="shared" si="3"/>
        <v/>
      </c>
    </row>
    <row r="171" spans="1:6" ht="12.75">
      <c r="A171" s="113" t="s">
        <v>2662</v>
      </c>
      <c r="B171" s="113" t="s">
        <v>2659</v>
      </c>
      <c r="C171" s="454">
        <v>11353</v>
      </c>
      <c r="D171" s="654"/>
      <c r="E171" s="416">
        <v>20</v>
      </c>
      <c r="F171" s="448" t="str">
        <f t="shared" si="3"/>
        <v/>
      </c>
    </row>
    <row r="172" spans="1:6" ht="12.75">
      <c r="A172" s="113" t="s">
        <v>2723</v>
      </c>
      <c r="B172" s="113" t="s">
        <v>2659</v>
      </c>
      <c r="C172" s="454">
        <v>11353</v>
      </c>
      <c r="D172" s="654"/>
      <c r="E172" s="416">
        <v>40</v>
      </c>
      <c r="F172" s="448" t="str">
        <f t="shared" si="3"/>
        <v/>
      </c>
    </row>
    <row r="173" spans="1:6" ht="12.75">
      <c r="A173" s="113" t="s">
        <v>2724</v>
      </c>
      <c r="B173" s="447"/>
      <c r="C173" s="447"/>
      <c r="D173" s="655"/>
      <c r="E173" s="435"/>
      <c r="F173" s="448" t="str">
        <f t="shared" si="3"/>
        <v/>
      </c>
    </row>
    <row r="174" spans="1:6" ht="15">
      <c r="A174" s="446" t="s">
        <v>2725</v>
      </c>
      <c r="B174" s="447"/>
      <c r="C174" s="447"/>
      <c r="D174" s="655"/>
      <c r="E174" s="435"/>
      <c r="F174" s="448" t="str">
        <f t="shared" si="3"/>
        <v/>
      </c>
    </row>
    <row r="175" spans="1:6" ht="12.75">
      <c r="A175" s="453" t="s">
        <v>2665</v>
      </c>
      <c r="B175" s="447"/>
      <c r="C175" s="447"/>
      <c r="D175" s="655"/>
      <c r="E175" s="435"/>
      <c r="F175" s="448" t="str">
        <f t="shared" si="3"/>
        <v/>
      </c>
    </row>
    <row r="176" spans="1:6" ht="12.75">
      <c r="A176" s="449" t="s">
        <v>2666</v>
      </c>
      <c r="B176" s="449" t="s">
        <v>2667</v>
      </c>
      <c r="C176" s="449" t="s">
        <v>2668</v>
      </c>
      <c r="D176" s="656"/>
      <c r="E176" s="450" t="s">
        <v>2654</v>
      </c>
      <c r="F176" s="448" t="str">
        <f t="shared" si="3"/>
        <v/>
      </c>
    </row>
    <row r="177" spans="1:6" ht="12.75">
      <c r="A177" s="113" t="s">
        <v>2677</v>
      </c>
      <c r="B177" s="113" t="s">
        <v>2671</v>
      </c>
      <c r="C177" s="113" t="s">
        <v>2672</v>
      </c>
      <c r="D177" s="654"/>
      <c r="E177" s="416">
        <v>4</v>
      </c>
      <c r="F177" s="448" t="str">
        <f t="shared" si="3"/>
        <v/>
      </c>
    </row>
    <row r="178" spans="1:6" ht="12.75">
      <c r="A178" s="113" t="s">
        <v>2726</v>
      </c>
      <c r="B178" s="113" t="s">
        <v>2671</v>
      </c>
      <c r="C178" s="113" t="s">
        <v>2672</v>
      </c>
      <c r="D178" s="654"/>
      <c r="E178" s="416">
        <v>2</v>
      </c>
      <c r="F178" s="448" t="str">
        <f t="shared" si="3"/>
        <v/>
      </c>
    </row>
    <row r="179" spans="1:6" ht="12.75">
      <c r="A179" s="113" t="s">
        <v>2678</v>
      </c>
      <c r="B179" s="113" t="s">
        <v>2671</v>
      </c>
      <c r="C179" s="113" t="s">
        <v>2672</v>
      </c>
      <c r="D179" s="654"/>
      <c r="E179" s="416">
        <v>8</v>
      </c>
      <c r="F179" s="448" t="str">
        <f t="shared" si="3"/>
        <v/>
      </c>
    </row>
    <row r="180" spans="1:6" ht="12.75">
      <c r="A180" s="113" t="s">
        <v>2727</v>
      </c>
      <c r="B180" s="113" t="s">
        <v>2671</v>
      </c>
      <c r="C180" s="113" t="s">
        <v>2672</v>
      </c>
      <c r="D180" s="654"/>
      <c r="E180" s="416">
        <v>30</v>
      </c>
      <c r="F180" s="448" t="str">
        <f t="shared" si="3"/>
        <v/>
      </c>
    </row>
    <row r="181" spans="1:6" ht="12.75">
      <c r="A181" s="113" t="s">
        <v>2728</v>
      </c>
      <c r="B181" s="113" t="s">
        <v>2671</v>
      </c>
      <c r="C181" s="113" t="s">
        <v>2672</v>
      </c>
      <c r="D181" s="654"/>
      <c r="E181" s="416">
        <v>40</v>
      </c>
      <c r="F181" s="448" t="str">
        <f t="shared" si="3"/>
        <v/>
      </c>
    </row>
    <row r="182" spans="1:6" ht="12.75">
      <c r="A182" s="113" t="s">
        <v>2729</v>
      </c>
      <c r="B182" s="113" t="s">
        <v>2671</v>
      </c>
      <c r="C182" s="113" t="s">
        <v>2672</v>
      </c>
      <c r="D182" s="654"/>
      <c r="E182" s="416">
        <v>84</v>
      </c>
      <c r="F182" s="448" t="str">
        <f t="shared" si="3"/>
        <v/>
      </c>
    </row>
    <row r="183" spans="1:6" ht="12.75">
      <c r="A183" s="113" t="s">
        <v>2730</v>
      </c>
      <c r="B183" s="113" t="s">
        <v>2671</v>
      </c>
      <c r="C183" s="113" t="s">
        <v>2672</v>
      </c>
      <c r="D183" s="654"/>
      <c r="E183" s="416">
        <v>20</v>
      </c>
      <c r="F183" s="448" t="str">
        <f t="shared" si="3"/>
        <v/>
      </c>
    </row>
    <row r="184" spans="1:6" ht="12.75">
      <c r="A184" s="113" t="s">
        <v>2731</v>
      </c>
      <c r="B184" s="113" t="s">
        <v>2671</v>
      </c>
      <c r="C184" s="113" t="s">
        <v>2672</v>
      </c>
      <c r="D184" s="654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5"/>
      <c r="E185" s="435"/>
      <c r="F185" s="448" t="str">
        <f t="shared" si="3"/>
        <v/>
      </c>
    </row>
    <row r="186" spans="1:6" ht="12.75">
      <c r="A186" s="113" t="s">
        <v>2679</v>
      </c>
      <c r="B186" s="113" t="s">
        <v>2680</v>
      </c>
      <c r="C186" s="113" t="s">
        <v>2681</v>
      </c>
      <c r="D186" s="654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5"/>
      <c r="E187" s="435"/>
      <c r="F187" s="448" t="str">
        <f t="shared" si="3"/>
        <v/>
      </c>
    </row>
    <row r="188" spans="1:6" ht="15">
      <c r="A188" s="446" t="s">
        <v>2732</v>
      </c>
      <c r="B188" s="447"/>
      <c r="C188" s="447"/>
      <c r="D188" s="655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2684</v>
      </c>
      <c r="C189" s="447"/>
      <c r="D189" s="656"/>
      <c r="E189" s="450" t="s">
        <v>2549</v>
      </c>
      <c r="F189" s="448" t="str">
        <f t="shared" si="3"/>
        <v/>
      </c>
    </row>
    <row r="190" spans="1:6" ht="12.75">
      <c r="A190" s="113" t="s">
        <v>2685</v>
      </c>
      <c r="B190" s="113" t="s">
        <v>2686</v>
      </c>
      <c r="C190" s="447"/>
      <c r="D190" s="654"/>
      <c r="E190" s="416">
        <v>2</v>
      </c>
      <c r="F190" s="448" t="str">
        <f t="shared" si="3"/>
        <v/>
      </c>
    </row>
    <row r="191" spans="1:6" ht="12.75">
      <c r="A191" s="113" t="s">
        <v>2687</v>
      </c>
      <c r="B191" s="113" t="s">
        <v>2688</v>
      </c>
      <c r="C191" s="447"/>
      <c r="D191" s="654"/>
      <c r="E191" s="416">
        <v>4</v>
      </c>
      <c r="F191" s="448" t="str">
        <f t="shared" si="3"/>
        <v/>
      </c>
    </row>
    <row r="192" spans="1:6" ht="12.75">
      <c r="A192" s="113" t="s">
        <v>2689</v>
      </c>
      <c r="B192" s="113" t="s">
        <v>2690</v>
      </c>
      <c r="C192" s="447"/>
      <c r="D192" s="654"/>
      <c r="E192" s="416">
        <v>16</v>
      </c>
      <c r="F192" s="448" t="str">
        <f t="shared" si="3"/>
        <v/>
      </c>
    </row>
    <row r="193" spans="1:6" ht="12.75">
      <c r="A193" s="113" t="s">
        <v>2733</v>
      </c>
      <c r="B193" s="113" t="s">
        <v>2734</v>
      </c>
      <c r="C193" s="447"/>
      <c r="D193" s="654"/>
      <c r="E193" s="416">
        <v>20</v>
      </c>
      <c r="F193" s="448" t="str">
        <f t="shared" si="3"/>
        <v/>
      </c>
    </row>
    <row r="194" spans="1:6" ht="12.75">
      <c r="A194" s="113" t="s">
        <v>2691</v>
      </c>
      <c r="B194" s="113" t="s">
        <v>2692</v>
      </c>
      <c r="C194" s="447"/>
      <c r="D194" s="654"/>
      <c r="E194" s="416">
        <v>42</v>
      </c>
      <c r="F194" s="448" t="str">
        <f t="shared" si="3"/>
        <v/>
      </c>
    </row>
    <row r="195" spans="1:6" ht="12.75">
      <c r="A195" s="113" t="s">
        <v>2693</v>
      </c>
      <c r="B195" s="113" t="s">
        <v>2694</v>
      </c>
      <c r="C195" s="447"/>
      <c r="D195" s="654"/>
      <c r="E195" s="416">
        <v>10</v>
      </c>
      <c r="F195" s="448" t="str">
        <f t="shared" si="3"/>
        <v/>
      </c>
    </row>
    <row r="196" spans="1:6" ht="12.75">
      <c r="A196" s="113" t="s">
        <v>2735</v>
      </c>
      <c r="B196" s="113" t="s">
        <v>2736</v>
      </c>
      <c r="C196" s="447"/>
      <c r="D196" s="654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5"/>
      <c r="E197" s="435"/>
      <c r="F197" s="448" t="str">
        <f t="shared" si="3"/>
        <v/>
      </c>
    </row>
    <row r="198" spans="1:6" ht="12.75">
      <c r="A198" s="113" t="s">
        <v>2695</v>
      </c>
      <c r="B198" s="113" t="s">
        <v>2696</v>
      </c>
      <c r="C198" s="447"/>
      <c r="D198" s="654"/>
      <c r="E198" s="416">
        <v>114</v>
      </c>
      <c r="F198" s="448" t="str">
        <f t="shared" si="3"/>
        <v/>
      </c>
    </row>
    <row r="199" spans="1:6" ht="12.75">
      <c r="A199" s="113" t="s">
        <v>2697</v>
      </c>
      <c r="B199" s="447"/>
      <c r="C199" s="447"/>
      <c r="D199" s="654"/>
      <c r="E199" s="416">
        <v>114</v>
      </c>
      <c r="F199" s="448" t="str">
        <f t="shared" si="3"/>
        <v/>
      </c>
    </row>
    <row r="200" spans="1:6" ht="12.75">
      <c r="A200" s="113" t="s">
        <v>2698</v>
      </c>
      <c r="B200" s="113" t="s">
        <v>2696</v>
      </c>
      <c r="C200" s="447"/>
      <c r="D200" s="654"/>
      <c r="E200" s="416">
        <v>57</v>
      </c>
      <c r="F200" s="448" t="str">
        <f t="shared" si="3"/>
        <v/>
      </c>
    </row>
    <row r="201" spans="1:6" ht="12.75">
      <c r="A201" s="113" t="s">
        <v>2699</v>
      </c>
      <c r="B201" s="113" t="s">
        <v>2696</v>
      </c>
      <c r="C201" s="447"/>
      <c r="D201" s="654"/>
      <c r="E201" s="416">
        <v>114</v>
      </c>
      <c r="F201" s="448" t="str">
        <f t="shared" si="3"/>
        <v/>
      </c>
    </row>
    <row r="202" spans="1:6" ht="15">
      <c r="A202" s="446" t="s">
        <v>2737</v>
      </c>
      <c r="B202" s="447"/>
      <c r="C202" s="447"/>
      <c r="D202" s="655"/>
      <c r="E202" s="435"/>
      <c r="F202" s="448" t="str">
        <f t="shared" si="3"/>
        <v/>
      </c>
    </row>
    <row r="203" spans="1:6" ht="12.75">
      <c r="A203" s="449" t="s">
        <v>2701</v>
      </c>
      <c r="B203" s="449" t="s">
        <v>2667</v>
      </c>
      <c r="C203" s="449" t="s">
        <v>2653</v>
      </c>
      <c r="D203" s="656"/>
      <c r="E203" s="450" t="s">
        <v>2549</v>
      </c>
      <c r="F203" s="448" t="str">
        <f t="shared" si="3"/>
        <v/>
      </c>
    </row>
    <row r="204" spans="1:6" ht="12.75">
      <c r="A204" s="113" t="s">
        <v>2738</v>
      </c>
      <c r="B204" s="113" t="s">
        <v>2703</v>
      </c>
      <c r="C204" s="454">
        <v>11416</v>
      </c>
      <c r="D204" s="654"/>
      <c r="E204" s="416">
        <v>4</v>
      </c>
      <c r="F204" s="448" t="str">
        <f t="shared" si="3"/>
        <v/>
      </c>
    </row>
    <row r="205" spans="1:6" ht="12.75">
      <c r="A205" s="113" t="s">
        <v>2739</v>
      </c>
      <c r="B205" s="113" t="s">
        <v>2703</v>
      </c>
      <c r="C205" s="454">
        <v>11416</v>
      </c>
      <c r="D205" s="654"/>
      <c r="E205" s="416">
        <v>20</v>
      </c>
      <c r="F205" s="448" t="str">
        <f t="shared" si="3"/>
        <v/>
      </c>
    </row>
    <row r="206" spans="1:6" ht="12.75">
      <c r="A206" s="113" t="s">
        <v>2740</v>
      </c>
      <c r="B206" s="113" t="s">
        <v>2703</v>
      </c>
      <c r="C206" s="454">
        <v>11416</v>
      </c>
      <c r="D206" s="654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5"/>
      <c r="E207" s="435"/>
      <c r="F207" s="448" t="str">
        <f t="shared" si="3"/>
        <v/>
      </c>
    </row>
    <row r="208" spans="1:6" ht="12.75">
      <c r="A208" s="113" t="s">
        <v>2738</v>
      </c>
      <c r="B208" s="113" t="s">
        <v>2708</v>
      </c>
      <c r="C208" s="447"/>
      <c r="D208" s="654"/>
      <c r="E208" s="416">
        <v>4</v>
      </c>
      <c r="F208" s="448" t="str">
        <f t="shared" si="3"/>
        <v/>
      </c>
    </row>
    <row r="209" spans="1:6" ht="12.75">
      <c r="A209" s="113" t="s">
        <v>2739</v>
      </c>
      <c r="B209" s="113" t="s">
        <v>2708</v>
      </c>
      <c r="C209" s="447"/>
      <c r="D209" s="654"/>
      <c r="E209" s="416">
        <v>8</v>
      </c>
      <c r="F209" s="448" t="str">
        <f t="shared" si="3"/>
        <v/>
      </c>
    </row>
    <row r="210" spans="1:6" ht="12.75">
      <c r="A210" s="113" t="s">
        <v>2740</v>
      </c>
      <c r="B210" s="113" t="s">
        <v>2709</v>
      </c>
      <c r="C210" s="447"/>
      <c r="D210" s="654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5"/>
      <c r="E211" s="435"/>
      <c r="F211" s="448" t="str">
        <f t="shared" si="3"/>
        <v/>
      </c>
    </row>
    <row r="212" spans="1:6" ht="12.75">
      <c r="A212" s="113" t="s">
        <v>2739</v>
      </c>
      <c r="B212" s="113" t="s">
        <v>2717</v>
      </c>
      <c r="C212" s="447"/>
      <c r="D212" s="654"/>
      <c r="E212" s="416">
        <v>6</v>
      </c>
      <c r="F212" s="448" t="str">
        <f t="shared" si="3"/>
        <v/>
      </c>
    </row>
    <row r="213" spans="1:6" ht="12.75">
      <c r="A213" s="113" t="s">
        <v>2740</v>
      </c>
      <c r="B213" s="113" t="s">
        <v>2710</v>
      </c>
      <c r="C213" s="447"/>
      <c r="D213" s="654"/>
      <c r="E213" s="416">
        <v>4</v>
      </c>
      <c r="F213" s="448" t="str">
        <f t="shared" si="3"/>
        <v/>
      </c>
    </row>
    <row r="214" spans="1:6" ht="15">
      <c r="A214" s="446" t="s">
        <v>2741</v>
      </c>
      <c r="B214" s="447"/>
      <c r="C214" s="447"/>
      <c r="D214" s="655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2742</v>
      </c>
      <c r="C215" s="449" t="s">
        <v>2653</v>
      </c>
      <c r="D215" s="656"/>
      <c r="E215" s="450" t="s">
        <v>2549</v>
      </c>
      <c r="F215" s="448" t="str">
        <f t="shared" si="3"/>
        <v/>
      </c>
    </row>
    <row r="216" spans="1:6" ht="12.75">
      <c r="A216" s="113" t="s">
        <v>2743</v>
      </c>
      <c r="B216" s="113" t="s">
        <v>2744</v>
      </c>
      <c r="C216" s="454">
        <v>11353</v>
      </c>
      <c r="D216" s="654"/>
      <c r="E216" s="416">
        <v>6</v>
      </c>
      <c r="F216" s="448" t="str">
        <f t="shared" si="3"/>
        <v/>
      </c>
    </row>
    <row r="217" spans="1:6" ht="12.75">
      <c r="A217" s="113" t="s">
        <v>2743</v>
      </c>
      <c r="B217" s="113" t="s">
        <v>2745</v>
      </c>
      <c r="C217" s="454">
        <v>11353</v>
      </c>
      <c r="D217" s="654"/>
      <c r="E217" s="416">
        <v>14</v>
      </c>
      <c r="F217" s="448" t="str">
        <f t="shared" si="3"/>
        <v/>
      </c>
    </row>
    <row r="218" spans="1:6" ht="12.75">
      <c r="A218" s="113" t="s">
        <v>2743</v>
      </c>
      <c r="B218" s="113" t="s">
        <v>2746</v>
      </c>
      <c r="C218" s="454">
        <v>11353</v>
      </c>
      <c r="D218" s="654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2743</v>
      </c>
      <c r="B219" s="113" t="s">
        <v>2747</v>
      </c>
      <c r="C219" s="454">
        <v>11353</v>
      </c>
      <c r="D219" s="654"/>
      <c r="E219" s="416">
        <v>6</v>
      </c>
      <c r="F219" s="448" t="str">
        <f t="shared" si="4"/>
        <v/>
      </c>
    </row>
    <row r="220" spans="1:6" ht="12.75">
      <c r="A220" s="113" t="s">
        <v>2743</v>
      </c>
      <c r="B220" s="113" t="s">
        <v>2748</v>
      </c>
      <c r="C220" s="454">
        <v>11353</v>
      </c>
      <c r="D220" s="654"/>
      <c r="E220" s="416">
        <v>12</v>
      </c>
      <c r="F220" s="448" t="str">
        <f t="shared" si="4"/>
        <v/>
      </c>
    </row>
    <row r="221" spans="1:6" ht="12.75">
      <c r="A221" s="113" t="s">
        <v>2749</v>
      </c>
      <c r="B221" s="113" t="s">
        <v>2748</v>
      </c>
      <c r="C221" s="454">
        <v>11353</v>
      </c>
      <c r="D221" s="654"/>
      <c r="E221" s="416">
        <v>4</v>
      </c>
      <c r="F221" s="448" t="str">
        <f t="shared" si="4"/>
        <v/>
      </c>
    </row>
    <row r="222" spans="1:6" ht="12.75">
      <c r="A222" s="113" t="s">
        <v>2750</v>
      </c>
      <c r="B222" s="113" t="s">
        <v>2751</v>
      </c>
      <c r="C222" s="454">
        <v>11353</v>
      </c>
      <c r="D222" s="654"/>
      <c r="E222" s="416">
        <v>4</v>
      </c>
      <c r="F222" s="448" t="str">
        <f t="shared" si="4"/>
        <v/>
      </c>
    </row>
    <row r="223" spans="1:6" ht="12.75">
      <c r="A223" s="113" t="s">
        <v>2752</v>
      </c>
      <c r="B223" s="447"/>
      <c r="C223" s="447"/>
      <c r="D223" s="655"/>
      <c r="E223" s="435"/>
      <c r="F223" s="448" t="str">
        <f t="shared" si="4"/>
        <v/>
      </c>
    </row>
    <row r="224" spans="1:6" ht="15">
      <c r="A224" s="446" t="s">
        <v>2753</v>
      </c>
      <c r="B224" s="447"/>
      <c r="C224" s="447"/>
      <c r="D224" s="655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2754</v>
      </c>
      <c r="C225" s="449" t="s">
        <v>2668</v>
      </c>
      <c r="D225" s="656"/>
      <c r="E225" s="450" t="s">
        <v>2549</v>
      </c>
      <c r="F225" s="448" t="str">
        <f t="shared" si="4"/>
        <v/>
      </c>
    </row>
    <row r="226" spans="1:6" ht="12.75">
      <c r="A226" s="113" t="s">
        <v>2755</v>
      </c>
      <c r="B226" s="113" t="s">
        <v>2756</v>
      </c>
      <c r="C226" s="113" t="s">
        <v>2757</v>
      </c>
      <c r="D226" s="654"/>
      <c r="E226" s="416">
        <v>4</v>
      </c>
      <c r="F226" s="448" t="str">
        <f t="shared" si="4"/>
        <v/>
      </c>
    </row>
    <row r="227" spans="1:6" ht="12.75">
      <c r="A227" s="113" t="s">
        <v>2755</v>
      </c>
      <c r="B227" s="113" t="s">
        <v>2758</v>
      </c>
      <c r="C227" s="113" t="s">
        <v>2757</v>
      </c>
      <c r="D227" s="654"/>
      <c r="E227" s="416">
        <v>4</v>
      </c>
      <c r="F227" s="448" t="str">
        <f t="shared" si="4"/>
        <v/>
      </c>
    </row>
    <row r="228" spans="1:6" ht="12.75">
      <c r="A228" s="113" t="s">
        <v>2759</v>
      </c>
      <c r="B228" s="113" t="s">
        <v>2760</v>
      </c>
      <c r="C228" s="113" t="s">
        <v>2761</v>
      </c>
      <c r="D228" s="654"/>
      <c r="E228" s="416">
        <v>2</v>
      </c>
      <c r="F228" s="448" t="str">
        <f t="shared" si="4"/>
        <v/>
      </c>
    </row>
    <row r="229" spans="1:6" ht="12.75">
      <c r="A229" s="113" t="s">
        <v>2762</v>
      </c>
      <c r="B229" s="113" t="s">
        <v>2763</v>
      </c>
      <c r="C229" s="113" t="s">
        <v>2764</v>
      </c>
      <c r="D229" s="654"/>
      <c r="E229" s="416">
        <v>1</v>
      </c>
      <c r="F229" s="448" t="str">
        <f t="shared" si="4"/>
        <v/>
      </c>
    </row>
    <row r="230" spans="1:6" ht="15">
      <c r="A230" s="446" t="s">
        <v>2765</v>
      </c>
      <c r="B230" s="447"/>
      <c r="C230" s="447"/>
      <c r="D230" s="655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2754</v>
      </c>
      <c r="C231" s="449" t="s">
        <v>2668</v>
      </c>
      <c r="D231" s="656"/>
      <c r="E231" s="450" t="s">
        <v>2549</v>
      </c>
      <c r="F231" s="448" t="str">
        <f t="shared" si="4"/>
        <v/>
      </c>
    </row>
    <row r="232" spans="1:6" ht="12.75">
      <c r="A232" s="113" t="s">
        <v>2766</v>
      </c>
      <c r="B232" s="113" t="s">
        <v>2767</v>
      </c>
      <c r="C232" s="113" t="s">
        <v>2768</v>
      </c>
      <c r="D232" s="654"/>
      <c r="E232" s="416">
        <v>2</v>
      </c>
      <c r="F232" s="448" t="str">
        <f t="shared" si="4"/>
        <v/>
      </c>
    </row>
    <row r="233" spans="1:6" ht="12.75">
      <c r="A233" s="113" t="s">
        <v>2769</v>
      </c>
      <c r="B233" s="113" t="s">
        <v>2770</v>
      </c>
      <c r="C233" s="113" t="s">
        <v>2771</v>
      </c>
      <c r="D233" s="654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5"/>
      <c r="E234" s="435"/>
      <c r="F234" s="448" t="str">
        <f t="shared" si="4"/>
        <v/>
      </c>
    </row>
    <row r="235" spans="1:6" ht="12.75">
      <c r="A235" s="113" t="s">
        <v>2772</v>
      </c>
      <c r="B235" s="113" t="s">
        <v>2773</v>
      </c>
      <c r="C235" s="447"/>
      <c r="D235" s="654"/>
      <c r="E235" s="416">
        <v>1</v>
      </c>
      <c r="F235" s="448" t="str">
        <f t="shared" si="4"/>
        <v/>
      </c>
    </row>
    <row r="236" spans="1:6" ht="12.75">
      <c r="A236" s="113" t="s">
        <v>2772</v>
      </c>
      <c r="B236" s="113" t="s">
        <v>2774</v>
      </c>
      <c r="C236" s="447"/>
      <c r="D236" s="654"/>
      <c r="E236" s="416">
        <v>1</v>
      </c>
      <c r="F236" s="448" t="str">
        <f t="shared" si="4"/>
        <v/>
      </c>
    </row>
    <row r="237" spans="1:6" ht="12.75">
      <c r="A237" s="113" t="s">
        <v>2772</v>
      </c>
      <c r="B237" s="113" t="s">
        <v>2775</v>
      </c>
      <c r="C237" s="447"/>
      <c r="D237" s="654"/>
      <c r="E237" s="416">
        <v>3</v>
      </c>
      <c r="F237" s="448" t="str">
        <f t="shared" si="4"/>
        <v/>
      </c>
    </row>
    <row r="238" spans="1:6" ht="12.75">
      <c r="A238" s="113" t="s">
        <v>2772</v>
      </c>
      <c r="B238" s="113" t="s">
        <v>2776</v>
      </c>
      <c r="C238" s="447"/>
      <c r="D238" s="654"/>
      <c r="E238" s="416">
        <v>8</v>
      </c>
      <c r="F238" s="448" t="str">
        <f t="shared" si="4"/>
        <v/>
      </c>
    </row>
    <row r="239" spans="1:6" ht="12.75">
      <c r="A239" s="113" t="s">
        <v>2772</v>
      </c>
      <c r="B239" s="113" t="s">
        <v>2777</v>
      </c>
      <c r="C239" s="447"/>
      <c r="D239" s="654"/>
      <c r="E239" s="416">
        <v>6</v>
      </c>
      <c r="F239" s="448" t="str">
        <f t="shared" si="4"/>
        <v/>
      </c>
    </row>
    <row r="240" spans="1:6" ht="12.75">
      <c r="A240" s="113" t="s">
        <v>2772</v>
      </c>
      <c r="B240" s="113" t="s">
        <v>2778</v>
      </c>
      <c r="C240" s="447"/>
      <c r="D240" s="654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5"/>
      <c r="E241" s="435"/>
      <c r="F241" s="448" t="str">
        <f t="shared" si="4"/>
        <v/>
      </c>
    </row>
    <row r="242" spans="1:6" ht="12.75">
      <c r="A242" s="113" t="s">
        <v>2779</v>
      </c>
      <c r="B242" s="113" t="s">
        <v>2776</v>
      </c>
      <c r="C242" s="447"/>
      <c r="D242" s="654"/>
      <c r="E242" s="416">
        <v>2</v>
      </c>
      <c r="F242" s="448" t="str">
        <f t="shared" si="4"/>
        <v/>
      </c>
    </row>
    <row r="243" spans="1:6" ht="12.75">
      <c r="A243" s="113" t="s">
        <v>2779</v>
      </c>
      <c r="B243" s="113" t="s">
        <v>2777</v>
      </c>
      <c r="C243" s="447"/>
      <c r="D243" s="654"/>
      <c r="E243" s="416">
        <v>2</v>
      </c>
      <c r="F243" s="448" t="str">
        <f t="shared" si="4"/>
        <v/>
      </c>
    </row>
    <row r="244" spans="1:6" ht="12.75">
      <c r="A244" s="113" t="s">
        <v>2779</v>
      </c>
      <c r="B244" s="113" t="s">
        <v>2778</v>
      </c>
      <c r="C244" s="447"/>
      <c r="D244" s="654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5"/>
      <c r="E245" s="435"/>
      <c r="F245" s="448" t="str">
        <f t="shared" si="4"/>
        <v/>
      </c>
    </row>
    <row r="246" spans="1:6" ht="12.75">
      <c r="A246" s="113" t="s">
        <v>2780</v>
      </c>
      <c r="B246" s="113" t="s">
        <v>2776</v>
      </c>
      <c r="C246" s="447"/>
      <c r="D246" s="654"/>
      <c r="E246" s="416">
        <v>3</v>
      </c>
      <c r="F246" s="448" t="str">
        <f t="shared" si="4"/>
        <v/>
      </c>
    </row>
    <row r="247" spans="1:6" ht="12.75">
      <c r="A247" s="113" t="s">
        <v>2780</v>
      </c>
      <c r="B247" s="113" t="s">
        <v>2777</v>
      </c>
      <c r="C247" s="447"/>
      <c r="D247" s="654"/>
      <c r="E247" s="416">
        <v>2</v>
      </c>
      <c r="F247" s="448" t="str">
        <f t="shared" si="4"/>
        <v/>
      </c>
    </row>
    <row r="248" spans="1:6" ht="12.75">
      <c r="A248" s="113" t="s">
        <v>2780</v>
      </c>
      <c r="B248" s="113" t="s">
        <v>2778</v>
      </c>
      <c r="C248" s="447"/>
      <c r="D248" s="654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5"/>
      <c r="E249" s="435"/>
      <c r="F249" s="448" t="str">
        <f t="shared" si="4"/>
        <v/>
      </c>
    </row>
    <row r="250" spans="1:6" ht="12.75">
      <c r="A250" s="113" t="s">
        <v>2781</v>
      </c>
      <c r="B250" s="113" t="s">
        <v>2773</v>
      </c>
      <c r="C250" s="447"/>
      <c r="D250" s="654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5"/>
      <c r="E251" s="435"/>
      <c r="F251" s="448" t="str">
        <f t="shared" si="4"/>
        <v/>
      </c>
    </row>
    <row r="252" spans="1:6" ht="12.75">
      <c r="A252" s="113" t="s">
        <v>2782</v>
      </c>
      <c r="B252" s="113" t="s">
        <v>2773</v>
      </c>
      <c r="C252" s="447"/>
      <c r="D252" s="654"/>
      <c r="E252" s="416">
        <v>2</v>
      </c>
      <c r="F252" s="448" t="str">
        <f t="shared" si="4"/>
        <v/>
      </c>
    </row>
    <row r="253" spans="1:6" ht="12.75">
      <c r="A253" s="113" t="s">
        <v>2783</v>
      </c>
      <c r="B253" s="113" t="s">
        <v>2773</v>
      </c>
      <c r="C253" s="447"/>
      <c r="D253" s="654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5"/>
      <c r="E254" s="435"/>
      <c r="F254" s="448" t="str">
        <f t="shared" si="4"/>
        <v/>
      </c>
    </row>
    <row r="255" spans="1:6" ht="12.75">
      <c r="A255" s="113" t="s">
        <v>2784</v>
      </c>
      <c r="B255" s="113" t="s">
        <v>2773</v>
      </c>
      <c r="C255" s="447"/>
      <c r="D255" s="654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5"/>
      <c r="E256" s="435"/>
      <c r="F256" s="448" t="str">
        <f t="shared" si="4"/>
        <v/>
      </c>
    </row>
    <row r="257" spans="1:6" ht="13.5">
      <c r="A257" s="113" t="s">
        <v>2785</v>
      </c>
      <c r="B257" s="113" t="s">
        <v>2786</v>
      </c>
      <c r="C257" s="113" t="s">
        <v>2787</v>
      </c>
      <c r="D257" s="654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5"/>
      <c r="E258" s="435"/>
      <c r="F258" s="448" t="str">
        <f t="shared" si="4"/>
        <v/>
      </c>
    </row>
    <row r="259" spans="1:6" ht="12.75">
      <c r="A259" s="113" t="s">
        <v>2788</v>
      </c>
      <c r="B259" s="113" t="s">
        <v>2789</v>
      </c>
      <c r="C259" s="447"/>
      <c r="D259" s="654"/>
      <c r="E259" s="416">
        <v>3</v>
      </c>
      <c r="F259" s="448" t="str">
        <f t="shared" si="4"/>
        <v/>
      </c>
    </row>
    <row r="260" spans="1:6" ht="12.75">
      <c r="A260" s="113" t="s">
        <v>2790</v>
      </c>
      <c r="B260" s="113" t="s">
        <v>2791</v>
      </c>
      <c r="C260" s="447"/>
      <c r="D260" s="654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5"/>
      <c r="E261" s="435"/>
      <c r="F261" s="448" t="str">
        <f t="shared" si="4"/>
        <v/>
      </c>
    </row>
    <row r="262" spans="1:6" ht="12.75">
      <c r="A262" s="113" t="s">
        <v>2792</v>
      </c>
      <c r="B262" s="113" t="s">
        <v>2793</v>
      </c>
      <c r="C262" s="447"/>
      <c r="D262" s="654"/>
      <c r="E262" s="416">
        <v>1</v>
      </c>
      <c r="F262" s="448" t="str">
        <f t="shared" si="4"/>
        <v/>
      </c>
    </row>
    <row r="263" spans="1:6" ht="15">
      <c r="A263" s="446" t="s">
        <v>2794</v>
      </c>
      <c r="B263" s="447"/>
      <c r="C263" s="447"/>
      <c r="D263" s="655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2754</v>
      </c>
      <c r="C264" s="449" t="s">
        <v>2668</v>
      </c>
      <c r="D264" s="656"/>
      <c r="E264" s="450" t="s">
        <v>2549</v>
      </c>
      <c r="F264" s="448" t="str">
        <f t="shared" si="4"/>
        <v/>
      </c>
    </row>
    <row r="265" spans="1:6" ht="12.75">
      <c r="A265" s="113" t="s">
        <v>2795</v>
      </c>
      <c r="B265" s="113" t="s">
        <v>2774</v>
      </c>
      <c r="C265" s="447"/>
      <c r="D265" s="654"/>
      <c r="E265" s="416">
        <v>2</v>
      </c>
      <c r="F265" s="448" t="str">
        <f t="shared" si="4"/>
        <v/>
      </c>
    </row>
    <row r="266" spans="1:6" ht="12.75">
      <c r="A266" s="113" t="s">
        <v>2795</v>
      </c>
      <c r="B266" s="113" t="s">
        <v>2776</v>
      </c>
      <c r="C266" s="447"/>
      <c r="D266" s="654"/>
      <c r="E266" s="416">
        <v>4</v>
      </c>
      <c r="F266" s="448" t="str">
        <f t="shared" si="4"/>
        <v/>
      </c>
    </row>
    <row r="267" spans="1:6" ht="12.75">
      <c r="A267" s="113" t="s">
        <v>2795</v>
      </c>
      <c r="B267" s="113" t="s">
        <v>2777</v>
      </c>
      <c r="C267" s="447"/>
      <c r="D267" s="654"/>
      <c r="E267" s="416">
        <v>2</v>
      </c>
      <c r="F267" s="448" t="str">
        <f t="shared" si="4"/>
        <v/>
      </c>
    </row>
    <row r="268" spans="1:6" ht="12.75">
      <c r="A268" s="113" t="s">
        <v>2795</v>
      </c>
      <c r="B268" s="113" t="s">
        <v>2778</v>
      </c>
      <c r="C268" s="447"/>
      <c r="D268" s="654"/>
      <c r="E268" s="416">
        <v>5</v>
      </c>
      <c r="F268" s="448" t="str">
        <f t="shared" si="4"/>
        <v/>
      </c>
    </row>
    <row r="269" spans="1:6" ht="12.75">
      <c r="A269" s="113" t="s">
        <v>2796</v>
      </c>
      <c r="B269" s="113" t="s">
        <v>2776</v>
      </c>
      <c r="C269" s="447"/>
      <c r="D269" s="654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4"/>
      <c r="E270" s="416"/>
      <c r="F270" s="448"/>
    </row>
    <row r="271" spans="1:6" ht="12.75">
      <c r="A271" s="455" t="s">
        <v>2544</v>
      </c>
      <c r="B271" s="456"/>
      <c r="C271" s="456"/>
      <c r="D271" s="657"/>
      <c r="E271" s="457"/>
      <c r="F271" s="659"/>
    </row>
    <row r="272" spans="1:6" ht="12.75">
      <c r="A272" s="455"/>
      <c r="B272" s="456"/>
      <c r="C272" s="456"/>
      <c r="D272" s="657"/>
      <c r="E272" s="457"/>
      <c r="F272" s="458"/>
    </row>
    <row r="273" spans="1:6" ht="12.75">
      <c r="A273" s="459" t="s">
        <v>2153</v>
      </c>
      <c r="B273" s="460"/>
      <c r="C273" s="460"/>
      <c r="D273" s="658"/>
      <c r="E273" s="461"/>
      <c r="F273" s="462">
        <f>SUM(F2:F272)</f>
        <v>0</v>
      </c>
    </row>
    <row r="274" spans="1:6" ht="12.75">
      <c r="A274" s="460"/>
      <c r="B274" s="460"/>
      <c r="C274" s="460"/>
      <c r="D274" s="658"/>
      <c r="E274" s="461"/>
      <c r="F274" s="448"/>
    </row>
    <row r="275" spans="1:6" ht="12.75">
      <c r="A275" s="460" t="s">
        <v>2797</v>
      </c>
      <c r="B275" s="460"/>
      <c r="C275" s="460"/>
      <c r="D275" s="658"/>
      <c r="E275" s="461"/>
      <c r="F275" s="658"/>
    </row>
    <row r="276" spans="1:6" ht="12.75">
      <c r="A276" s="460" t="s">
        <v>2798</v>
      </c>
      <c r="B276" s="460"/>
      <c r="C276" s="460"/>
      <c r="D276" s="658"/>
      <c r="E276" s="461"/>
      <c r="F276" s="658"/>
    </row>
    <row r="277" spans="1:6" ht="12.75">
      <c r="A277" s="460" t="s">
        <v>2799</v>
      </c>
      <c r="B277" s="460"/>
      <c r="C277" s="460"/>
      <c r="D277" s="658"/>
      <c r="E277" s="461"/>
      <c r="F277" s="658"/>
    </row>
    <row r="278" spans="1:6" ht="12.75">
      <c r="A278" s="460" t="s">
        <v>2800</v>
      </c>
      <c r="B278" s="460" t="s">
        <v>2801</v>
      </c>
      <c r="C278" s="460"/>
      <c r="D278" s="658"/>
      <c r="E278" s="461">
        <v>20</v>
      </c>
      <c r="F278" s="448" t="str">
        <f>IF(ISNUMBER(D278),D278*E278,"")</f>
        <v/>
      </c>
    </row>
    <row r="279" spans="1:6" ht="12.75">
      <c r="A279" s="460" t="s">
        <v>2802</v>
      </c>
      <c r="B279" s="460"/>
      <c r="C279" s="460"/>
      <c r="D279" s="658"/>
      <c r="E279" s="461"/>
      <c r="F279" s="658"/>
    </row>
    <row r="280" spans="1:6" ht="12.75">
      <c r="A280" s="460" t="s">
        <v>2803</v>
      </c>
      <c r="B280" s="460"/>
      <c r="C280" s="460"/>
      <c r="D280" s="658"/>
      <c r="E280" s="461"/>
      <c r="F280" s="658"/>
    </row>
    <row r="281" spans="1:6" ht="12.75">
      <c r="A281" s="460" t="s">
        <v>2804</v>
      </c>
      <c r="B281" s="460"/>
      <c r="C281" s="460"/>
      <c r="D281" s="658"/>
      <c r="E281" s="461"/>
      <c r="F281" s="658"/>
    </row>
    <row r="282" spans="1:6" ht="12.75">
      <c r="A282" s="460" t="s">
        <v>832</v>
      </c>
      <c r="B282" s="460"/>
      <c r="C282" s="460"/>
      <c r="D282" s="658"/>
      <c r="E282" s="461"/>
      <c r="F282" s="658"/>
    </row>
    <row r="283" spans="1:6" ht="12.75">
      <c r="A283" s="460" t="s">
        <v>2805</v>
      </c>
      <c r="B283" s="460"/>
      <c r="C283" s="460"/>
      <c r="D283" s="658"/>
      <c r="E283" s="461"/>
      <c r="F283" s="658"/>
    </row>
    <row r="284" spans="1:6" ht="12.75">
      <c r="A284" s="460" t="s">
        <v>2806</v>
      </c>
      <c r="B284" s="460"/>
      <c r="C284" s="460"/>
      <c r="D284" s="658"/>
      <c r="E284" s="461"/>
      <c r="F284" s="658"/>
    </row>
    <row r="285" spans="1:6" ht="12.75">
      <c r="A285" s="460" t="s">
        <v>2807</v>
      </c>
      <c r="B285" s="460"/>
      <c r="C285" s="460"/>
      <c r="D285" s="658"/>
      <c r="E285" s="461"/>
      <c r="F285" s="658"/>
    </row>
    <row r="286" spans="1:6" ht="12.75">
      <c r="A286" s="460" t="s">
        <v>2808</v>
      </c>
      <c r="B286" s="460"/>
      <c r="C286" s="460"/>
      <c r="D286" s="658"/>
      <c r="E286" s="461"/>
      <c r="F286" s="658"/>
    </row>
    <row r="287" spans="1:6" ht="12.75">
      <c r="A287" s="460"/>
      <c r="B287" s="460"/>
      <c r="C287" s="460"/>
      <c r="D287" s="448"/>
      <c r="E287" s="461"/>
      <c r="F287" s="448"/>
    </row>
    <row r="288" spans="1:6" ht="12.75">
      <c r="A288" s="459" t="s">
        <v>2529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yK5bCk54g/jH/kCG6d8uCNPnj3/Ik6O1kLovfE2R6yGQTed7JhCLCh75cpdW9fg3Pvi+lRHBD0V3+nzMjSMO5w==" saltValue="h9zjYo5lPpFyxPUi8/x1d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3" t="s">
        <v>71</v>
      </c>
      <c r="B4" s="693"/>
      <c r="C4" s="174" t="s">
        <v>102</v>
      </c>
      <c r="D4" s="222"/>
      <c r="E4" s="704" t="str">
        <f>'SO 01 1 1 Rek'!G2</f>
        <v>Pavilon A+D - vstup, jídelna a kuchyň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9" t="s">
        <v>107</v>
      </c>
      <c r="D9" s="700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9" t="s">
        <v>108</v>
      </c>
      <c r="D10" s="700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9" t="s">
        <v>107</v>
      </c>
      <c r="D12" s="700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9" t="s">
        <v>111</v>
      </c>
      <c r="D13" s="700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9" t="s">
        <v>112</v>
      </c>
      <c r="D14" s="700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1" t="s">
        <v>113</v>
      </c>
      <c r="D15" s="700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9" t="s">
        <v>114</v>
      </c>
      <c r="D16" s="700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9" t="s">
        <v>115</v>
      </c>
      <c r="D17" s="700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9" t="s">
        <v>107</v>
      </c>
      <c r="D19" s="700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9" t="s">
        <v>118</v>
      </c>
      <c r="D20" s="700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1" t="s">
        <v>113</v>
      </c>
      <c r="D21" s="700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9" t="s">
        <v>114</v>
      </c>
      <c r="D22" s="700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9" t="s">
        <v>119</v>
      </c>
      <c r="D23" s="700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9" t="s">
        <v>123</v>
      </c>
      <c r="D25" s="700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9" t="s">
        <v>124</v>
      </c>
      <c r="D26" s="700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9" t="s">
        <v>107</v>
      </c>
      <c r="D27" s="700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9" t="s">
        <v>125</v>
      </c>
      <c r="D28" s="700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9" t="s">
        <v>126</v>
      </c>
      <c r="D29" s="700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1" t="s">
        <v>113</v>
      </c>
      <c r="D30" s="700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9" t="s">
        <v>114</v>
      </c>
      <c r="D31" s="700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9" t="s">
        <v>127</v>
      </c>
      <c r="D32" s="700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9" t="s">
        <v>128</v>
      </c>
      <c r="D33" s="700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9" t="s">
        <v>131</v>
      </c>
      <c r="D35" s="700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9" t="s">
        <v>123</v>
      </c>
      <c r="D36" s="700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9" t="s">
        <v>124</v>
      </c>
      <c r="D37" s="700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9" t="s">
        <v>107</v>
      </c>
      <c r="D38" s="700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9" t="s">
        <v>125</v>
      </c>
      <c r="D39" s="700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9" t="s">
        <v>126</v>
      </c>
      <c r="D40" s="700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9" t="s">
        <v>114</v>
      </c>
      <c r="D41" s="700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9" t="s">
        <v>127</v>
      </c>
      <c r="D42" s="700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9" t="s">
        <v>128</v>
      </c>
      <c r="D43" s="700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1" t="s">
        <v>113</v>
      </c>
      <c r="D44" s="700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9" t="s">
        <v>132</v>
      </c>
      <c r="D45" s="700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9" t="s">
        <v>135</v>
      </c>
      <c r="D47" s="700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9" t="s">
        <v>123</v>
      </c>
      <c r="D48" s="700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9" t="s">
        <v>124</v>
      </c>
      <c r="D49" s="700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9" t="s">
        <v>107</v>
      </c>
      <c r="D50" s="700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9" t="s">
        <v>125</v>
      </c>
      <c r="D51" s="700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9" t="s">
        <v>126</v>
      </c>
      <c r="D52" s="700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9" t="s">
        <v>114</v>
      </c>
      <c r="D53" s="700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9" t="s">
        <v>127</v>
      </c>
      <c r="D54" s="700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9" t="s">
        <v>128</v>
      </c>
      <c r="D55" s="700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1" t="s">
        <v>113</v>
      </c>
      <c r="D56" s="700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9" t="s">
        <v>136</v>
      </c>
      <c r="D57" s="700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9" t="s">
        <v>131</v>
      </c>
      <c r="D59" s="700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9" t="s">
        <v>123</v>
      </c>
      <c r="D60" s="700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9" t="s">
        <v>124</v>
      </c>
      <c r="D61" s="700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9" t="s">
        <v>107</v>
      </c>
      <c r="D62" s="700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9" t="s">
        <v>125</v>
      </c>
      <c r="D63" s="700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9" t="s">
        <v>126</v>
      </c>
      <c r="D64" s="700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9" t="s">
        <v>114</v>
      </c>
      <c r="D65" s="700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9" t="s">
        <v>127</v>
      </c>
      <c r="D66" s="700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9" t="s">
        <v>128</v>
      </c>
      <c r="D67" s="700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1" t="s">
        <v>113</v>
      </c>
      <c r="D68" s="700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9" t="s">
        <v>132</v>
      </c>
      <c r="D69" s="700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9" t="s">
        <v>131</v>
      </c>
      <c r="D71" s="700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9" t="s">
        <v>123</v>
      </c>
      <c r="D72" s="700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9" t="s">
        <v>124</v>
      </c>
      <c r="D73" s="700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9" t="s">
        <v>107</v>
      </c>
      <c r="D74" s="700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9" t="s">
        <v>125</v>
      </c>
      <c r="D75" s="700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9" t="s">
        <v>126</v>
      </c>
      <c r="D76" s="700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9" t="s">
        <v>114</v>
      </c>
      <c r="D77" s="700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9" t="s">
        <v>127</v>
      </c>
      <c r="D78" s="700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9" t="s">
        <v>128</v>
      </c>
      <c r="D79" s="700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1" t="s">
        <v>113</v>
      </c>
      <c r="D80" s="700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9" t="s">
        <v>132</v>
      </c>
      <c r="D81" s="700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9" t="s">
        <v>135</v>
      </c>
      <c r="D83" s="700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9" t="s">
        <v>123</v>
      </c>
      <c r="D84" s="700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9" t="s">
        <v>124</v>
      </c>
      <c r="D85" s="700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9" t="s">
        <v>107</v>
      </c>
      <c r="D86" s="700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9" t="s">
        <v>125</v>
      </c>
      <c r="D87" s="700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9" t="s">
        <v>126</v>
      </c>
      <c r="D88" s="700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9" t="s">
        <v>114</v>
      </c>
      <c r="D89" s="700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9" t="s">
        <v>127</v>
      </c>
      <c r="D90" s="700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9" t="s">
        <v>128</v>
      </c>
      <c r="D91" s="700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1" t="s">
        <v>113</v>
      </c>
      <c r="D92" s="700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9" t="s">
        <v>136</v>
      </c>
      <c r="D93" s="700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9" t="s">
        <v>131</v>
      </c>
      <c r="D95" s="700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9" t="s">
        <v>123</v>
      </c>
      <c r="D96" s="700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9" t="s">
        <v>124</v>
      </c>
      <c r="D97" s="700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9" t="s">
        <v>107</v>
      </c>
      <c r="D98" s="700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9" t="s">
        <v>125</v>
      </c>
      <c r="D99" s="700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9" t="s">
        <v>126</v>
      </c>
      <c r="D100" s="700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9" t="s">
        <v>114</v>
      </c>
      <c r="D101" s="700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9" t="s">
        <v>127</v>
      </c>
      <c r="D102" s="700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9" t="s">
        <v>128</v>
      </c>
      <c r="D103" s="700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1" t="s">
        <v>113</v>
      </c>
      <c r="D104" s="700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9" t="s">
        <v>132</v>
      </c>
      <c r="D105" s="700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9" t="s">
        <v>148</v>
      </c>
      <c r="D107" s="700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9" t="s">
        <v>107</v>
      </c>
      <c r="D109" s="700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9" t="s">
        <v>151</v>
      </c>
      <c r="D110" s="700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9" t="s">
        <v>111</v>
      </c>
      <c r="D111" s="700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9" t="s">
        <v>112</v>
      </c>
      <c r="D112" s="700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1" t="s">
        <v>113</v>
      </c>
      <c r="D113" s="700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9" t="s">
        <v>115</v>
      </c>
      <c r="D114" s="700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9" t="s">
        <v>157</v>
      </c>
      <c r="D118" s="700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9" t="s">
        <v>160</v>
      </c>
      <c r="D120" s="700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9" t="s">
        <v>161</v>
      </c>
      <c r="D121" s="700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9" t="s">
        <v>162</v>
      </c>
      <c r="D122" s="700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9" t="s">
        <v>163</v>
      </c>
      <c r="D123" s="700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9" t="s">
        <v>170</v>
      </c>
      <c r="D126" s="700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9" t="s">
        <v>107</v>
      </c>
      <c r="D131" s="700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9" t="s">
        <v>179</v>
      </c>
      <c r="D132" s="700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9" t="s">
        <v>180</v>
      </c>
      <c r="D133" s="700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9" t="s">
        <v>181</v>
      </c>
      <c r="D134" s="700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9" t="s">
        <v>182</v>
      </c>
      <c r="D135" s="700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9" t="s">
        <v>183</v>
      </c>
      <c r="D136" s="700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1" t="s">
        <v>113</v>
      </c>
      <c r="D137" s="700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9" t="s">
        <v>114</v>
      </c>
      <c r="D138" s="700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9" t="s">
        <v>179</v>
      </c>
      <c r="D139" s="700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9" t="s">
        <v>184</v>
      </c>
      <c r="D140" s="700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9" t="s">
        <v>185</v>
      </c>
      <c r="D141" s="700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9" t="s">
        <v>186</v>
      </c>
      <c r="D142" s="700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9" t="s">
        <v>187</v>
      </c>
      <c r="D143" s="700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9" t="s">
        <v>188</v>
      </c>
      <c r="D144" s="700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9" t="s">
        <v>189</v>
      </c>
      <c r="D145" s="700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9" t="s">
        <v>190</v>
      </c>
      <c r="D146" s="700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9" t="s">
        <v>191</v>
      </c>
      <c r="D147" s="700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9" t="s">
        <v>192</v>
      </c>
      <c r="D148" s="700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9" t="s">
        <v>193</v>
      </c>
      <c r="D149" s="700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9" t="s">
        <v>181</v>
      </c>
      <c r="D150" s="700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9" t="s">
        <v>194</v>
      </c>
      <c r="D151" s="700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9" t="s">
        <v>195</v>
      </c>
      <c r="D152" s="700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9" t="s">
        <v>196</v>
      </c>
      <c r="D153" s="700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9" t="s">
        <v>197</v>
      </c>
      <c r="D154" s="700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1" t="s">
        <v>113</v>
      </c>
      <c r="D155" s="700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9" t="s">
        <v>200</v>
      </c>
      <c r="D157" s="700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9" t="s">
        <v>107</v>
      </c>
      <c r="D161" s="700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9" t="s">
        <v>151</v>
      </c>
      <c r="D162" s="700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9" t="s">
        <v>206</v>
      </c>
      <c r="D163" s="700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9" t="s">
        <v>207</v>
      </c>
      <c r="D164" s="700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9" t="s">
        <v>208</v>
      </c>
      <c r="D165" s="700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9" t="s">
        <v>107</v>
      </c>
      <c r="D166" s="700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9" t="s">
        <v>118</v>
      </c>
      <c r="D167" s="700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1" t="s">
        <v>113</v>
      </c>
      <c r="D168" s="700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9" t="s">
        <v>114</v>
      </c>
      <c r="D169" s="700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9" t="s">
        <v>209</v>
      </c>
      <c r="D170" s="700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9" t="s">
        <v>119</v>
      </c>
      <c r="D171" s="700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9" t="s">
        <v>107</v>
      </c>
      <c r="D173" s="700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9" t="s">
        <v>151</v>
      </c>
      <c r="D174" s="700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9" t="s">
        <v>206</v>
      </c>
      <c r="D175" s="700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9" t="s">
        <v>207</v>
      </c>
      <c r="D176" s="700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9" t="s">
        <v>208</v>
      </c>
      <c r="D177" s="700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9" t="s">
        <v>107</v>
      </c>
      <c r="D178" s="700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9" t="s">
        <v>118</v>
      </c>
      <c r="D179" s="700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1" t="s">
        <v>113</v>
      </c>
      <c r="D180" s="700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9" t="s">
        <v>114</v>
      </c>
      <c r="D181" s="700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9" t="s">
        <v>209</v>
      </c>
      <c r="D182" s="700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9" t="s">
        <v>119</v>
      </c>
      <c r="D183" s="700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9" t="s">
        <v>107</v>
      </c>
      <c r="D185" s="700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9" t="s">
        <v>118</v>
      </c>
      <c r="D186" s="700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1" t="s">
        <v>113</v>
      </c>
      <c r="D187" s="700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9" t="s">
        <v>114</v>
      </c>
      <c r="D188" s="700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9" t="s">
        <v>119</v>
      </c>
      <c r="D189" s="700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9" t="s">
        <v>107</v>
      </c>
      <c r="D191" s="700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9" t="s">
        <v>151</v>
      </c>
      <c r="D192" s="700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9" t="s">
        <v>111</v>
      </c>
      <c r="D193" s="700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9" t="s">
        <v>112</v>
      </c>
      <c r="D194" s="700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1" t="s">
        <v>113</v>
      </c>
      <c r="D195" s="700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9" t="s">
        <v>114</v>
      </c>
      <c r="D196" s="700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9" t="s">
        <v>115</v>
      </c>
      <c r="D197" s="700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9" t="s">
        <v>107</v>
      </c>
      <c r="D199" s="700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9" t="s">
        <v>108</v>
      </c>
      <c r="D200" s="700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9" t="s">
        <v>107</v>
      </c>
      <c r="D202" s="700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9" t="s">
        <v>151</v>
      </c>
      <c r="D203" s="700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9" t="s">
        <v>220</v>
      </c>
      <c r="D204" s="700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9" t="s">
        <v>221</v>
      </c>
      <c r="D205" s="700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1" t="s">
        <v>113</v>
      </c>
      <c r="D206" s="700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9" t="s">
        <v>114</v>
      </c>
      <c r="D207" s="700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9" t="s">
        <v>222</v>
      </c>
      <c r="D208" s="700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9" t="s">
        <v>107</v>
      </c>
      <c r="D210" s="700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9" t="s">
        <v>151</v>
      </c>
      <c r="D211" s="700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9" t="s">
        <v>206</v>
      </c>
      <c r="D212" s="700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9" t="s">
        <v>207</v>
      </c>
      <c r="D213" s="700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9" t="s">
        <v>208</v>
      </c>
      <c r="D214" s="700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9" t="s">
        <v>107</v>
      </c>
      <c r="D215" s="700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9" t="s">
        <v>118</v>
      </c>
      <c r="D216" s="700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9" t="s">
        <v>114</v>
      </c>
      <c r="D217" s="700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9" t="s">
        <v>209</v>
      </c>
      <c r="D218" s="700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9" t="s">
        <v>119</v>
      </c>
      <c r="D219" s="700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1" t="s">
        <v>113</v>
      </c>
      <c r="D220" s="700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9" t="s">
        <v>225</v>
      </c>
      <c r="D221" s="700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9" t="s">
        <v>107</v>
      </c>
      <c r="D225" s="700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9" t="s">
        <v>179</v>
      </c>
      <c r="D226" s="700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9" t="s">
        <v>231</v>
      </c>
      <c r="D227" s="700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1" t="s">
        <v>113</v>
      </c>
      <c r="D228" s="700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9" t="s">
        <v>114</v>
      </c>
      <c r="D229" s="700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9" t="s">
        <v>179</v>
      </c>
      <c r="D230" s="700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9" t="s">
        <v>232</v>
      </c>
      <c r="D231" s="700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9" t="s">
        <v>233</v>
      </c>
      <c r="D232" s="700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9" t="s">
        <v>234</v>
      </c>
      <c r="D233" s="700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9" t="s">
        <v>235</v>
      </c>
      <c r="D234" s="700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9" t="s">
        <v>236</v>
      </c>
      <c r="D235" s="700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9" t="s">
        <v>237</v>
      </c>
      <c r="D236" s="700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9" t="s">
        <v>238</v>
      </c>
      <c r="D237" s="700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9" t="s">
        <v>239</v>
      </c>
      <c r="D238" s="700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9" t="s">
        <v>240</v>
      </c>
      <c r="D239" s="700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9" t="s">
        <v>241</v>
      </c>
      <c r="D240" s="700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1" t="s">
        <v>113</v>
      </c>
      <c r="D241" s="700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9" t="s">
        <v>242</v>
      </c>
      <c r="D242" s="700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9" t="s">
        <v>107</v>
      </c>
      <c r="D244" s="700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9" t="s">
        <v>179</v>
      </c>
      <c r="D245" s="700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9" t="s">
        <v>245</v>
      </c>
      <c r="D246" s="700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1" t="s">
        <v>113</v>
      </c>
      <c r="D247" s="700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9" t="s">
        <v>114</v>
      </c>
      <c r="D248" s="700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9" t="s">
        <v>179</v>
      </c>
      <c r="D249" s="700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9" t="s">
        <v>246</v>
      </c>
      <c r="D250" s="700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9" t="s">
        <v>247</v>
      </c>
      <c r="D251" s="700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9" t="s">
        <v>248</v>
      </c>
      <c r="D252" s="700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9" t="s">
        <v>249</v>
      </c>
      <c r="D253" s="700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9" t="s">
        <v>250</v>
      </c>
      <c r="D254" s="700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9" t="s">
        <v>251</v>
      </c>
      <c r="D255" s="700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9" t="s">
        <v>252</v>
      </c>
      <c r="D256" s="700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9" t="s">
        <v>253</v>
      </c>
      <c r="D257" s="700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9" t="s">
        <v>254</v>
      </c>
      <c r="D258" s="700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9" t="s">
        <v>255</v>
      </c>
      <c r="D259" s="700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1" t="s">
        <v>113</v>
      </c>
      <c r="D260" s="700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9" t="s">
        <v>256</v>
      </c>
      <c r="D261" s="700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9" t="s">
        <v>259</v>
      </c>
      <c r="D263" s="700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9" t="s">
        <v>260</v>
      </c>
      <c r="D264" s="700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9" t="s">
        <v>261</v>
      </c>
      <c r="D265" s="700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9" t="s">
        <v>107</v>
      </c>
      <c r="D267" s="700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9" t="s">
        <v>179</v>
      </c>
      <c r="D268" s="700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9" t="s">
        <v>264</v>
      </c>
      <c r="D269" s="700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1" t="s">
        <v>113</v>
      </c>
      <c r="D270" s="700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9" t="s">
        <v>114</v>
      </c>
      <c r="D271" s="700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9" t="s">
        <v>179</v>
      </c>
      <c r="D272" s="700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9" t="s">
        <v>265</v>
      </c>
      <c r="D273" s="700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9" t="s">
        <v>266</v>
      </c>
      <c r="D274" s="700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9" t="s">
        <v>267</v>
      </c>
      <c r="D275" s="700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9" t="s">
        <v>268</v>
      </c>
      <c r="D276" s="700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9" t="s">
        <v>269</v>
      </c>
      <c r="D277" s="700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9" t="s">
        <v>270</v>
      </c>
      <c r="D278" s="700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9" t="s">
        <v>271</v>
      </c>
      <c r="D279" s="700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9" t="s">
        <v>272</v>
      </c>
      <c r="D280" s="700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9" t="s">
        <v>273</v>
      </c>
      <c r="D281" s="700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9" t="s">
        <v>274</v>
      </c>
      <c r="D282" s="700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1" t="s">
        <v>113</v>
      </c>
      <c r="D283" s="700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9" t="s">
        <v>275</v>
      </c>
      <c r="D284" s="700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9" t="s">
        <v>107</v>
      </c>
      <c r="D288" s="700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9" t="s">
        <v>179</v>
      </c>
      <c r="D289" s="700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9" t="s">
        <v>245</v>
      </c>
      <c r="D290" s="700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9" t="s">
        <v>181</v>
      </c>
      <c r="D291" s="700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9" t="s">
        <v>281</v>
      </c>
      <c r="D292" s="700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9" t="s">
        <v>282</v>
      </c>
      <c r="D293" s="700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1" t="s">
        <v>113</v>
      </c>
      <c r="D294" s="700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9" t="s">
        <v>114</v>
      </c>
      <c r="D295" s="700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9" t="s">
        <v>179</v>
      </c>
      <c r="D296" s="700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9" t="s">
        <v>246</v>
      </c>
      <c r="D297" s="700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9" t="s">
        <v>247</v>
      </c>
      <c r="D298" s="700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9" t="s">
        <v>248</v>
      </c>
      <c r="D299" s="700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9" t="s">
        <v>249</v>
      </c>
      <c r="D300" s="700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9" t="s">
        <v>250</v>
      </c>
      <c r="D301" s="700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9" t="s">
        <v>251</v>
      </c>
      <c r="D302" s="700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9" t="s">
        <v>252</v>
      </c>
      <c r="D303" s="700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9" t="s">
        <v>253</v>
      </c>
      <c r="D304" s="700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9" t="s">
        <v>254</v>
      </c>
      <c r="D305" s="700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9" t="s">
        <v>255</v>
      </c>
      <c r="D306" s="700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1" t="s">
        <v>113</v>
      </c>
      <c r="D307" s="700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9" t="s">
        <v>181</v>
      </c>
      <c r="D308" s="700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9" t="s">
        <v>283</v>
      </c>
      <c r="D309" s="700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9" t="s">
        <v>284</v>
      </c>
      <c r="D310" s="700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9" t="s">
        <v>285</v>
      </c>
      <c r="D311" s="700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9" t="s">
        <v>286</v>
      </c>
      <c r="D312" s="700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1" t="s">
        <v>113</v>
      </c>
      <c r="D313" s="700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9" t="s">
        <v>256</v>
      </c>
      <c r="D314" s="700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9" t="s">
        <v>107</v>
      </c>
      <c r="D316" s="700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9" t="s">
        <v>289</v>
      </c>
      <c r="D317" s="700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9" t="s">
        <v>290</v>
      </c>
      <c r="D318" s="700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1" t="s">
        <v>113</v>
      </c>
      <c r="D319" s="700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9" t="s">
        <v>114</v>
      </c>
      <c r="D320" s="700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9" t="s">
        <v>291</v>
      </c>
      <c r="D321" s="700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9" t="s">
        <v>292</v>
      </c>
      <c r="D322" s="700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9" t="s">
        <v>293</v>
      </c>
      <c r="D323" s="700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9" t="s">
        <v>294</v>
      </c>
      <c r="D324" s="700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9" t="s">
        <v>107</v>
      </c>
      <c r="D326" s="700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9" t="s">
        <v>297</v>
      </c>
      <c r="D327" s="700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9" t="s">
        <v>298</v>
      </c>
      <c r="D328" s="700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9" t="s">
        <v>299</v>
      </c>
      <c r="D329" s="700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9" t="s">
        <v>300</v>
      </c>
      <c r="D330" s="700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9" t="s">
        <v>301</v>
      </c>
      <c r="D331" s="700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1" t="s">
        <v>113</v>
      </c>
      <c r="D332" s="700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9" t="s">
        <v>114</v>
      </c>
      <c r="D333" s="700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9" t="s">
        <v>302</v>
      </c>
      <c r="D334" s="700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9" t="s">
        <v>303</v>
      </c>
      <c r="D335" s="700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9" t="s">
        <v>304</v>
      </c>
      <c r="D336" s="700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9" t="s">
        <v>305</v>
      </c>
      <c r="D337" s="700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1" t="s">
        <v>113</v>
      </c>
      <c r="D338" s="700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9" t="s">
        <v>306</v>
      </c>
      <c r="D339" s="700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9" t="s">
        <v>123</v>
      </c>
      <c r="D340" s="700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9" t="s">
        <v>107</v>
      </c>
      <c r="D341" s="700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9" t="s">
        <v>307</v>
      </c>
      <c r="D342" s="700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9" t="s">
        <v>308</v>
      </c>
      <c r="D343" s="700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1" t="s">
        <v>113</v>
      </c>
      <c r="D344" s="700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9" t="s">
        <v>114</v>
      </c>
      <c r="D345" s="700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9" t="s">
        <v>309</v>
      </c>
      <c r="D346" s="700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9" t="s">
        <v>310</v>
      </c>
      <c r="D347" s="700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9" t="s">
        <v>311</v>
      </c>
      <c r="D348" s="700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9" t="s">
        <v>312</v>
      </c>
      <c r="D349" s="700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9" t="s">
        <v>313</v>
      </c>
      <c r="D350" s="700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9" t="s">
        <v>314</v>
      </c>
      <c r="D351" s="700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9" t="s">
        <v>315</v>
      </c>
      <c r="D352" s="700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9" t="s">
        <v>316</v>
      </c>
      <c r="D353" s="700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9" t="s">
        <v>317</v>
      </c>
      <c r="D354" s="700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9" t="s">
        <v>318</v>
      </c>
      <c r="D355" s="700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1" t="s">
        <v>113</v>
      </c>
      <c r="D356" s="700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9" t="s">
        <v>319</v>
      </c>
      <c r="D357" s="700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9" t="s">
        <v>114</v>
      </c>
      <c r="D358" s="700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9" t="s">
        <v>320</v>
      </c>
      <c r="D359" s="700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9" t="s">
        <v>321</v>
      </c>
      <c r="D360" s="700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1" t="s">
        <v>113</v>
      </c>
      <c r="D361" s="700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9" t="s">
        <v>324</v>
      </c>
      <c r="D363" s="700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9" t="s">
        <v>325</v>
      </c>
      <c r="D364" s="700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9" t="s">
        <v>328</v>
      </c>
      <c r="D366" s="700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9" t="s">
        <v>329</v>
      </c>
      <c r="D367" s="700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9" t="s">
        <v>330</v>
      </c>
      <c r="D368" s="700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9" t="s">
        <v>331</v>
      </c>
      <c r="D369" s="700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9" t="s">
        <v>332</v>
      </c>
      <c r="D370" s="700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9" t="s">
        <v>333</v>
      </c>
      <c r="D371" s="700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9" t="s">
        <v>334</v>
      </c>
      <c r="D372" s="700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9" t="s">
        <v>335</v>
      </c>
      <c r="D373" s="700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9" t="s">
        <v>123</v>
      </c>
      <c r="D374" s="700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9" t="s">
        <v>107</v>
      </c>
      <c r="D375" s="700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9" t="s">
        <v>298</v>
      </c>
      <c r="D376" s="700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9" t="s">
        <v>299</v>
      </c>
      <c r="D377" s="700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1" t="s">
        <v>113</v>
      </c>
      <c r="D378" s="700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9" t="s">
        <v>328</v>
      </c>
      <c r="D380" s="700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9" t="s">
        <v>329</v>
      </c>
      <c r="D381" s="700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9" t="s">
        <v>330</v>
      </c>
      <c r="D382" s="700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9" t="s">
        <v>331</v>
      </c>
      <c r="D383" s="700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9" t="s">
        <v>338</v>
      </c>
      <c r="D384" s="700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9" t="s">
        <v>333</v>
      </c>
      <c r="D385" s="700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9" t="s">
        <v>334</v>
      </c>
      <c r="D386" s="700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9" t="s">
        <v>335</v>
      </c>
      <c r="D387" s="700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9" t="s">
        <v>123</v>
      </c>
      <c r="D388" s="700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9" t="s">
        <v>114</v>
      </c>
      <c r="D389" s="700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9" t="s">
        <v>302</v>
      </c>
      <c r="D390" s="700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9" t="s">
        <v>303</v>
      </c>
      <c r="D391" s="700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9" t="s">
        <v>304</v>
      </c>
      <c r="D392" s="700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9" t="s">
        <v>305</v>
      </c>
      <c r="D393" s="700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1" t="s">
        <v>113</v>
      </c>
      <c r="D394" s="700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9" t="s">
        <v>341</v>
      </c>
      <c r="D396" s="700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9" t="s">
        <v>107</v>
      </c>
      <c r="D397" s="700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9" t="s">
        <v>179</v>
      </c>
      <c r="D398" s="700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9" t="s">
        <v>342</v>
      </c>
      <c r="D399" s="700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9" t="s">
        <v>181</v>
      </c>
      <c r="D400" s="700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9" t="s">
        <v>343</v>
      </c>
      <c r="D401" s="700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9" t="s">
        <v>344</v>
      </c>
      <c r="D402" s="700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1" t="s">
        <v>113</v>
      </c>
      <c r="D403" s="700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9" t="s">
        <v>114</v>
      </c>
      <c r="D404" s="700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9" t="s">
        <v>179</v>
      </c>
      <c r="D405" s="700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9" t="s">
        <v>345</v>
      </c>
      <c r="D406" s="700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9" t="s">
        <v>346</v>
      </c>
      <c r="D407" s="700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9" t="s">
        <v>347</v>
      </c>
      <c r="D408" s="700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9" t="s">
        <v>348</v>
      </c>
      <c r="D409" s="700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9" t="s">
        <v>349</v>
      </c>
      <c r="D410" s="700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9" t="s">
        <v>350</v>
      </c>
      <c r="D411" s="700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9" t="s">
        <v>351</v>
      </c>
      <c r="D412" s="700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9" t="s">
        <v>352</v>
      </c>
      <c r="D413" s="700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9" t="s">
        <v>353</v>
      </c>
      <c r="D414" s="700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9" t="s">
        <v>354</v>
      </c>
      <c r="D415" s="700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1" t="s">
        <v>113</v>
      </c>
      <c r="D416" s="700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9" t="s">
        <v>181</v>
      </c>
      <c r="D417" s="700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9" t="s">
        <v>355</v>
      </c>
      <c r="D418" s="700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9" t="s">
        <v>356</v>
      </c>
      <c r="D419" s="700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9" t="s">
        <v>357</v>
      </c>
      <c r="D420" s="700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9" t="s">
        <v>358</v>
      </c>
      <c r="D421" s="700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1" t="s">
        <v>113</v>
      </c>
      <c r="D422" s="700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9" t="s">
        <v>361</v>
      </c>
      <c r="D424" s="700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9" t="s">
        <v>362</v>
      </c>
      <c r="D425" s="700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9" t="s">
        <v>107</v>
      </c>
      <c r="D426" s="700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9" t="s">
        <v>181</v>
      </c>
      <c r="D427" s="700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9" t="s">
        <v>363</v>
      </c>
      <c r="D428" s="700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9" t="s">
        <v>364</v>
      </c>
      <c r="D429" s="700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1" t="s">
        <v>113</v>
      </c>
      <c r="D430" s="700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9" t="s">
        <v>114</v>
      </c>
      <c r="D431" s="700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9" t="s">
        <v>181</v>
      </c>
      <c r="D432" s="700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9" t="s">
        <v>365</v>
      </c>
      <c r="D433" s="700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9" t="s">
        <v>366</v>
      </c>
      <c r="D434" s="700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9" t="s">
        <v>367</v>
      </c>
      <c r="D435" s="700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9" t="s">
        <v>368</v>
      </c>
      <c r="D436" s="700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9" t="s">
        <v>361</v>
      </c>
      <c r="D438" s="700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9" t="s">
        <v>362</v>
      </c>
      <c r="D439" s="700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9" t="s">
        <v>107</v>
      </c>
      <c r="D440" s="700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9" t="s">
        <v>179</v>
      </c>
      <c r="D441" s="700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9" t="s">
        <v>371</v>
      </c>
      <c r="D442" s="700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1" t="s">
        <v>113</v>
      </c>
      <c r="D443" s="700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9" t="s">
        <v>114</v>
      </c>
      <c r="D444" s="700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9" t="s">
        <v>179</v>
      </c>
      <c r="D445" s="700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9" t="s">
        <v>372</v>
      </c>
      <c r="D446" s="700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9" t="s">
        <v>373</v>
      </c>
      <c r="D447" s="700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9" t="s">
        <v>374</v>
      </c>
      <c r="D448" s="700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9" t="s">
        <v>375</v>
      </c>
      <c r="D449" s="700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9" t="s">
        <v>376</v>
      </c>
      <c r="D450" s="700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9" t="s">
        <v>377</v>
      </c>
      <c r="D451" s="700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9" t="s">
        <v>378</v>
      </c>
      <c r="D452" s="700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9" t="s">
        <v>379</v>
      </c>
      <c r="D453" s="700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9" t="s">
        <v>380</v>
      </c>
      <c r="D454" s="700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9" t="s">
        <v>381</v>
      </c>
      <c r="D455" s="700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9" t="s">
        <v>328</v>
      </c>
      <c r="D457" s="700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9" t="s">
        <v>329</v>
      </c>
      <c r="D458" s="700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9" t="s">
        <v>330</v>
      </c>
      <c r="D459" s="700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9" t="s">
        <v>384</v>
      </c>
      <c r="D460" s="700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9" t="s">
        <v>385</v>
      </c>
      <c r="D461" s="700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9" t="s">
        <v>123</v>
      </c>
      <c r="D462" s="700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9" t="s">
        <v>107</v>
      </c>
      <c r="D463" s="700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9" t="s">
        <v>386</v>
      </c>
      <c r="D464" s="700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9" t="s">
        <v>387</v>
      </c>
      <c r="D465" s="700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1" t="s">
        <v>113</v>
      </c>
      <c r="D466" s="700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9" t="s">
        <v>328</v>
      </c>
      <c r="D468" s="700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9" t="s">
        <v>329</v>
      </c>
      <c r="D469" s="700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9" t="s">
        <v>330</v>
      </c>
      <c r="D470" s="700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9" t="s">
        <v>384</v>
      </c>
      <c r="D471" s="700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9" t="s">
        <v>390</v>
      </c>
      <c r="D472" s="700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9" t="s">
        <v>123</v>
      </c>
      <c r="D473" s="700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9" t="s">
        <v>114</v>
      </c>
      <c r="D474" s="700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9" t="s">
        <v>391</v>
      </c>
      <c r="D475" s="700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9" t="s">
        <v>392</v>
      </c>
      <c r="D476" s="700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1" t="s">
        <v>113</v>
      </c>
      <c r="D477" s="700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9" t="s">
        <v>328</v>
      </c>
      <c r="D479" s="700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9" t="s">
        <v>329</v>
      </c>
      <c r="D480" s="700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9" t="s">
        <v>330</v>
      </c>
      <c r="D481" s="700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9" t="s">
        <v>384</v>
      </c>
      <c r="D482" s="700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9" t="s">
        <v>395</v>
      </c>
      <c r="D483" s="700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9" t="s">
        <v>333</v>
      </c>
      <c r="D484" s="700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9" t="s">
        <v>334</v>
      </c>
      <c r="D485" s="700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9" t="s">
        <v>396</v>
      </c>
      <c r="D486" s="700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9" t="s">
        <v>123</v>
      </c>
      <c r="D487" s="700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9" t="s">
        <v>114</v>
      </c>
      <c r="D488" s="700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9" t="s">
        <v>310</v>
      </c>
      <c r="D489" s="700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9" t="s">
        <v>311</v>
      </c>
      <c r="D490" s="700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9" t="s">
        <v>312</v>
      </c>
      <c r="D491" s="700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9" t="s">
        <v>313</v>
      </c>
      <c r="D492" s="700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1" t="s">
        <v>113</v>
      </c>
      <c r="D493" s="700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9" t="s">
        <v>328</v>
      </c>
      <c r="D495" s="700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9" t="s">
        <v>329</v>
      </c>
      <c r="D496" s="700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9" t="s">
        <v>330</v>
      </c>
      <c r="D497" s="700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9" t="s">
        <v>384</v>
      </c>
      <c r="D498" s="700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9" t="s">
        <v>399</v>
      </c>
      <c r="D499" s="700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9" t="s">
        <v>333</v>
      </c>
      <c r="D500" s="700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9" t="s">
        <v>334</v>
      </c>
      <c r="D501" s="700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9" t="s">
        <v>400</v>
      </c>
      <c r="D502" s="700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9" t="s">
        <v>123</v>
      </c>
      <c r="D503" s="700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9" t="s">
        <v>107</v>
      </c>
      <c r="D504" s="700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9" t="s">
        <v>401</v>
      </c>
      <c r="D505" s="700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9" t="s">
        <v>402</v>
      </c>
      <c r="D506" s="700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1" t="s">
        <v>113</v>
      </c>
      <c r="D507" s="700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9" t="s">
        <v>328</v>
      </c>
      <c r="D509" s="700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9" t="s">
        <v>329</v>
      </c>
      <c r="D510" s="700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9" t="s">
        <v>330</v>
      </c>
      <c r="D511" s="700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9" t="s">
        <v>384</v>
      </c>
      <c r="D512" s="700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9" t="s">
        <v>405</v>
      </c>
      <c r="D513" s="700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9" t="s">
        <v>333</v>
      </c>
      <c r="D514" s="700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9" t="s">
        <v>334</v>
      </c>
      <c r="D515" s="700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9" t="s">
        <v>400</v>
      </c>
      <c r="D516" s="700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9" t="s">
        <v>123</v>
      </c>
      <c r="D517" s="700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9" t="s">
        <v>114</v>
      </c>
      <c r="D518" s="700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9" t="s">
        <v>315</v>
      </c>
      <c r="D519" s="700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9" t="s">
        <v>316</v>
      </c>
      <c r="D520" s="700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9" t="s">
        <v>317</v>
      </c>
      <c r="D521" s="700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9" t="s">
        <v>318</v>
      </c>
      <c r="D522" s="700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1" t="s">
        <v>113</v>
      </c>
      <c r="D523" s="700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9" t="s">
        <v>408</v>
      </c>
      <c r="D525" s="700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9" t="s">
        <v>107</v>
      </c>
      <c r="D526" s="700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9" t="s">
        <v>179</v>
      </c>
      <c r="D527" s="700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9" t="s">
        <v>409</v>
      </c>
      <c r="D528" s="700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9" t="s">
        <v>181</v>
      </c>
      <c r="D529" s="700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9" t="s">
        <v>410</v>
      </c>
      <c r="D530" s="700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9" t="s">
        <v>411</v>
      </c>
      <c r="D531" s="700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1" t="s">
        <v>113</v>
      </c>
      <c r="D532" s="700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9" t="s">
        <v>114</v>
      </c>
      <c r="D533" s="700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9" t="s">
        <v>179</v>
      </c>
      <c r="D534" s="700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9" t="s">
        <v>412</v>
      </c>
      <c r="D535" s="700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9" t="s">
        <v>413</v>
      </c>
      <c r="D536" s="700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9" t="s">
        <v>414</v>
      </c>
      <c r="D537" s="700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9" t="s">
        <v>415</v>
      </c>
      <c r="D538" s="700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9" t="s">
        <v>416</v>
      </c>
      <c r="D539" s="700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9" t="s">
        <v>417</v>
      </c>
      <c r="D540" s="700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9" t="s">
        <v>418</v>
      </c>
      <c r="D541" s="700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1" t="s">
        <v>113</v>
      </c>
      <c r="D542" s="700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9" t="s">
        <v>181</v>
      </c>
      <c r="D543" s="700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9" t="s">
        <v>419</v>
      </c>
      <c r="D544" s="700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9" t="s">
        <v>420</v>
      </c>
      <c r="D545" s="700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9" t="s">
        <v>421</v>
      </c>
      <c r="D546" s="700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9" t="s">
        <v>422</v>
      </c>
      <c r="D547" s="700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1" t="s">
        <v>113</v>
      </c>
      <c r="D548" s="700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9" t="s">
        <v>328</v>
      </c>
      <c r="D550" s="700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9" t="s">
        <v>329</v>
      </c>
      <c r="D551" s="700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9" t="s">
        <v>330</v>
      </c>
      <c r="D552" s="700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9" t="s">
        <v>331</v>
      </c>
      <c r="D553" s="700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9" t="s">
        <v>425</v>
      </c>
      <c r="D554" s="700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9" t="s">
        <v>333</v>
      </c>
      <c r="D555" s="700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9" t="s">
        <v>334</v>
      </c>
      <c r="D556" s="700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9" t="s">
        <v>335</v>
      </c>
      <c r="D557" s="700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9" t="s">
        <v>107</v>
      </c>
      <c r="D558" s="700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9" t="s">
        <v>301</v>
      </c>
      <c r="D559" s="700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9" t="s">
        <v>107</v>
      </c>
      <c r="D561" s="700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9" t="s">
        <v>428</v>
      </c>
      <c r="D562" s="700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9" t="s">
        <v>107</v>
      </c>
      <c r="D564" s="700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9" t="s">
        <v>297</v>
      </c>
      <c r="D565" s="700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9" t="s">
        <v>298</v>
      </c>
      <c r="D566" s="700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9" t="s">
        <v>299</v>
      </c>
      <c r="D567" s="700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9" t="s">
        <v>300</v>
      </c>
      <c r="D568" s="700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9" t="s">
        <v>301</v>
      </c>
      <c r="D569" s="700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1" t="s">
        <v>113</v>
      </c>
      <c r="D570" s="700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9" t="s">
        <v>114</v>
      </c>
      <c r="D571" s="700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9" t="s">
        <v>302</v>
      </c>
      <c r="D572" s="700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9" t="s">
        <v>303</v>
      </c>
      <c r="D573" s="700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9" t="s">
        <v>304</v>
      </c>
      <c r="D574" s="700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9" t="s">
        <v>305</v>
      </c>
      <c r="D575" s="700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1" t="s">
        <v>113</v>
      </c>
      <c r="D576" s="700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9" t="s">
        <v>306</v>
      </c>
      <c r="D577" s="700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9" t="s">
        <v>123</v>
      </c>
      <c r="D578" s="700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9" t="s">
        <v>107</v>
      </c>
      <c r="D579" s="700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9" t="s">
        <v>307</v>
      </c>
      <c r="D580" s="700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9" t="s">
        <v>308</v>
      </c>
      <c r="D581" s="700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1" t="s">
        <v>113</v>
      </c>
      <c r="D582" s="700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9" t="s">
        <v>114</v>
      </c>
      <c r="D583" s="700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9" t="s">
        <v>309</v>
      </c>
      <c r="D584" s="700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9" t="s">
        <v>310</v>
      </c>
      <c r="D585" s="700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9" t="s">
        <v>311</v>
      </c>
      <c r="D586" s="700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9" t="s">
        <v>312</v>
      </c>
      <c r="D587" s="700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9" t="s">
        <v>313</v>
      </c>
      <c r="D588" s="700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9" t="s">
        <v>314</v>
      </c>
      <c r="D589" s="700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9" t="s">
        <v>315</v>
      </c>
      <c r="D590" s="700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9" t="s">
        <v>316</v>
      </c>
      <c r="D591" s="700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9" t="s">
        <v>317</v>
      </c>
      <c r="D592" s="700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9" t="s">
        <v>318</v>
      </c>
      <c r="D593" s="700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1" t="s">
        <v>113</v>
      </c>
      <c r="D594" s="700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9" t="s">
        <v>107</v>
      </c>
      <c r="D596" s="700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9" t="s">
        <v>297</v>
      </c>
      <c r="D597" s="700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9" t="s">
        <v>298</v>
      </c>
      <c r="D598" s="700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9" t="s">
        <v>299</v>
      </c>
      <c r="D599" s="700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9" t="s">
        <v>300</v>
      </c>
      <c r="D600" s="700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9" t="s">
        <v>301</v>
      </c>
      <c r="D601" s="700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1" t="s">
        <v>113</v>
      </c>
      <c r="D602" s="700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9" t="s">
        <v>114</v>
      </c>
      <c r="D603" s="700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9" t="s">
        <v>302</v>
      </c>
      <c r="D604" s="700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9" t="s">
        <v>303</v>
      </c>
      <c r="D605" s="700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9" t="s">
        <v>304</v>
      </c>
      <c r="D606" s="700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9" t="s">
        <v>305</v>
      </c>
      <c r="D607" s="700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1" t="s">
        <v>113</v>
      </c>
      <c r="D608" s="700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9" t="s">
        <v>306</v>
      </c>
      <c r="D609" s="700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9" t="s">
        <v>123</v>
      </c>
      <c r="D610" s="700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9" t="s">
        <v>107</v>
      </c>
      <c r="D611" s="700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9" t="s">
        <v>307</v>
      </c>
      <c r="D612" s="700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9" t="s">
        <v>308</v>
      </c>
      <c r="D613" s="700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1" t="s">
        <v>113</v>
      </c>
      <c r="D614" s="700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9" t="s">
        <v>114</v>
      </c>
      <c r="D615" s="700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9" t="s">
        <v>309</v>
      </c>
      <c r="D616" s="700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9" t="s">
        <v>310</v>
      </c>
      <c r="D617" s="700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9" t="s">
        <v>311</v>
      </c>
      <c r="D618" s="700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9" t="s">
        <v>312</v>
      </c>
      <c r="D619" s="700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9" t="s">
        <v>313</v>
      </c>
      <c r="D620" s="700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9" t="s">
        <v>314</v>
      </c>
      <c r="D621" s="700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9" t="s">
        <v>315</v>
      </c>
      <c r="D622" s="700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9" t="s">
        <v>316</v>
      </c>
      <c r="D623" s="700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9" t="s">
        <v>317</v>
      </c>
      <c r="D624" s="700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9" t="s">
        <v>318</v>
      </c>
      <c r="D625" s="700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1" t="s">
        <v>113</v>
      </c>
      <c r="D626" s="700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9" t="s">
        <v>319</v>
      </c>
      <c r="D628" s="700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9" t="s">
        <v>114</v>
      </c>
      <c r="D629" s="700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9" t="s">
        <v>320</v>
      </c>
      <c r="D630" s="700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9" t="s">
        <v>321</v>
      </c>
      <c r="D631" s="700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1" t="s">
        <v>113</v>
      </c>
      <c r="D632" s="700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9" t="s">
        <v>306</v>
      </c>
      <c r="D634" s="700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9" t="s">
        <v>123</v>
      </c>
      <c r="D635" s="700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9" t="s">
        <v>107</v>
      </c>
      <c r="D636" s="700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9" t="s">
        <v>307</v>
      </c>
      <c r="D637" s="700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9" t="s">
        <v>308</v>
      </c>
      <c r="D638" s="700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1" t="s">
        <v>113</v>
      </c>
      <c r="D639" s="700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9" t="s">
        <v>114</v>
      </c>
      <c r="D640" s="700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9" t="s">
        <v>309</v>
      </c>
      <c r="D641" s="700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9" t="s">
        <v>310</v>
      </c>
      <c r="D642" s="700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9" t="s">
        <v>311</v>
      </c>
      <c r="D643" s="700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9" t="s">
        <v>312</v>
      </c>
      <c r="D644" s="700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9" t="s">
        <v>313</v>
      </c>
      <c r="D645" s="700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9" t="s">
        <v>314</v>
      </c>
      <c r="D646" s="700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9" t="s">
        <v>315</v>
      </c>
      <c r="D647" s="700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9" t="s">
        <v>316</v>
      </c>
      <c r="D648" s="700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9" t="s">
        <v>317</v>
      </c>
      <c r="D649" s="700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9" t="s">
        <v>318</v>
      </c>
      <c r="D650" s="700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1" t="s">
        <v>113</v>
      </c>
      <c r="D651" s="700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9" t="s">
        <v>319</v>
      </c>
      <c r="D652" s="700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9" t="s">
        <v>114</v>
      </c>
      <c r="D653" s="700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9" t="s">
        <v>320</v>
      </c>
      <c r="D654" s="700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9" t="s">
        <v>321</v>
      </c>
      <c r="D655" s="700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1" t="s">
        <v>113</v>
      </c>
      <c r="D656" s="700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9" t="s">
        <v>107</v>
      </c>
      <c r="D658" s="700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9" t="s">
        <v>297</v>
      </c>
      <c r="D659" s="700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9" t="s">
        <v>298</v>
      </c>
      <c r="D660" s="700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9" t="s">
        <v>299</v>
      </c>
      <c r="D661" s="700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9" t="s">
        <v>300</v>
      </c>
      <c r="D662" s="700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9" t="s">
        <v>301</v>
      </c>
      <c r="D663" s="700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9" t="s">
        <v>114</v>
      </c>
      <c r="D664" s="700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9" t="s">
        <v>302</v>
      </c>
      <c r="D665" s="700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9" t="s">
        <v>303</v>
      </c>
      <c r="D666" s="700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9" t="s">
        <v>304</v>
      </c>
      <c r="D667" s="700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9" t="s">
        <v>305</v>
      </c>
      <c r="D668" s="700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1" t="s">
        <v>113</v>
      </c>
      <c r="D669" s="700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9" t="s">
        <v>437</v>
      </c>
      <c r="D670" s="700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9" t="s">
        <v>438</v>
      </c>
      <c r="D671" s="700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9" t="s">
        <v>107</v>
      </c>
      <c r="D673" s="700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9" t="s">
        <v>179</v>
      </c>
      <c r="D674" s="700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9" t="s">
        <v>231</v>
      </c>
      <c r="D675" s="700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1" t="s">
        <v>113</v>
      </c>
      <c r="D676" s="700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9" t="s">
        <v>114</v>
      </c>
      <c r="D677" s="700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9" t="s">
        <v>179</v>
      </c>
      <c r="D678" s="700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9" t="s">
        <v>232</v>
      </c>
      <c r="D679" s="700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9" t="s">
        <v>233</v>
      </c>
      <c r="D680" s="700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9" t="s">
        <v>234</v>
      </c>
      <c r="D681" s="700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9" t="s">
        <v>235</v>
      </c>
      <c r="D682" s="700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9" t="s">
        <v>236</v>
      </c>
      <c r="D683" s="700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9" t="s">
        <v>237</v>
      </c>
      <c r="D684" s="700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9" t="s">
        <v>238</v>
      </c>
      <c r="D685" s="700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9" t="s">
        <v>239</v>
      </c>
      <c r="D686" s="700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9" t="s">
        <v>240</v>
      </c>
      <c r="D687" s="700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9" t="s">
        <v>241</v>
      </c>
      <c r="D688" s="700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1" t="s">
        <v>113</v>
      </c>
      <c r="D689" s="700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9" t="s">
        <v>242</v>
      </c>
      <c r="D690" s="700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9" t="s">
        <v>319</v>
      </c>
      <c r="D692" s="700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9" t="s">
        <v>114</v>
      </c>
      <c r="D693" s="700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9" t="s">
        <v>320</v>
      </c>
      <c r="D694" s="700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9" t="s">
        <v>321</v>
      </c>
      <c r="D695" s="700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1" t="s">
        <v>113</v>
      </c>
      <c r="D696" s="700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9" t="s">
        <v>445</v>
      </c>
      <c r="D698" s="700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9" t="s">
        <v>446</v>
      </c>
      <c r="D699" s="700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9" t="s">
        <v>447</v>
      </c>
      <c r="D700" s="700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9" t="s">
        <v>448</v>
      </c>
      <c r="D701" s="700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1" t="s">
        <v>113</v>
      </c>
      <c r="D702" s="700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9" t="s">
        <v>449</v>
      </c>
      <c r="D703" s="700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9" t="s">
        <v>450</v>
      </c>
      <c r="D704" s="700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9" t="s">
        <v>451</v>
      </c>
      <c r="D705" s="700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9" t="s">
        <v>452</v>
      </c>
      <c r="D706" s="700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9" t="s">
        <v>453</v>
      </c>
      <c r="D707" s="700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1" t="s">
        <v>113</v>
      </c>
      <c r="D708" s="700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9" t="s">
        <v>107</v>
      </c>
      <c r="D710" s="700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9" t="s">
        <v>456</v>
      </c>
      <c r="D711" s="700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9" t="s">
        <v>457</v>
      </c>
      <c r="D712" s="700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1" t="s">
        <v>113</v>
      </c>
      <c r="D713" s="700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9" t="s">
        <v>114</v>
      </c>
      <c r="D714" s="700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9" t="s">
        <v>458</v>
      </c>
      <c r="D715" s="700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9" t="s">
        <v>459</v>
      </c>
      <c r="D716" s="700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9" t="s">
        <v>460</v>
      </c>
      <c r="D717" s="700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9" t="s">
        <v>461</v>
      </c>
      <c r="D718" s="700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1" t="s">
        <v>113</v>
      </c>
      <c r="D719" s="700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9" t="s">
        <v>467</v>
      </c>
      <c r="D723" s="700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9" t="s">
        <v>468</v>
      </c>
      <c r="D724" s="700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9" t="s">
        <v>471</v>
      </c>
      <c r="D726" s="700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9" t="s">
        <v>472</v>
      </c>
      <c r="D727" s="700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9" t="s">
        <v>107</v>
      </c>
      <c r="D729" s="700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9" t="s">
        <v>475</v>
      </c>
      <c r="D730" s="700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1" t="s">
        <v>113</v>
      </c>
      <c r="D731" s="700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9" t="s">
        <v>107</v>
      </c>
      <c r="D735" s="700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9" t="s">
        <v>179</v>
      </c>
      <c r="D736" s="700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9" t="s">
        <v>481</v>
      </c>
      <c r="D737" s="700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1" t="s">
        <v>113</v>
      </c>
      <c r="D738" s="700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9" t="s">
        <v>114</v>
      </c>
      <c r="D739" s="700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9" t="s">
        <v>179</v>
      </c>
      <c r="D740" s="700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9" t="s">
        <v>482</v>
      </c>
      <c r="D741" s="700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9" t="s">
        <v>483</v>
      </c>
      <c r="D742" s="700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9" t="s">
        <v>484</v>
      </c>
      <c r="D743" s="700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9" t="s">
        <v>485</v>
      </c>
      <c r="D744" s="700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9" t="s">
        <v>486</v>
      </c>
      <c r="D745" s="700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9" t="s">
        <v>487</v>
      </c>
      <c r="D746" s="700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9" t="s">
        <v>488</v>
      </c>
      <c r="D747" s="700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1" t="s">
        <v>113</v>
      </c>
      <c r="D748" s="700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9" t="s">
        <v>489</v>
      </c>
      <c r="D749" s="700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9" t="s">
        <v>492</v>
      </c>
      <c r="D751" s="700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9" t="s">
        <v>445</v>
      </c>
      <c r="D752" s="700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9" t="s">
        <v>493</v>
      </c>
      <c r="D753" s="700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9" t="s">
        <v>494</v>
      </c>
      <c r="D754" s="700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9" t="s">
        <v>495</v>
      </c>
      <c r="D755" s="700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1" t="s">
        <v>113</v>
      </c>
      <c r="D756" s="700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9" t="s">
        <v>496</v>
      </c>
      <c r="D757" s="700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9" t="s">
        <v>497</v>
      </c>
      <c r="D758" s="700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9" t="s">
        <v>498</v>
      </c>
      <c r="D759" s="700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9" t="s">
        <v>499</v>
      </c>
      <c r="D760" s="700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9" t="s">
        <v>500</v>
      </c>
      <c r="D761" s="700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1" t="s">
        <v>113</v>
      </c>
      <c r="D762" s="700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9" t="s">
        <v>114</v>
      </c>
      <c r="D764" s="700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9" t="s">
        <v>503</v>
      </c>
      <c r="D765" s="700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9" t="s">
        <v>504</v>
      </c>
      <c r="D766" s="700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9" t="s">
        <v>505</v>
      </c>
      <c r="D767" s="700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9" t="s">
        <v>506</v>
      </c>
      <c r="D768" s="700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9" t="s">
        <v>107</v>
      </c>
      <c r="D772" s="700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9" t="s">
        <v>179</v>
      </c>
      <c r="D773" s="700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9" t="s">
        <v>512</v>
      </c>
      <c r="D774" s="700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1" t="s">
        <v>113</v>
      </c>
      <c r="D775" s="700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9" t="s">
        <v>114</v>
      </c>
      <c r="D776" s="700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9" t="s">
        <v>179</v>
      </c>
      <c r="D777" s="700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9" t="s">
        <v>513</v>
      </c>
      <c r="D778" s="700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9" t="s">
        <v>514</v>
      </c>
      <c r="D779" s="700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9" t="s">
        <v>515</v>
      </c>
      <c r="D780" s="700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9" t="s">
        <v>516</v>
      </c>
      <c r="D781" s="700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9" t="s">
        <v>517</v>
      </c>
      <c r="D782" s="700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9" t="s">
        <v>518</v>
      </c>
      <c r="D783" s="700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9" t="s">
        <v>519</v>
      </c>
      <c r="D784" s="700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9" t="s">
        <v>520</v>
      </c>
      <c r="D785" s="700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9" t="s">
        <v>107</v>
      </c>
      <c r="D789" s="700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9" t="s">
        <v>526</v>
      </c>
      <c r="D790" s="700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9" t="s">
        <v>527</v>
      </c>
      <c r="D791" s="700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1" t="s">
        <v>113</v>
      </c>
      <c r="D792" s="700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9" t="s">
        <v>114</v>
      </c>
      <c r="D793" s="700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9" t="s">
        <v>528</v>
      </c>
      <c r="D794" s="700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9" t="s">
        <v>529</v>
      </c>
      <c r="D795" s="700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9" t="s">
        <v>530</v>
      </c>
      <c r="D796" s="700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9" t="s">
        <v>531</v>
      </c>
      <c r="D797" s="700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9" t="s">
        <v>534</v>
      </c>
      <c r="D799" s="700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9" t="s">
        <v>534</v>
      </c>
      <c r="D803" s="700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9" t="s">
        <v>471</v>
      </c>
      <c r="D806" s="700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9" t="s">
        <v>472</v>
      </c>
      <c r="D807" s="700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9" t="s">
        <v>471</v>
      </c>
      <c r="D811" s="700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9" t="s">
        <v>472</v>
      </c>
      <c r="D812" s="700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9" t="s">
        <v>552</v>
      </c>
      <c r="D814" s="700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9" t="s">
        <v>114</v>
      </c>
      <c r="D815" s="700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9" t="s">
        <v>553</v>
      </c>
      <c r="D816" s="700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9" t="s">
        <v>114</v>
      </c>
      <c r="D818" s="700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9" t="s">
        <v>556</v>
      </c>
      <c r="D819" s="700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9" t="s">
        <v>114</v>
      </c>
      <c r="D821" s="700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9" t="s">
        <v>556</v>
      </c>
      <c r="D822" s="700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9" t="s">
        <v>564</v>
      </c>
      <c r="D826" s="700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9" t="s">
        <v>565</v>
      </c>
      <c r="D827" s="700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9" t="s">
        <v>566</v>
      </c>
      <c r="D828" s="700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9" t="s">
        <v>107</v>
      </c>
      <c r="D830" s="700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9" t="s">
        <v>179</v>
      </c>
      <c r="D831" s="700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9" t="s">
        <v>245</v>
      </c>
      <c r="D832" s="700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1" t="s">
        <v>113</v>
      </c>
      <c r="D833" s="700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9" t="s">
        <v>114</v>
      </c>
      <c r="D834" s="700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9" t="s">
        <v>179</v>
      </c>
      <c r="D835" s="700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9" t="s">
        <v>246</v>
      </c>
      <c r="D836" s="700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9" t="s">
        <v>247</v>
      </c>
      <c r="D837" s="700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9" t="s">
        <v>248</v>
      </c>
      <c r="D838" s="700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9" t="s">
        <v>249</v>
      </c>
      <c r="D839" s="700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9" t="s">
        <v>250</v>
      </c>
      <c r="D840" s="700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9" t="s">
        <v>251</v>
      </c>
      <c r="D841" s="700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9" t="s">
        <v>252</v>
      </c>
      <c r="D842" s="700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9" t="s">
        <v>253</v>
      </c>
      <c r="D843" s="700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9" t="s">
        <v>254</v>
      </c>
      <c r="D844" s="700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9" t="s">
        <v>255</v>
      </c>
      <c r="D845" s="700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1" t="s">
        <v>113</v>
      </c>
      <c r="D846" s="700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9" t="s">
        <v>256</v>
      </c>
      <c r="D847" s="700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9" t="s">
        <v>572</v>
      </c>
      <c r="D849" s="700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9" t="s">
        <v>575</v>
      </c>
      <c r="D851" s="700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9" t="s">
        <v>306</v>
      </c>
      <c r="D855" s="700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9" t="s">
        <v>123</v>
      </c>
      <c r="D856" s="700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9" t="s">
        <v>107</v>
      </c>
      <c r="D857" s="700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9" t="s">
        <v>307</v>
      </c>
      <c r="D858" s="700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9" t="s">
        <v>308</v>
      </c>
      <c r="D859" s="700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1" t="s">
        <v>113</v>
      </c>
      <c r="D860" s="700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9" t="s">
        <v>114</v>
      </c>
      <c r="D861" s="700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9" t="s">
        <v>309</v>
      </c>
      <c r="D862" s="700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9" t="s">
        <v>310</v>
      </c>
      <c r="D863" s="700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9" t="s">
        <v>311</v>
      </c>
      <c r="D864" s="700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9" t="s">
        <v>312</v>
      </c>
      <c r="D865" s="700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9" t="s">
        <v>313</v>
      </c>
      <c r="D866" s="700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9" t="s">
        <v>314</v>
      </c>
      <c r="D867" s="700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9" t="s">
        <v>315</v>
      </c>
      <c r="D868" s="700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9" t="s">
        <v>316</v>
      </c>
      <c r="D869" s="700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9" t="s">
        <v>317</v>
      </c>
      <c r="D870" s="700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9" t="s">
        <v>318</v>
      </c>
      <c r="D871" s="700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1" t="s">
        <v>113</v>
      </c>
      <c r="D872" s="700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9" t="s">
        <v>319</v>
      </c>
      <c r="D873" s="700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9" t="s">
        <v>114</v>
      </c>
      <c r="D874" s="700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9" t="s">
        <v>320</v>
      </c>
      <c r="D875" s="700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9" t="s">
        <v>321</v>
      </c>
      <c r="D876" s="700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1" t="s">
        <v>113</v>
      </c>
      <c r="D877" s="700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9" t="s">
        <v>107</v>
      </c>
      <c r="D879" s="700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9" t="s">
        <v>297</v>
      </c>
      <c r="D880" s="700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9" t="s">
        <v>298</v>
      </c>
      <c r="D881" s="700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9" t="s">
        <v>299</v>
      </c>
      <c r="D882" s="700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9" t="s">
        <v>300</v>
      </c>
      <c r="D883" s="700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9" t="s">
        <v>301</v>
      </c>
      <c r="D884" s="700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9" t="s">
        <v>114</v>
      </c>
      <c r="D885" s="700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9" t="s">
        <v>302</v>
      </c>
      <c r="D886" s="700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9" t="s">
        <v>303</v>
      </c>
      <c r="D887" s="700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9" t="s">
        <v>304</v>
      </c>
      <c r="D888" s="700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9" t="s">
        <v>305</v>
      </c>
      <c r="D889" s="700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1" t="s">
        <v>113</v>
      </c>
      <c r="D890" s="700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9" t="s">
        <v>437</v>
      </c>
      <c r="D891" s="700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9" t="s">
        <v>438</v>
      </c>
      <c r="D892" s="700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9" t="s">
        <v>583</v>
      </c>
      <c r="D894" s="700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9" t="s">
        <v>123</v>
      </c>
      <c r="D895" s="700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9" t="s">
        <v>107</v>
      </c>
      <c r="D896" s="700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9" t="s">
        <v>401</v>
      </c>
      <c r="D897" s="700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9" t="s">
        <v>402</v>
      </c>
      <c r="D898" s="700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1" t="s">
        <v>113</v>
      </c>
      <c r="D899" s="700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9" t="s">
        <v>114</v>
      </c>
      <c r="D900" s="700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9" t="s">
        <v>315</v>
      </c>
      <c r="D901" s="700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9" t="s">
        <v>316</v>
      </c>
      <c r="D902" s="700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9" t="s">
        <v>317</v>
      </c>
      <c r="D903" s="700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9" t="s">
        <v>318</v>
      </c>
      <c r="D904" s="700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1" t="s">
        <v>113</v>
      </c>
      <c r="D905" s="700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9" t="s">
        <v>107</v>
      </c>
      <c r="D907" s="700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9" t="s">
        <v>118</v>
      </c>
      <c r="D908" s="700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1" t="s">
        <v>113</v>
      </c>
      <c r="D909" s="700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9" t="s">
        <v>114</v>
      </c>
      <c r="D910" s="700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9" t="s">
        <v>119</v>
      </c>
      <c r="D911" s="700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9" t="s">
        <v>107</v>
      </c>
      <c r="D913" s="700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9" t="s">
        <v>297</v>
      </c>
      <c r="D914" s="700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9" t="s">
        <v>298</v>
      </c>
      <c r="D915" s="700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9" t="s">
        <v>299</v>
      </c>
      <c r="D916" s="700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9" t="s">
        <v>300</v>
      </c>
      <c r="D917" s="700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9" t="s">
        <v>301</v>
      </c>
      <c r="D918" s="700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1" t="s">
        <v>113</v>
      </c>
      <c r="D919" s="700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9" t="s">
        <v>114</v>
      </c>
      <c r="D920" s="700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9" t="s">
        <v>302</v>
      </c>
      <c r="D921" s="700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9" t="s">
        <v>303</v>
      </c>
      <c r="D922" s="700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9" t="s">
        <v>304</v>
      </c>
      <c r="D923" s="700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9" t="s">
        <v>305</v>
      </c>
      <c r="D924" s="700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1" t="s">
        <v>113</v>
      </c>
      <c r="D925" s="700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9" t="s">
        <v>306</v>
      </c>
      <c r="D926" s="700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9" t="s">
        <v>123</v>
      </c>
      <c r="D927" s="700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9" t="s">
        <v>107</v>
      </c>
      <c r="D928" s="700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9" t="s">
        <v>307</v>
      </c>
      <c r="D929" s="700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9" t="s">
        <v>308</v>
      </c>
      <c r="D930" s="700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1" t="s">
        <v>113</v>
      </c>
      <c r="D931" s="700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9" t="s">
        <v>114</v>
      </c>
      <c r="D932" s="700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9" t="s">
        <v>309</v>
      </c>
      <c r="D933" s="700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9" t="s">
        <v>310</v>
      </c>
      <c r="D934" s="700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9" t="s">
        <v>311</v>
      </c>
      <c r="D935" s="700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9" t="s">
        <v>312</v>
      </c>
      <c r="D936" s="700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9" t="s">
        <v>313</v>
      </c>
      <c r="D937" s="700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9" t="s">
        <v>314</v>
      </c>
      <c r="D938" s="700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9" t="s">
        <v>315</v>
      </c>
      <c r="D939" s="700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9" t="s">
        <v>316</v>
      </c>
      <c r="D940" s="700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9" t="s">
        <v>317</v>
      </c>
      <c r="D941" s="700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9" t="s">
        <v>318</v>
      </c>
      <c r="D942" s="700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1" t="s">
        <v>113</v>
      </c>
      <c r="D943" s="700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9" t="s">
        <v>319</v>
      </c>
      <c r="D944" s="700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9" t="s">
        <v>114</v>
      </c>
      <c r="D945" s="700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9" t="s">
        <v>320</v>
      </c>
      <c r="D946" s="700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9" t="s">
        <v>321</v>
      </c>
      <c r="D947" s="700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1" t="s">
        <v>113</v>
      </c>
      <c r="D948" s="700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9" t="s">
        <v>598</v>
      </c>
      <c r="D955" s="700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9" t="s">
        <v>123</v>
      </c>
      <c r="D956" s="700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9" t="s">
        <v>107</v>
      </c>
      <c r="D957" s="700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9" t="s">
        <v>599</v>
      </c>
      <c r="D958" s="700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9" t="s">
        <v>600</v>
      </c>
      <c r="D959" s="700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1" t="s">
        <v>113</v>
      </c>
      <c r="D960" s="700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9" t="s">
        <v>114</v>
      </c>
      <c r="D961" s="700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9" t="s">
        <v>601</v>
      </c>
      <c r="D962" s="700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9" t="s">
        <v>602</v>
      </c>
      <c r="D963" s="700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1" t="s">
        <v>113</v>
      </c>
      <c r="D964" s="700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9" t="s">
        <v>492</v>
      </c>
      <c r="D966" s="700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9" t="s">
        <v>445</v>
      </c>
      <c r="D967" s="700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9" t="s">
        <v>493</v>
      </c>
      <c r="D968" s="700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9" t="s">
        <v>494</v>
      </c>
      <c r="D969" s="700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9" t="s">
        <v>495</v>
      </c>
      <c r="D970" s="700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1" t="s">
        <v>113</v>
      </c>
      <c r="D971" s="700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9" t="s">
        <v>496</v>
      </c>
      <c r="D972" s="700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9" t="s">
        <v>497</v>
      </c>
      <c r="D973" s="700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9" t="s">
        <v>498</v>
      </c>
      <c r="D974" s="700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9" t="s">
        <v>499</v>
      </c>
      <c r="D975" s="700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9" t="s">
        <v>500</v>
      </c>
      <c r="D976" s="700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1" t="s">
        <v>113</v>
      </c>
      <c r="D977" s="700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9" t="s">
        <v>598</v>
      </c>
      <c r="D979" s="700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9" t="s">
        <v>123</v>
      </c>
      <c r="D980" s="700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9" t="s">
        <v>107</v>
      </c>
      <c r="D981" s="700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9" t="s">
        <v>607</v>
      </c>
      <c r="D982" s="700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9" t="s">
        <v>608</v>
      </c>
      <c r="D983" s="700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1" t="s">
        <v>113</v>
      </c>
      <c r="D984" s="700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9" t="s">
        <v>114</v>
      </c>
      <c r="D985" s="700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9" t="s">
        <v>609</v>
      </c>
      <c r="D986" s="700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9" t="s">
        <v>610</v>
      </c>
      <c r="D987" s="700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1" t="s">
        <v>113</v>
      </c>
      <c r="D988" s="700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9" t="s">
        <v>123</v>
      </c>
      <c r="D993" s="700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9" t="s">
        <v>107</v>
      </c>
      <c r="D994" s="700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9" t="s">
        <v>618</v>
      </c>
      <c r="D995" s="700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9" t="s">
        <v>619</v>
      </c>
      <c r="D996" s="700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9" t="s">
        <v>620</v>
      </c>
      <c r="D997" s="700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9" t="s">
        <v>621</v>
      </c>
      <c r="D998" s="700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9" t="s">
        <v>622</v>
      </c>
      <c r="D999" s="700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1" t="s">
        <v>113</v>
      </c>
      <c r="D1000" s="700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9" t="s">
        <v>114</v>
      </c>
      <c r="D1001" s="700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9" t="s">
        <v>623</v>
      </c>
      <c r="D1002" s="700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9" t="s">
        <v>624</v>
      </c>
      <c r="D1003" s="700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9" t="s">
        <v>625</v>
      </c>
      <c r="D1004" s="700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9" t="s">
        <v>626</v>
      </c>
      <c r="D1005" s="700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9" t="s">
        <v>627</v>
      </c>
      <c r="D1006" s="700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1" t="s">
        <v>113</v>
      </c>
      <c r="D1007" s="700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9" t="s">
        <v>123</v>
      </c>
      <c r="D1009" s="700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9" t="s">
        <v>107</v>
      </c>
      <c r="D1010" s="700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9" t="s">
        <v>618</v>
      </c>
      <c r="D1011" s="700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9" t="s">
        <v>619</v>
      </c>
      <c r="D1012" s="700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9" t="s">
        <v>620</v>
      </c>
      <c r="D1013" s="700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9" t="s">
        <v>621</v>
      </c>
      <c r="D1014" s="700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9" t="s">
        <v>622</v>
      </c>
      <c r="D1015" s="700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9" t="s">
        <v>114</v>
      </c>
      <c r="D1016" s="700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9" t="s">
        <v>623</v>
      </c>
      <c r="D1017" s="700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9" t="s">
        <v>624</v>
      </c>
      <c r="D1018" s="700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9" t="s">
        <v>625</v>
      </c>
      <c r="D1019" s="700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9" t="s">
        <v>626</v>
      </c>
      <c r="D1020" s="700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9" t="s">
        <v>627</v>
      </c>
      <c r="D1021" s="700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1" t="s">
        <v>113</v>
      </c>
      <c r="D1022" s="700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9" t="s">
        <v>123</v>
      </c>
      <c r="D1024" s="700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9" t="s">
        <v>107</v>
      </c>
      <c r="D1025" s="700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9" t="s">
        <v>618</v>
      </c>
      <c r="D1026" s="700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9" t="s">
        <v>619</v>
      </c>
      <c r="D1027" s="700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9" t="s">
        <v>620</v>
      </c>
      <c r="D1028" s="700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9" t="s">
        <v>621</v>
      </c>
      <c r="D1029" s="700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9" t="s">
        <v>622</v>
      </c>
      <c r="D1030" s="700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1" t="s">
        <v>113</v>
      </c>
      <c r="D1031" s="700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9" t="s">
        <v>114</v>
      </c>
      <c r="D1032" s="700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9" t="s">
        <v>623</v>
      </c>
      <c r="D1033" s="700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9" t="s">
        <v>624</v>
      </c>
      <c r="D1034" s="700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9" t="s">
        <v>625</v>
      </c>
      <c r="D1035" s="700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9" t="s">
        <v>626</v>
      </c>
      <c r="D1036" s="700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9" t="s">
        <v>627</v>
      </c>
      <c r="D1037" s="700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1" t="s">
        <v>113</v>
      </c>
      <c r="D1038" s="700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9" t="s">
        <v>634</v>
      </c>
      <c r="D1040" s="700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9" t="s">
        <v>123</v>
      </c>
      <c r="D1041" s="700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9" t="s">
        <v>114</v>
      </c>
      <c r="D1042" s="700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9" t="s">
        <v>625</v>
      </c>
      <c r="D1043" s="700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9" t="s">
        <v>123</v>
      </c>
      <c r="D1045" s="700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9" t="s">
        <v>107</v>
      </c>
      <c r="D1046" s="700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9" t="s">
        <v>618</v>
      </c>
      <c r="D1047" s="700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9" t="s">
        <v>619</v>
      </c>
      <c r="D1048" s="700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9" t="s">
        <v>620</v>
      </c>
      <c r="D1049" s="700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9" t="s">
        <v>621</v>
      </c>
      <c r="D1050" s="700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9" t="s">
        <v>622</v>
      </c>
      <c r="D1051" s="700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9" t="s">
        <v>114</v>
      </c>
      <c r="D1052" s="700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9" t="s">
        <v>623</v>
      </c>
      <c r="D1053" s="700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9" t="s">
        <v>624</v>
      </c>
      <c r="D1054" s="700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9" t="s">
        <v>626</v>
      </c>
      <c r="D1055" s="700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9" t="s">
        <v>627</v>
      </c>
      <c r="D1056" s="700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1" t="s">
        <v>113</v>
      </c>
      <c r="D1057" s="700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9" t="s">
        <v>639</v>
      </c>
      <c r="D1059" s="700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9" t="s">
        <v>107</v>
      </c>
      <c r="D1060" s="700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9" t="s">
        <v>640</v>
      </c>
      <c r="D1061" s="700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1" t="s">
        <v>113</v>
      </c>
      <c r="D1062" s="700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9" t="s">
        <v>114</v>
      </c>
      <c r="D1063" s="700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9" t="s">
        <v>641</v>
      </c>
      <c r="D1064" s="700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9" t="s">
        <v>639</v>
      </c>
      <c r="D1066" s="700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9" t="s">
        <v>107</v>
      </c>
      <c r="D1067" s="700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9" t="s">
        <v>644</v>
      </c>
      <c r="D1068" s="700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1" t="s">
        <v>113</v>
      </c>
      <c r="D1069" s="700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9" t="s">
        <v>114</v>
      </c>
      <c r="D1070" s="700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9" t="s">
        <v>645</v>
      </c>
      <c r="D1071" s="700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9" t="s">
        <v>639</v>
      </c>
      <c r="D1073" s="700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9" t="s">
        <v>107</v>
      </c>
      <c r="D1074" s="700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9" t="s">
        <v>648</v>
      </c>
      <c r="D1075" s="700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1" t="s">
        <v>113</v>
      </c>
      <c r="D1076" s="700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9" t="s">
        <v>114</v>
      </c>
      <c r="D1077" s="700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9" t="s">
        <v>649</v>
      </c>
      <c r="D1078" s="700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9" t="s">
        <v>639</v>
      </c>
      <c r="D1080" s="700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9" t="s">
        <v>107</v>
      </c>
      <c r="D1081" s="700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9" t="s">
        <v>652</v>
      </c>
      <c r="D1082" s="700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1" t="s">
        <v>113</v>
      </c>
      <c r="D1083" s="700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9" t="s">
        <v>639</v>
      </c>
      <c r="D1085" s="700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9" t="s">
        <v>114</v>
      </c>
      <c r="D1086" s="700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9" t="s">
        <v>655</v>
      </c>
      <c r="D1087" s="700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9" t="s">
        <v>639</v>
      </c>
      <c r="D1089" s="700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9" t="s">
        <v>114</v>
      </c>
      <c r="D1090" s="700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9" t="s">
        <v>658</v>
      </c>
      <c r="D1091" s="700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9" t="s">
        <v>639</v>
      </c>
      <c r="D1093" s="700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9" t="s">
        <v>114</v>
      </c>
      <c r="D1094" s="700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9" t="s">
        <v>661</v>
      </c>
      <c r="D1095" s="700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9" t="s">
        <v>639</v>
      </c>
      <c r="D1097" s="700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9" t="s">
        <v>114</v>
      </c>
      <c r="D1098" s="700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9" t="s">
        <v>664</v>
      </c>
      <c r="D1099" s="700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9" t="s">
        <v>639</v>
      </c>
      <c r="D1101" s="700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9" t="s">
        <v>114</v>
      </c>
      <c r="D1102" s="700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9" t="s">
        <v>667</v>
      </c>
      <c r="D1103" s="700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9" t="s">
        <v>123</v>
      </c>
      <c r="D1105" s="700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9" t="s">
        <v>107</v>
      </c>
      <c r="D1106" s="700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9" t="s">
        <v>618</v>
      </c>
      <c r="D1107" s="700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9" t="s">
        <v>619</v>
      </c>
      <c r="D1108" s="700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9" t="s">
        <v>620</v>
      </c>
      <c r="D1109" s="700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9" t="s">
        <v>621</v>
      </c>
      <c r="D1110" s="700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9" t="s">
        <v>622</v>
      </c>
      <c r="D1111" s="700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9" t="s">
        <v>114</v>
      </c>
      <c r="D1112" s="700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9" t="s">
        <v>623</v>
      </c>
      <c r="D1113" s="700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9" t="s">
        <v>624</v>
      </c>
      <c r="D1114" s="700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9" t="s">
        <v>626</v>
      </c>
      <c r="D1115" s="700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9" t="s">
        <v>627</v>
      </c>
      <c r="D1116" s="700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1" t="s">
        <v>113</v>
      </c>
      <c r="D1117" s="700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9" t="s">
        <v>123</v>
      </c>
      <c r="D1120" s="700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9" t="s">
        <v>107</v>
      </c>
      <c r="D1121" s="700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9" t="s">
        <v>618</v>
      </c>
      <c r="D1122" s="700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9" t="s">
        <v>619</v>
      </c>
      <c r="D1123" s="700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9" t="s">
        <v>620</v>
      </c>
      <c r="D1124" s="700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9" t="s">
        <v>621</v>
      </c>
      <c r="D1125" s="700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9" t="s">
        <v>622</v>
      </c>
      <c r="D1126" s="700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9" t="s">
        <v>114</v>
      </c>
      <c r="D1127" s="700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9" t="s">
        <v>623</v>
      </c>
      <c r="D1128" s="700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9" t="s">
        <v>624</v>
      </c>
      <c r="D1129" s="700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9" t="s">
        <v>626</v>
      </c>
      <c r="D1130" s="700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9" t="s">
        <v>627</v>
      </c>
      <c r="D1131" s="700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1" t="s">
        <v>113</v>
      </c>
      <c r="D1132" s="700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9" t="s">
        <v>674</v>
      </c>
      <c r="D1133" s="700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9" t="s">
        <v>123</v>
      </c>
      <c r="D1138" s="700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9" t="s">
        <v>114</v>
      </c>
      <c r="D1139" s="700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9" t="s">
        <v>682</v>
      </c>
      <c r="D1140" s="700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9" t="s">
        <v>123</v>
      </c>
      <c r="D1142" s="700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9" t="s">
        <v>107</v>
      </c>
      <c r="D1143" s="700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9" t="s">
        <v>685</v>
      </c>
      <c r="D1144" s="700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9" t="s">
        <v>619</v>
      </c>
      <c r="D1145" s="700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9" t="s">
        <v>620</v>
      </c>
      <c r="D1146" s="700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9" t="s">
        <v>686</v>
      </c>
      <c r="D1147" s="700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1" t="s">
        <v>113</v>
      </c>
      <c r="D1148" s="700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9" t="s">
        <v>114</v>
      </c>
      <c r="D1149" s="700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9" t="s">
        <v>687</v>
      </c>
      <c r="D1150" s="700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9" t="s">
        <v>688</v>
      </c>
      <c r="D1151" s="700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9" t="s">
        <v>626</v>
      </c>
      <c r="D1152" s="700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9" t="s">
        <v>627</v>
      </c>
      <c r="D1153" s="700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1" t="s">
        <v>113</v>
      </c>
      <c r="D1154" s="700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9" t="s">
        <v>123</v>
      </c>
      <c r="D1156" s="700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9" t="s">
        <v>107</v>
      </c>
      <c r="D1157" s="700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9" t="s">
        <v>691</v>
      </c>
      <c r="D1158" s="700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9" t="s">
        <v>692</v>
      </c>
      <c r="D1159" s="700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9" t="s">
        <v>693</v>
      </c>
      <c r="D1160" s="700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9" t="s">
        <v>694</v>
      </c>
      <c r="D1161" s="700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1" t="s">
        <v>113</v>
      </c>
      <c r="D1162" s="700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9" t="s">
        <v>123</v>
      </c>
      <c r="D1163" s="700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9" t="s">
        <v>114</v>
      </c>
      <c r="D1164" s="700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9" t="s">
        <v>695</v>
      </c>
      <c r="D1165" s="700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9" t="s">
        <v>696</v>
      </c>
      <c r="D1166" s="700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9" t="s">
        <v>697</v>
      </c>
      <c r="D1167" s="700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9" t="s">
        <v>698</v>
      </c>
      <c r="D1168" s="700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9" t="s">
        <v>699</v>
      </c>
      <c r="D1169" s="700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1" t="s">
        <v>113</v>
      </c>
      <c r="D1170" s="700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9" t="s">
        <v>552</v>
      </c>
      <c r="D1175" s="700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9" t="s">
        <v>107</v>
      </c>
      <c r="D1176" s="700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9" t="s">
        <v>707</v>
      </c>
      <c r="D1177" s="700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1" t="s">
        <v>113</v>
      </c>
      <c r="D1178" s="700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9" t="s">
        <v>114</v>
      </c>
      <c r="D1179" s="700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9" t="s">
        <v>708</v>
      </c>
      <c r="D1180" s="700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9" t="s">
        <v>552</v>
      </c>
      <c r="D1182" s="700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9" t="s">
        <v>114</v>
      </c>
      <c r="D1183" s="700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9" t="s">
        <v>711</v>
      </c>
      <c r="D1184" s="700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9" t="s">
        <v>123</v>
      </c>
      <c r="D1189" s="700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9" t="s">
        <v>107</v>
      </c>
      <c r="D1190" s="700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9" t="s">
        <v>620</v>
      </c>
      <c r="D1191" s="700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9" t="s">
        <v>719</v>
      </c>
      <c r="D1192" s="700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1" t="s">
        <v>113</v>
      </c>
      <c r="D1193" s="700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9" t="s">
        <v>114</v>
      </c>
      <c r="D1194" s="700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9" t="s">
        <v>627</v>
      </c>
      <c r="D1195" s="700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9" t="s">
        <v>639</v>
      </c>
      <c r="D1200" s="700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9" t="s">
        <v>107</v>
      </c>
      <c r="D1201" s="700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9" t="s">
        <v>640</v>
      </c>
      <c r="D1202" s="700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1" t="s">
        <v>113</v>
      </c>
      <c r="D1203" s="700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9" t="s">
        <v>114</v>
      </c>
      <c r="D1204" s="700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9" t="s">
        <v>641</v>
      </c>
      <c r="D1205" s="700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9" t="s">
        <v>727</v>
      </c>
      <c r="D1206" s="700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9" t="s">
        <v>639</v>
      </c>
      <c r="D1208" s="700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9" t="s">
        <v>107</v>
      </c>
      <c r="D1209" s="700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9" t="s">
        <v>730</v>
      </c>
      <c r="D1210" s="700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1" t="s">
        <v>113</v>
      </c>
      <c r="D1211" s="700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9" t="s">
        <v>114</v>
      </c>
      <c r="D1212" s="700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9" t="s">
        <v>731</v>
      </c>
      <c r="D1213" s="700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9" t="s">
        <v>732</v>
      </c>
      <c r="D1214" s="700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9" t="s">
        <v>733</v>
      </c>
      <c r="D1215" s="700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9" t="s">
        <v>734</v>
      </c>
      <c r="D1216" s="700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9" t="s">
        <v>735</v>
      </c>
      <c r="D1217" s="700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9" t="s">
        <v>736</v>
      </c>
      <c r="D1218" s="700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9" t="s">
        <v>639</v>
      </c>
      <c r="D1220" s="700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9" t="s">
        <v>114</v>
      </c>
      <c r="D1221" s="700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9" t="s">
        <v>739</v>
      </c>
      <c r="D1222" s="700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9" t="s">
        <v>639</v>
      </c>
      <c r="D1224" s="700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9" t="s">
        <v>107</v>
      </c>
      <c r="D1225" s="700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9" t="s">
        <v>730</v>
      </c>
      <c r="D1226" s="700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9" t="s">
        <v>639</v>
      </c>
      <c r="D1228" s="700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9" t="s">
        <v>114</v>
      </c>
      <c r="D1229" s="700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9" t="s">
        <v>731</v>
      </c>
      <c r="D1230" s="700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9" t="s">
        <v>732</v>
      </c>
      <c r="D1231" s="700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9" t="s">
        <v>736</v>
      </c>
      <c r="D1232" s="700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9" t="s">
        <v>639</v>
      </c>
      <c r="D1234" s="700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9" t="s">
        <v>114</v>
      </c>
      <c r="D1235" s="700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9" t="s">
        <v>733</v>
      </c>
      <c r="D1236" s="700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9" t="s">
        <v>734</v>
      </c>
      <c r="D1237" s="700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9" t="s">
        <v>735</v>
      </c>
      <c r="D1238" s="700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9" t="s">
        <v>639</v>
      </c>
      <c r="D1240" s="700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9" t="s">
        <v>114</v>
      </c>
      <c r="D1241" s="700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9" t="s">
        <v>748</v>
      </c>
      <c r="D1242" s="700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9" t="s">
        <v>552</v>
      </c>
      <c r="D1244" s="700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9" t="s">
        <v>107</v>
      </c>
      <c r="D1245" s="700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9" t="s">
        <v>751</v>
      </c>
      <c r="D1246" s="700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9" t="s">
        <v>107</v>
      </c>
      <c r="D1251" s="700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9" t="s">
        <v>179</v>
      </c>
      <c r="D1252" s="700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9" t="s">
        <v>231</v>
      </c>
      <c r="D1253" s="700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1" t="s">
        <v>113</v>
      </c>
      <c r="D1254" s="700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9" t="s">
        <v>114</v>
      </c>
      <c r="D1255" s="700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9" t="s">
        <v>179</v>
      </c>
      <c r="D1256" s="700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9" t="s">
        <v>232</v>
      </c>
      <c r="D1257" s="700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9" t="s">
        <v>233</v>
      </c>
      <c r="D1258" s="700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9" t="s">
        <v>234</v>
      </c>
      <c r="D1259" s="700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9" t="s">
        <v>235</v>
      </c>
      <c r="D1260" s="700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9" t="s">
        <v>236</v>
      </c>
      <c r="D1261" s="700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9" t="s">
        <v>237</v>
      </c>
      <c r="D1262" s="700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9" t="s">
        <v>238</v>
      </c>
      <c r="D1263" s="700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9" t="s">
        <v>242</v>
      </c>
      <c r="D1264" s="700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9" t="s">
        <v>239</v>
      </c>
      <c r="D1265" s="700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9" t="s">
        <v>240</v>
      </c>
      <c r="D1266" s="700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9" t="s">
        <v>241</v>
      </c>
      <c r="D1267" s="700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1" t="s">
        <v>113</v>
      </c>
      <c r="D1268" s="700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9" t="s">
        <v>107</v>
      </c>
      <c r="D1270" s="700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9" t="s">
        <v>179</v>
      </c>
      <c r="D1271" s="700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9" t="s">
        <v>512</v>
      </c>
      <c r="D1272" s="700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1" t="s">
        <v>113</v>
      </c>
      <c r="D1273" s="700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9" t="s">
        <v>114</v>
      </c>
      <c r="D1274" s="700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9" t="s">
        <v>179</v>
      </c>
      <c r="D1275" s="700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9" t="s">
        <v>513</v>
      </c>
      <c r="D1276" s="700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9" t="s">
        <v>514</v>
      </c>
      <c r="D1277" s="700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9" t="s">
        <v>515</v>
      </c>
      <c r="D1278" s="700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9" t="s">
        <v>516</v>
      </c>
      <c r="D1279" s="700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9" t="s">
        <v>517</v>
      </c>
      <c r="D1280" s="700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9" t="s">
        <v>518</v>
      </c>
      <c r="D1281" s="700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9" t="s">
        <v>519</v>
      </c>
      <c r="D1282" s="700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9" t="s">
        <v>520</v>
      </c>
      <c r="D1283" s="700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9" t="s">
        <v>114</v>
      </c>
      <c r="D1288" s="700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9" t="s">
        <v>769</v>
      </c>
      <c r="D1289" s="700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9" t="s">
        <v>772</v>
      </c>
      <c r="D1291" s="700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9" t="s">
        <v>114</v>
      </c>
      <c r="D1292" s="700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9" t="s">
        <v>773</v>
      </c>
      <c r="D1293" s="700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9" t="s">
        <v>107</v>
      </c>
      <c r="D1295" s="700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9" t="s">
        <v>776</v>
      </c>
      <c r="D1296" s="700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9" t="s">
        <v>779</v>
      </c>
      <c r="D1298" s="700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9" t="s">
        <v>107</v>
      </c>
      <c r="D1299" s="700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9" t="s">
        <v>776</v>
      </c>
      <c r="D1300" s="700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9" t="s">
        <v>782</v>
      </c>
      <c r="D1302" s="700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9" t="s">
        <v>114</v>
      </c>
      <c r="D1303" s="700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9" t="s">
        <v>783</v>
      </c>
      <c r="D1304" s="700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9" t="s">
        <v>784</v>
      </c>
      <c r="D1305" s="700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9" t="s">
        <v>785</v>
      </c>
      <c r="D1306" s="700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9" t="s">
        <v>786</v>
      </c>
      <c r="D1307" s="700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9" t="s">
        <v>787</v>
      </c>
      <c r="D1308" s="700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9" t="s">
        <v>788</v>
      </c>
      <c r="D1309" s="700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9" t="s">
        <v>789</v>
      </c>
      <c r="D1310" s="700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9" t="s">
        <v>782</v>
      </c>
      <c r="D1312" s="700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9" t="s">
        <v>114</v>
      </c>
      <c r="D1313" s="700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9" t="s">
        <v>792</v>
      </c>
      <c r="D1314" s="700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9" t="s">
        <v>793</v>
      </c>
      <c r="D1315" s="700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9" t="s">
        <v>782</v>
      </c>
      <c r="D1317" s="700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9" t="s">
        <v>114</v>
      </c>
      <c r="D1318" s="700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9" t="s">
        <v>796</v>
      </c>
      <c r="D1319" s="700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9" t="s">
        <v>804</v>
      </c>
      <c r="D1324" s="700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9" t="s">
        <v>805</v>
      </c>
      <c r="D1325" s="700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9" t="s">
        <v>806</v>
      </c>
      <c r="D1326" s="700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9" t="s">
        <v>807</v>
      </c>
      <c r="D1327" s="700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9" t="s">
        <v>808</v>
      </c>
      <c r="D1328" s="700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9" t="s">
        <v>809</v>
      </c>
      <c r="D1329" s="700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9" t="s">
        <v>810</v>
      </c>
      <c r="D1330" s="700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9" t="s">
        <v>811</v>
      </c>
      <c r="D1331" s="700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9" t="s">
        <v>812</v>
      </c>
      <c r="D1332" s="700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9" t="s">
        <v>813</v>
      </c>
      <c r="D1333" s="700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9" t="s">
        <v>114</v>
      </c>
      <c r="D1334" s="700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9" t="s">
        <v>179</v>
      </c>
      <c r="D1335" s="700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9" t="s">
        <v>246</v>
      </c>
      <c r="D1336" s="700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9" t="s">
        <v>247</v>
      </c>
      <c r="D1337" s="700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9" t="s">
        <v>256</v>
      </c>
      <c r="D1338" s="700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1" t="s">
        <v>113</v>
      </c>
      <c r="D1339" s="700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9" t="s">
        <v>804</v>
      </c>
      <c r="D1341" s="700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9" t="s">
        <v>805</v>
      </c>
      <c r="D1342" s="700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9" t="s">
        <v>806</v>
      </c>
      <c r="D1343" s="700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9" t="s">
        <v>807</v>
      </c>
      <c r="D1344" s="700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9" t="s">
        <v>808</v>
      </c>
      <c r="D1345" s="700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9" t="s">
        <v>809</v>
      </c>
      <c r="D1346" s="700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9" t="s">
        <v>810</v>
      </c>
      <c r="D1347" s="700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9" t="s">
        <v>811</v>
      </c>
      <c r="D1348" s="700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9" t="s">
        <v>812</v>
      </c>
      <c r="D1349" s="700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9" t="s">
        <v>813</v>
      </c>
      <c r="D1350" s="700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9" t="s">
        <v>107</v>
      </c>
      <c r="D1351" s="700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9" t="s">
        <v>179</v>
      </c>
      <c r="D1352" s="700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9" t="s">
        <v>245</v>
      </c>
      <c r="D1353" s="700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1" t="s">
        <v>113</v>
      </c>
      <c r="D1354" s="700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9" t="s">
        <v>804</v>
      </c>
      <c r="D1356" s="700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9" t="s">
        <v>805</v>
      </c>
      <c r="D1357" s="700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9" t="s">
        <v>806</v>
      </c>
      <c r="D1358" s="700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9" t="s">
        <v>807</v>
      </c>
      <c r="D1359" s="700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9" t="s">
        <v>808</v>
      </c>
      <c r="D1360" s="700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9" t="s">
        <v>809</v>
      </c>
      <c r="D1361" s="700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9" t="s">
        <v>810</v>
      </c>
      <c r="D1362" s="700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9" t="s">
        <v>811</v>
      </c>
      <c r="D1363" s="700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9" t="s">
        <v>812</v>
      </c>
      <c r="D1364" s="700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9" t="s">
        <v>813</v>
      </c>
      <c r="D1365" s="700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9" t="s">
        <v>114</v>
      </c>
      <c r="D1366" s="700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9" t="s">
        <v>179</v>
      </c>
      <c r="D1367" s="700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9" t="s">
        <v>248</v>
      </c>
      <c r="D1368" s="700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9" t="s">
        <v>249</v>
      </c>
      <c r="D1369" s="700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1" t="s">
        <v>113</v>
      </c>
      <c r="D1370" s="700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9" t="s">
        <v>823</v>
      </c>
      <c r="D1374" s="700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9" t="s">
        <v>805</v>
      </c>
      <c r="D1375" s="700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9" t="s">
        <v>807</v>
      </c>
      <c r="D1376" s="700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9" t="s">
        <v>808</v>
      </c>
      <c r="D1377" s="700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9" t="s">
        <v>809</v>
      </c>
      <c r="D1378" s="700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9" t="s">
        <v>810</v>
      </c>
      <c r="D1379" s="700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9" t="s">
        <v>811</v>
      </c>
      <c r="D1380" s="700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9" t="s">
        <v>812</v>
      </c>
      <c r="D1381" s="700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9" t="s">
        <v>813</v>
      </c>
      <c r="D1382" s="700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9" t="s">
        <v>114</v>
      </c>
      <c r="D1383" s="700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9" t="s">
        <v>179</v>
      </c>
      <c r="D1384" s="700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9" t="s">
        <v>250</v>
      </c>
      <c r="D1385" s="700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9" t="s">
        <v>251</v>
      </c>
      <c r="D1386" s="700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1" t="s">
        <v>113</v>
      </c>
      <c r="D1387" s="700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9" t="s">
        <v>823</v>
      </c>
      <c r="D1389" s="700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9" t="s">
        <v>805</v>
      </c>
      <c r="D1390" s="700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9" t="s">
        <v>807</v>
      </c>
      <c r="D1391" s="700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9" t="s">
        <v>808</v>
      </c>
      <c r="D1392" s="700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9" t="s">
        <v>809</v>
      </c>
      <c r="D1393" s="700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9" t="s">
        <v>810</v>
      </c>
      <c r="D1394" s="700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9" t="s">
        <v>811</v>
      </c>
      <c r="D1395" s="700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9" t="s">
        <v>812</v>
      </c>
      <c r="D1396" s="700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9" t="s">
        <v>813</v>
      </c>
      <c r="D1397" s="700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9" t="s">
        <v>114</v>
      </c>
      <c r="D1398" s="700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9" t="s">
        <v>179</v>
      </c>
      <c r="D1399" s="700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9" t="s">
        <v>252</v>
      </c>
      <c r="D1400" s="700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1" t="s">
        <v>113</v>
      </c>
      <c r="D1401" s="700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9" t="s">
        <v>828</v>
      </c>
      <c r="D1403" s="700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9" t="s">
        <v>829</v>
      </c>
      <c r="D1404" s="700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9" t="s">
        <v>807</v>
      </c>
      <c r="D1405" s="700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9" t="s">
        <v>830</v>
      </c>
      <c r="D1406" s="700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9" t="s">
        <v>809</v>
      </c>
      <c r="D1407" s="700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9" t="s">
        <v>810</v>
      </c>
      <c r="D1408" s="700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9" t="s">
        <v>811</v>
      </c>
      <c r="D1409" s="700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9" t="s">
        <v>812</v>
      </c>
      <c r="D1410" s="700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9" t="s">
        <v>813</v>
      </c>
      <c r="D1411" s="700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9" t="s">
        <v>114</v>
      </c>
      <c r="D1412" s="700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9" t="s">
        <v>179</v>
      </c>
      <c r="D1413" s="700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9" t="s">
        <v>253</v>
      </c>
      <c r="D1414" s="700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9" t="s">
        <v>254</v>
      </c>
      <c r="D1415" s="700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9" t="s">
        <v>255</v>
      </c>
      <c r="D1416" s="700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1" t="s">
        <v>113</v>
      </c>
      <c r="D1417" s="700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9" t="s">
        <v>114</v>
      </c>
      <c r="D1421" s="700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9" t="s">
        <v>836</v>
      </c>
      <c r="D1422" s="700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9" t="s">
        <v>837</v>
      </c>
      <c r="D1423" s="700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9" t="s">
        <v>107</v>
      </c>
      <c r="D1427" s="700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9" t="s">
        <v>179</v>
      </c>
      <c r="D1428" s="700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9" t="s">
        <v>264</v>
      </c>
      <c r="D1429" s="700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1" t="s">
        <v>113</v>
      </c>
      <c r="D1430" s="700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9" t="s">
        <v>114</v>
      </c>
      <c r="D1431" s="700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9" t="s">
        <v>179</v>
      </c>
      <c r="D1432" s="700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9" t="s">
        <v>265</v>
      </c>
      <c r="D1433" s="700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9" t="s">
        <v>266</v>
      </c>
      <c r="D1434" s="700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9" t="s">
        <v>267</v>
      </c>
      <c r="D1435" s="700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9" t="s">
        <v>268</v>
      </c>
      <c r="D1436" s="700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9" t="s">
        <v>269</v>
      </c>
      <c r="D1437" s="700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9" t="s">
        <v>270</v>
      </c>
      <c r="D1438" s="700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9" t="s">
        <v>271</v>
      </c>
      <c r="D1439" s="700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9" t="s">
        <v>272</v>
      </c>
      <c r="D1440" s="700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9" t="s">
        <v>273</v>
      </c>
      <c r="D1441" s="700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9" t="s">
        <v>274</v>
      </c>
      <c r="D1442" s="700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1" t="s">
        <v>113</v>
      </c>
      <c r="D1443" s="700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9" t="s">
        <v>107</v>
      </c>
      <c r="D1445" s="700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9" t="s">
        <v>179</v>
      </c>
      <c r="D1446" s="700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9" t="s">
        <v>264</v>
      </c>
      <c r="D1447" s="700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1" t="s">
        <v>113</v>
      </c>
      <c r="D1448" s="700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9" t="s">
        <v>114</v>
      </c>
      <c r="D1449" s="700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9" t="s">
        <v>179</v>
      </c>
      <c r="D1450" s="700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9" t="s">
        <v>265</v>
      </c>
      <c r="D1451" s="700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9" t="s">
        <v>266</v>
      </c>
      <c r="D1452" s="700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9" t="s">
        <v>267</v>
      </c>
      <c r="D1453" s="700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9" t="s">
        <v>268</v>
      </c>
      <c r="D1454" s="700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9" t="s">
        <v>269</v>
      </c>
      <c r="D1455" s="700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9" t="s">
        <v>270</v>
      </c>
      <c r="D1456" s="700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9" t="s">
        <v>271</v>
      </c>
      <c r="D1457" s="700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9" t="s">
        <v>272</v>
      </c>
      <c r="D1458" s="700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9" t="s">
        <v>273</v>
      </c>
      <c r="D1459" s="700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9" t="s">
        <v>274</v>
      </c>
      <c r="D1460" s="700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1" t="s">
        <v>113</v>
      </c>
      <c r="D1461" s="700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9" t="s">
        <v>114</v>
      </c>
      <c r="D1463" s="700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9" t="s">
        <v>847</v>
      </c>
      <c r="D1464" s="700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9" t="s">
        <v>848</v>
      </c>
      <c r="D1465" s="700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9" t="s">
        <v>114</v>
      </c>
      <c r="D1469" s="700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9" t="s">
        <v>556</v>
      </c>
      <c r="D1470" s="700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9" t="s">
        <v>107</v>
      </c>
      <c r="D1475" s="700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9" t="s">
        <v>861</v>
      </c>
      <c r="D1476" s="700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1" t="s">
        <v>113</v>
      </c>
      <c r="D1477" s="700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9" t="s">
        <v>114</v>
      </c>
      <c r="D1478" s="700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9" t="s">
        <v>862</v>
      </c>
      <c r="D1479" s="700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9" t="s">
        <v>107</v>
      </c>
      <c r="D1481" s="700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9" t="s">
        <v>865</v>
      </c>
      <c r="D1482" s="700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1" t="s">
        <v>113</v>
      </c>
      <c r="D1483" s="700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9" t="s">
        <v>552</v>
      </c>
      <c r="D1487" s="700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9" t="s">
        <v>107</v>
      </c>
      <c r="D1488" s="700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9" t="s">
        <v>871</v>
      </c>
      <c r="D1489" s="700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9" t="s">
        <v>114</v>
      </c>
      <c r="D1490" s="700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9" t="s">
        <v>872</v>
      </c>
      <c r="D1491" s="700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9" t="s">
        <v>875</v>
      </c>
      <c r="D1493" s="700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9" t="s">
        <v>114</v>
      </c>
      <c r="D1494" s="700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9" t="s">
        <v>556</v>
      </c>
      <c r="D1495" s="700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9" t="s">
        <v>875</v>
      </c>
      <c r="D1497" s="700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9" t="s">
        <v>114</v>
      </c>
      <c r="D1498" s="700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9" t="s">
        <v>556</v>
      </c>
      <c r="D1499" s="700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8">
      <selection activeCell="F77" sqref="F77:F81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2809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2531</v>
      </c>
      <c r="E2" s="418"/>
      <c r="F2" s="465" t="s">
        <v>2527</v>
      </c>
    </row>
    <row r="3" spans="1:6" ht="15">
      <c r="A3" s="466" t="s">
        <v>2810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2811</v>
      </c>
      <c r="B4" s="469" t="s">
        <v>2653</v>
      </c>
      <c r="C4" s="469" t="s">
        <v>2668</v>
      </c>
      <c r="D4" s="470" t="s">
        <v>2548</v>
      </c>
      <c r="E4" s="471" t="s">
        <v>2654</v>
      </c>
      <c r="F4" s="468" t="str">
        <f t="shared" si="0"/>
        <v/>
      </c>
    </row>
    <row r="5" spans="1:6" ht="12.75">
      <c r="A5" s="428" t="s">
        <v>2812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2813</v>
      </c>
      <c r="B6" s="428" t="s">
        <v>2814</v>
      </c>
      <c r="C6" s="452"/>
      <c r="D6" s="660"/>
      <c r="E6" s="429">
        <v>5</v>
      </c>
      <c r="F6" s="468" t="str">
        <f t="shared" si="0"/>
        <v/>
      </c>
    </row>
    <row r="7" spans="1:6" ht="12.75">
      <c r="A7" s="428" t="s">
        <v>2815</v>
      </c>
      <c r="B7" s="428" t="s">
        <v>2814</v>
      </c>
      <c r="C7" s="452"/>
      <c r="D7" s="660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61"/>
      <c r="E8" s="435"/>
      <c r="F8" s="468" t="str">
        <f t="shared" si="0"/>
        <v/>
      </c>
    </row>
    <row r="9" spans="1:6" ht="12.75">
      <c r="A9" s="428" t="s">
        <v>2816</v>
      </c>
      <c r="B9" s="452"/>
      <c r="C9" s="452"/>
      <c r="D9" s="661"/>
      <c r="E9" s="435"/>
      <c r="F9" s="468" t="str">
        <f t="shared" si="0"/>
        <v/>
      </c>
    </row>
    <row r="10" spans="1:6" ht="12.75">
      <c r="A10" s="428" t="s">
        <v>2815</v>
      </c>
      <c r="B10" s="428" t="s">
        <v>2814</v>
      </c>
      <c r="C10" s="452"/>
      <c r="D10" s="660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61"/>
      <c r="E11" s="435"/>
      <c r="F11" s="468" t="str">
        <f t="shared" si="0"/>
        <v/>
      </c>
    </row>
    <row r="12" spans="1:6" ht="12.75">
      <c r="A12" s="428" t="s">
        <v>2817</v>
      </c>
      <c r="B12" s="452"/>
      <c r="C12" s="452"/>
      <c r="D12" s="661"/>
      <c r="E12" s="435"/>
      <c r="F12" s="468" t="str">
        <f t="shared" si="0"/>
        <v/>
      </c>
    </row>
    <row r="13" spans="1:6" ht="12.75">
      <c r="A13" s="428" t="s">
        <v>2818</v>
      </c>
      <c r="B13" s="428" t="s">
        <v>2814</v>
      </c>
      <c r="C13" s="452"/>
      <c r="D13" s="660"/>
      <c r="E13" s="429">
        <v>20</v>
      </c>
      <c r="F13" s="468" t="str">
        <f t="shared" si="0"/>
        <v/>
      </c>
    </row>
    <row r="14" spans="1:6" ht="12.75">
      <c r="A14" s="428" t="s">
        <v>2819</v>
      </c>
      <c r="B14" s="452"/>
      <c r="C14" s="452"/>
      <c r="D14" s="661"/>
      <c r="E14" s="435">
        <f>SUM(E6:E13)</f>
        <v>55</v>
      </c>
      <c r="F14" s="468" t="str">
        <f t="shared" si="0"/>
        <v/>
      </c>
    </row>
    <row r="15" spans="1:6" ht="15">
      <c r="A15" s="466" t="s">
        <v>2820</v>
      </c>
      <c r="B15" s="452"/>
      <c r="C15" s="452"/>
      <c r="D15" s="661"/>
      <c r="E15" s="435"/>
      <c r="F15" s="468" t="str">
        <f t="shared" si="0"/>
        <v/>
      </c>
    </row>
    <row r="16" spans="1:6" ht="12.75">
      <c r="A16" s="472" t="s">
        <v>2821</v>
      </c>
      <c r="B16" s="452"/>
      <c r="C16" s="452"/>
      <c r="D16" s="661"/>
      <c r="E16" s="435"/>
      <c r="F16" s="468" t="str">
        <f t="shared" si="0"/>
        <v/>
      </c>
    </row>
    <row r="17" spans="1:6" ht="12.75">
      <c r="A17" s="469" t="s">
        <v>2666</v>
      </c>
      <c r="B17" s="469" t="s">
        <v>2667</v>
      </c>
      <c r="C17" s="469" t="s">
        <v>2668</v>
      </c>
      <c r="D17" s="662"/>
      <c r="E17" s="471" t="s">
        <v>2654</v>
      </c>
      <c r="F17" s="468" t="str">
        <f t="shared" si="0"/>
        <v/>
      </c>
    </row>
    <row r="18" spans="1:6" ht="12.75">
      <c r="A18" s="428" t="s">
        <v>2822</v>
      </c>
      <c r="B18" s="428" t="s">
        <v>2823</v>
      </c>
      <c r="C18" s="428" t="s">
        <v>2672</v>
      </c>
      <c r="D18" s="660"/>
      <c r="E18" s="429">
        <v>6</v>
      </c>
      <c r="F18" s="468" t="str">
        <f t="shared" si="0"/>
        <v/>
      </c>
    </row>
    <row r="19" spans="1:6" ht="12.75">
      <c r="A19" s="428" t="s">
        <v>2824</v>
      </c>
      <c r="B19" s="428" t="s">
        <v>2823</v>
      </c>
      <c r="C19" s="428" t="s">
        <v>2672</v>
      </c>
      <c r="D19" s="660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61"/>
      <c r="E20" s="435"/>
      <c r="F20" s="468" t="str">
        <f t="shared" si="0"/>
        <v/>
      </c>
    </row>
    <row r="21" spans="1:6" ht="12.75">
      <c r="A21" s="428" t="s">
        <v>2825</v>
      </c>
      <c r="B21" s="428" t="s">
        <v>2826</v>
      </c>
      <c r="C21" s="452"/>
      <c r="D21" s="660"/>
      <c r="E21" s="429">
        <v>30</v>
      </c>
      <c r="F21" s="468" t="str">
        <f t="shared" si="0"/>
        <v/>
      </c>
    </row>
    <row r="22" spans="1:6" ht="12.75">
      <c r="A22" s="428" t="s">
        <v>2827</v>
      </c>
      <c r="B22" s="428" t="s">
        <v>2828</v>
      </c>
      <c r="C22" s="452"/>
      <c r="D22" s="660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61"/>
      <c r="E23" s="435"/>
      <c r="F23" s="468" t="str">
        <f t="shared" si="0"/>
        <v/>
      </c>
    </row>
    <row r="24" spans="1:6" ht="12.75">
      <c r="A24" s="472" t="s">
        <v>2829</v>
      </c>
      <c r="B24" s="452"/>
      <c r="C24" s="452"/>
      <c r="D24" s="661"/>
      <c r="E24" s="435"/>
      <c r="F24" s="468" t="str">
        <f t="shared" si="0"/>
        <v/>
      </c>
    </row>
    <row r="25" spans="1:6" ht="12.75">
      <c r="A25" s="469" t="s">
        <v>2666</v>
      </c>
      <c r="B25" s="469" t="s">
        <v>2667</v>
      </c>
      <c r="C25" s="469" t="s">
        <v>2668</v>
      </c>
      <c r="D25" s="662"/>
      <c r="E25" s="471" t="s">
        <v>2654</v>
      </c>
      <c r="F25" s="468" t="str">
        <f t="shared" si="0"/>
        <v/>
      </c>
    </row>
    <row r="26" spans="1:6" ht="12.75">
      <c r="A26" s="428" t="s">
        <v>2830</v>
      </c>
      <c r="B26" s="428" t="s">
        <v>2831</v>
      </c>
      <c r="C26" s="428" t="s">
        <v>2832</v>
      </c>
      <c r="D26" s="660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61"/>
      <c r="E27" s="435"/>
      <c r="F27" s="468" t="str">
        <f t="shared" si="0"/>
        <v/>
      </c>
    </row>
    <row r="28" spans="1:6" ht="12.75">
      <c r="A28" s="472" t="s">
        <v>2833</v>
      </c>
      <c r="B28" s="452"/>
      <c r="C28" s="452"/>
      <c r="D28" s="661"/>
      <c r="E28" s="435"/>
      <c r="F28" s="468" t="str">
        <f t="shared" si="0"/>
        <v/>
      </c>
    </row>
    <row r="29" spans="1:6" ht="12.75">
      <c r="A29" s="469" t="s">
        <v>2666</v>
      </c>
      <c r="B29" s="469" t="s">
        <v>2667</v>
      </c>
      <c r="C29" s="469" t="s">
        <v>2668</v>
      </c>
      <c r="D29" s="662"/>
      <c r="E29" s="471" t="s">
        <v>2654</v>
      </c>
      <c r="F29" s="468" t="str">
        <f t="shared" si="0"/>
        <v/>
      </c>
    </row>
    <row r="30" spans="1:6" ht="12.75">
      <c r="A30" s="428" t="s">
        <v>2834</v>
      </c>
      <c r="B30" s="428" t="s">
        <v>2831</v>
      </c>
      <c r="C30" s="428" t="s">
        <v>2832</v>
      </c>
      <c r="D30" s="660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61"/>
      <c r="E31" s="435"/>
      <c r="F31" s="468" t="str">
        <f t="shared" si="0"/>
        <v/>
      </c>
    </row>
    <row r="32" spans="1:6" ht="12.75">
      <c r="A32" s="428" t="s">
        <v>2835</v>
      </c>
      <c r="B32" s="428" t="s">
        <v>2836</v>
      </c>
      <c r="C32" s="452"/>
      <c r="D32" s="660"/>
      <c r="E32" s="429">
        <v>2</v>
      </c>
      <c r="F32" s="468" t="str">
        <f t="shared" si="0"/>
        <v/>
      </c>
    </row>
    <row r="33" spans="1:6" ht="12.75">
      <c r="A33" s="428" t="s">
        <v>2837</v>
      </c>
      <c r="B33" s="428" t="s">
        <v>2838</v>
      </c>
      <c r="C33" s="452"/>
      <c r="D33" s="660"/>
      <c r="E33" s="429">
        <v>1</v>
      </c>
      <c r="F33" s="468" t="str">
        <f t="shared" si="0"/>
        <v/>
      </c>
    </row>
    <row r="34" spans="1:6" ht="15">
      <c r="A34" s="466" t="s">
        <v>2839</v>
      </c>
      <c r="B34" s="452"/>
      <c r="C34" s="452"/>
      <c r="D34" s="661"/>
      <c r="E34" s="435"/>
      <c r="F34" s="468" t="str">
        <f t="shared" si="0"/>
        <v/>
      </c>
    </row>
    <row r="35" spans="1:6" ht="12.75">
      <c r="A35" s="469" t="s">
        <v>2840</v>
      </c>
      <c r="B35" s="469" t="s">
        <v>2653</v>
      </c>
      <c r="C35" s="469" t="s">
        <v>2668</v>
      </c>
      <c r="D35" s="662"/>
      <c r="E35" s="471" t="s">
        <v>2654</v>
      </c>
      <c r="F35" s="468" t="str">
        <f t="shared" si="0"/>
        <v/>
      </c>
    </row>
    <row r="36" spans="1:6" ht="12.75">
      <c r="A36" s="428" t="s">
        <v>2841</v>
      </c>
      <c r="B36" s="428" t="s">
        <v>2761</v>
      </c>
      <c r="C36" s="428" t="s">
        <v>2842</v>
      </c>
      <c r="D36" s="660"/>
      <c r="E36" s="429">
        <v>20</v>
      </c>
      <c r="F36" s="468" t="str">
        <f t="shared" si="0"/>
        <v/>
      </c>
    </row>
    <row r="37" spans="1:6" ht="12.75">
      <c r="A37" s="428" t="s">
        <v>2843</v>
      </c>
      <c r="B37" s="428" t="s">
        <v>2761</v>
      </c>
      <c r="C37" s="428" t="s">
        <v>2842</v>
      </c>
      <c r="D37" s="660"/>
      <c r="E37" s="429">
        <v>30</v>
      </c>
      <c r="F37" s="468" t="str">
        <f t="shared" si="0"/>
        <v/>
      </c>
    </row>
    <row r="38" spans="1:6" ht="15">
      <c r="A38" s="466" t="s">
        <v>2844</v>
      </c>
      <c r="B38" s="452"/>
      <c r="C38" s="452"/>
      <c r="D38" s="661"/>
      <c r="E38" s="435"/>
      <c r="F38" s="468" t="str">
        <f t="shared" si="0"/>
        <v/>
      </c>
    </row>
    <row r="39" spans="1:6" ht="12.75">
      <c r="A39" s="469" t="s">
        <v>1993</v>
      </c>
      <c r="B39" s="469" t="s">
        <v>2684</v>
      </c>
      <c r="C39" s="452"/>
      <c r="D39" s="662"/>
      <c r="E39" s="471" t="s">
        <v>2549</v>
      </c>
      <c r="F39" s="468" t="str">
        <f t="shared" si="0"/>
        <v/>
      </c>
    </row>
    <row r="40" spans="1:6" ht="12.75">
      <c r="A40" s="428" t="s">
        <v>2845</v>
      </c>
      <c r="B40" s="428" t="s">
        <v>2688</v>
      </c>
      <c r="C40" s="452"/>
      <c r="D40" s="660"/>
      <c r="E40" s="429">
        <v>3</v>
      </c>
      <c r="F40" s="468" t="str">
        <f t="shared" si="0"/>
        <v/>
      </c>
    </row>
    <row r="41" spans="1:6" ht="12.75">
      <c r="A41" s="428" t="s">
        <v>2846</v>
      </c>
      <c r="B41" s="428" t="s">
        <v>2690</v>
      </c>
      <c r="C41" s="452"/>
      <c r="D41" s="660"/>
      <c r="E41" s="429">
        <v>10</v>
      </c>
      <c r="F41" s="468" t="str">
        <f t="shared" si="0"/>
        <v/>
      </c>
    </row>
    <row r="42" spans="1:6" ht="12.75">
      <c r="A42" s="428" t="s">
        <v>2847</v>
      </c>
      <c r="B42" s="428" t="s">
        <v>2692</v>
      </c>
      <c r="C42" s="452"/>
      <c r="D42" s="660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61"/>
      <c r="E43" s="435"/>
      <c r="F43" s="468" t="str">
        <f t="shared" si="0"/>
        <v/>
      </c>
    </row>
    <row r="44" spans="1:6" ht="12.75">
      <c r="A44" s="428" t="s">
        <v>2695</v>
      </c>
      <c r="B44" s="428" t="s">
        <v>2696</v>
      </c>
      <c r="C44" s="452"/>
      <c r="D44" s="660"/>
      <c r="E44" s="429">
        <v>33</v>
      </c>
      <c r="F44" s="468" t="str">
        <f t="shared" si="0"/>
        <v/>
      </c>
    </row>
    <row r="45" spans="1:6" ht="12.75">
      <c r="A45" s="428" t="s">
        <v>2697</v>
      </c>
      <c r="B45" s="452"/>
      <c r="C45" s="452"/>
      <c r="D45" s="660"/>
      <c r="E45" s="429">
        <v>33</v>
      </c>
      <c r="F45" s="468" t="str">
        <f t="shared" si="0"/>
        <v/>
      </c>
    </row>
    <row r="46" spans="1:6" ht="12.75">
      <c r="A46" s="428" t="s">
        <v>2698</v>
      </c>
      <c r="B46" s="428" t="s">
        <v>2696</v>
      </c>
      <c r="C46" s="452"/>
      <c r="D46" s="660"/>
      <c r="E46" s="429">
        <v>17</v>
      </c>
      <c r="F46" s="468" t="str">
        <f t="shared" si="0"/>
        <v/>
      </c>
    </row>
    <row r="47" spans="1:6" ht="12.75">
      <c r="A47" s="428" t="s">
        <v>2699</v>
      </c>
      <c r="B47" s="428" t="s">
        <v>2696</v>
      </c>
      <c r="C47" s="452"/>
      <c r="D47" s="660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61"/>
      <c r="E48" s="435"/>
      <c r="F48" s="468" t="str">
        <f t="shared" si="0"/>
        <v/>
      </c>
    </row>
    <row r="49" spans="1:6" ht="15">
      <c r="A49" s="466" t="s">
        <v>2848</v>
      </c>
      <c r="B49" s="452"/>
      <c r="C49" s="452"/>
      <c r="D49" s="661"/>
      <c r="E49" s="435"/>
      <c r="F49" s="468" t="str">
        <f t="shared" si="0"/>
        <v/>
      </c>
    </row>
    <row r="50" spans="1:6" ht="12.75">
      <c r="A50" s="469" t="s">
        <v>1993</v>
      </c>
      <c r="B50" s="469" t="s">
        <v>2684</v>
      </c>
      <c r="C50" s="452"/>
      <c r="D50" s="662"/>
      <c r="E50" s="471" t="s">
        <v>2549</v>
      </c>
      <c r="F50" s="468" t="str">
        <f t="shared" si="0"/>
        <v/>
      </c>
    </row>
    <row r="51" spans="1:6" ht="12.75">
      <c r="A51" s="472" t="s">
        <v>2849</v>
      </c>
      <c r="B51" s="452"/>
      <c r="C51" s="452"/>
      <c r="D51" s="661"/>
      <c r="E51" s="435"/>
      <c r="F51" s="468" t="str">
        <f t="shared" si="0"/>
        <v/>
      </c>
    </row>
    <row r="52" spans="1:6" ht="12.75">
      <c r="A52" s="428" t="s">
        <v>2850</v>
      </c>
      <c r="B52" s="428" t="s">
        <v>2777</v>
      </c>
      <c r="C52" s="452"/>
      <c r="D52" s="660"/>
      <c r="E52" s="429">
        <v>2</v>
      </c>
      <c r="F52" s="468" t="str">
        <f t="shared" si="0"/>
        <v/>
      </c>
    </row>
    <row r="53" spans="1:6" ht="12.75">
      <c r="A53" s="428" t="s">
        <v>2851</v>
      </c>
      <c r="B53" s="428" t="s">
        <v>2776</v>
      </c>
      <c r="C53" s="452"/>
      <c r="D53" s="660"/>
      <c r="E53" s="429">
        <v>1</v>
      </c>
      <c r="F53" s="468" t="str">
        <f t="shared" si="0"/>
        <v/>
      </c>
    </row>
    <row r="54" spans="1:6" ht="12.75">
      <c r="A54" s="428" t="s">
        <v>2852</v>
      </c>
      <c r="B54" s="428" t="s">
        <v>2776</v>
      </c>
      <c r="C54" s="452"/>
      <c r="D54" s="660"/>
      <c r="E54" s="429">
        <v>1</v>
      </c>
      <c r="F54" s="468" t="str">
        <f t="shared" si="0"/>
        <v/>
      </c>
    </row>
    <row r="55" spans="1:6" ht="12.75">
      <c r="A55" s="428" t="s">
        <v>2853</v>
      </c>
      <c r="B55" s="428" t="s">
        <v>2777</v>
      </c>
      <c r="C55" s="452"/>
      <c r="D55" s="660"/>
      <c r="E55" s="429">
        <v>2</v>
      </c>
      <c r="F55" s="468" t="str">
        <f t="shared" si="0"/>
        <v/>
      </c>
    </row>
    <row r="56" spans="1:6" ht="12.75">
      <c r="A56" s="428" t="s">
        <v>2854</v>
      </c>
      <c r="B56" s="428" t="s">
        <v>2775</v>
      </c>
      <c r="C56" s="452"/>
      <c r="D56" s="660"/>
      <c r="E56" s="429">
        <v>2</v>
      </c>
      <c r="F56" s="468" t="str">
        <f t="shared" si="0"/>
        <v/>
      </c>
    </row>
    <row r="57" spans="1:6" ht="12.75">
      <c r="A57" s="428" t="s">
        <v>2855</v>
      </c>
      <c r="B57" s="428" t="s">
        <v>2776</v>
      </c>
      <c r="C57" s="452"/>
      <c r="D57" s="660"/>
      <c r="E57" s="429">
        <v>1</v>
      </c>
      <c r="F57" s="468" t="str">
        <f t="shared" si="0"/>
        <v/>
      </c>
    </row>
    <row r="58" spans="1:6" ht="12.75">
      <c r="A58" s="428" t="s">
        <v>2856</v>
      </c>
      <c r="B58" s="428" t="s">
        <v>2857</v>
      </c>
      <c r="C58" s="428" t="s">
        <v>2858</v>
      </c>
      <c r="D58" s="660"/>
      <c r="E58" s="429">
        <v>1</v>
      </c>
      <c r="F58" s="468" t="str">
        <f t="shared" si="0"/>
        <v/>
      </c>
    </row>
    <row r="59" spans="1:6" ht="12.75">
      <c r="A59" s="428" t="s">
        <v>2859</v>
      </c>
      <c r="B59" s="452"/>
      <c r="C59" s="452"/>
      <c r="D59" s="660"/>
      <c r="E59" s="429">
        <v>1</v>
      </c>
      <c r="F59" s="468" t="str">
        <f t="shared" si="0"/>
        <v/>
      </c>
    </row>
    <row r="60" spans="1:6" ht="12.75">
      <c r="A60" s="428" t="s">
        <v>2860</v>
      </c>
      <c r="B60" s="452"/>
      <c r="C60" s="452"/>
      <c r="D60" s="660"/>
      <c r="E60" s="429">
        <v>1</v>
      </c>
      <c r="F60" s="468" t="str">
        <f t="shared" si="0"/>
        <v/>
      </c>
    </row>
    <row r="61" spans="1:6" ht="12.75">
      <c r="A61" s="428" t="s">
        <v>2861</v>
      </c>
      <c r="B61" s="428" t="s">
        <v>2862</v>
      </c>
      <c r="C61" s="428" t="s">
        <v>2863</v>
      </c>
      <c r="D61" s="660"/>
      <c r="E61" s="429">
        <v>1</v>
      </c>
      <c r="F61" s="468" t="str">
        <f t="shared" si="0"/>
        <v/>
      </c>
    </row>
    <row r="62" spans="1:6" ht="12.75">
      <c r="A62" s="428" t="s">
        <v>2864</v>
      </c>
      <c r="B62" s="428" t="s">
        <v>2793</v>
      </c>
      <c r="C62" s="452"/>
      <c r="D62" s="660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61"/>
      <c r="E63" s="435"/>
      <c r="F63" s="468" t="str">
        <f t="shared" si="0"/>
        <v/>
      </c>
    </row>
    <row r="64" spans="1:6" ht="12.75">
      <c r="A64" s="472" t="s">
        <v>2865</v>
      </c>
      <c r="B64" s="452"/>
      <c r="C64" s="452"/>
      <c r="D64" s="661"/>
      <c r="E64" s="435"/>
      <c r="F64" s="468" t="str">
        <f t="shared" si="0"/>
        <v/>
      </c>
    </row>
    <row r="65" spans="1:6" ht="12.75">
      <c r="A65" s="428" t="s">
        <v>2780</v>
      </c>
      <c r="B65" s="428" t="s">
        <v>2774</v>
      </c>
      <c r="C65" s="452"/>
      <c r="D65" s="660"/>
      <c r="E65" s="429">
        <v>1</v>
      </c>
      <c r="F65" s="468" t="str">
        <f t="shared" si="0"/>
        <v/>
      </c>
    </row>
    <row r="66" spans="1:6" ht="12.75">
      <c r="A66" s="428" t="s">
        <v>2850</v>
      </c>
      <c r="B66" s="428" t="s">
        <v>2774</v>
      </c>
      <c r="C66" s="452"/>
      <c r="D66" s="660"/>
      <c r="E66" s="429">
        <v>1</v>
      </c>
      <c r="F66" s="468" t="str">
        <f t="shared" si="0"/>
        <v/>
      </c>
    </row>
    <row r="67" spans="1:6" ht="12.75">
      <c r="A67" s="428" t="s">
        <v>2866</v>
      </c>
      <c r="B67" s="428" t="s">
        <v>2775</v>
      </c>
      <c r="C67" s="452"/>
      <c r="D67" s="660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2867</v>
      </c>
      <c r="B68" s="428" t="s">
        <v>2773</v>
      </c>
      <c r="C68" s="452"/>
      <c r="D68" s="660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61"/>
      <c r="E69" s="435"/>
      <c r="F69" s="468" t="str">
        <f t="shared" si="1"/>
        <v/>
      </c>
    </row>
    <row r="70" spans="1:6" ht="12.75">
      <c r="A70" s="472" t="s">
        <v>2868</v>
      </c>
      <c r="B70" s="452"/>
      <c r="C70" s="452"/>
      <c r="D70" s="661"/>
      <c r="E70" s="435"/>
      <c r="F70" s="468" t="str">
        <f t="shared" si="1"/>
        <v/>
      </c>
    </row>
    <row r="71" spans="1:6" ht="12.75">
      <c r="A71" s="428" t="s">
        <v>2869</v>
      </c>
      <c r="B71" s="428" t="s">
        <v>2778</v>
      </c>
      <c r="C71" s="452"/>
      <c r="D71" s="660"/>
      <c r="E71" s="429">
        <v>1</v>
      </c>
      <c r="F71" s="468" t="str">
        <f t="shared" si="1"/>
        <v/>
      </c>
    </row>
    <row r="72" spans="1:6" ht="12.75">
      <c r="A72" s="428" t="s">
        <v>2869</v>
      </c>
      <c r="B72" s="428" t="s">
        <v>2776</v>
      </c>
      <c r="C72" s="452"/>
      <c r="D72" s="660"/>
      <c r="E72" s="429">
        <v>1</v>
      </c>
      <c r="F72" s="468" t="str">
        <f t="shared" si="1"/>
        <v/>
      </c>
    </row>
    <row r="73" spans="1:6" ht="12.75">
      <c r="A73" s="431" t="s">
        <v>2544</v>
      </c>
      <c r="B73" s="473"/>
      <c r="C73" s="473"/>
      <c r="D73" s="474"/>
      <c r="E73" s="434"/>
      <c r="F73" s="663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2870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2797</v>
      </c>
      <c r="B77" s="473"/>
      <c r="C77" s="431"/>
      <c r="D77" s="480"/>
      <c r="E77" s="432"/>
      <c r="F77" s="663"/>
    </row>
    <row r="78" spans="1:6" ht="12.75">
      <c r="A78" s="431" t="s">
        <v>2871</v>
      </c>
      <c r="B78" s="473"/>
      <c r="C78" s="431"/>
      <c r="D78" s="474"/>
      <c r="E78" s="434"/>
      <c r="F78" s="663"/>
    </row>
    <row r="79" spans="1:6" ht="12.75">
      <c r="A79" s="431" t="s">
        <v>2805</v>
      </c>
      <c r="B79" s="473"/>
      <c r="C79" s="431"/>
      <c r="D79" s="474"/>
      <c r="E79" s="434"/>
      <c r="F79" s="663"/>
    </row>
    <row r="80" spans="1:6" ht="12.75">
      <c r="A80" s="431" t="s">
        <v>2806</v>
      </c>
      <c r="B80" s="473"/>
      <c r="C80" s="431"/>
      <c r="D80" s="480"/>
      <c r="E80" s="432"/>
      <c r="F80" s="663"/>
    </row>
    <row r="81" spans="1:6" ht="12.75">
      <c r="A81" s="431" t="s">
        <v>2808</v>
      </c>
      <c r="B81" s="473"/>
      <c r="C81" s="431"/>
      <c r="D81" s="480"/>
      <c r="E81" s="432"/>
      <c r="F81" s="663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2529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C7" sqref="C7:C82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2872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2531</v>
      </c>
      <c r="D2" s="418"/>
      <c r="E2" s="465" t="s">
        <v>2527</v>
      </c>
    </row>
    <row r="3" spans="1:5" ht="12.75">
      <c r="A3" s="485" t="s">
        <v>2873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2547</v>
      </c>
      <c r="C5" s="493" t="s">
        <v>2548</v>
      </c>
      <c r="D5" s="450" t="s">
        <v>2549</v>
      </c>
      <c r="E5" s="468"/>
    </row>
    <row r="6" spans="1:5" ht="12.75">
      <c r="A6" s="485" t="s">
        <v>2874</v>
      </c>
      <c r="B6" s="486"/>
      <c r="C6" s="492"/>
      <c r="D6" s="461"/>
      <c r="E6" s="496">
        <f>SUM(E7:E29)</f>
        <v>0</v>
      </c>
    </row>
    <row r="7" spans="1:5" ht="12.75">
      <c r="A7" s="487" t="s">
        <v>2875</v>
      </c>
      <c r="B7" s="487" t="s">
        <v>2876</v>
      </c>
      <c r="C7" s="664"/>
      <c r="D7" s="481">
        <v>1</v>
      </c>
      <c r="E7" s="497">
        <f>C7*D7</f>
        <v>0</v>
      </c>
    </row>
    <row r="8" spans="1:5" ht="12.75">
      <c r="A8" s="487" t="s">
        <v>2877</v>
      </c>
      <c r="B8" s="487" t="s">
        <v>2878</v>
      </c>
      <c r="C8" s="664"/>
      <c r="D8" s="481">
        <v>1</v>
      </c>
      <c r="E8" s="497">
        <f aca="true" t="shared" si="0" ref="E8:E25">C8*D8</f>
        <v>0</v>
      </c>
    </row>
    <row r="9" spans="1:5" ht="12.75">
      <c r="A9" s="487" t="s">
        <v>2879</v>
      </c>
      <c r="B9" s="487" t="s">
        <v>2880</v>
      </c>
      <c r="C9" s="664"/>
      <c r="D9" s="481">
        <v>1</v>
      </c>
      <c r="E9" s="497">
        <f t="shared" si="0"/>
        <v>0</v>
      </c>
    </row>
    <row r="10" spans="1:5" ht="12.75">
      <c r="A10" s="487" t="s">
        <v>2881</v>
      </c>
      <c r="B10" s="487" t="s">
        <v>2882</v>
      </c>
      <c r="C10" s="664"/>
      <c r="D10" s="481">
        <v>1</v>
      </c>
      <c r="E10" s="497">
        <f t="shared" si="0"/>
        <v>0</v>
      </c>
    </row>
    <row r="11" spans="1:5" ht="12.75">
      <c r="A11" s="487" t="s">
        <v>2883</v>
      </c>
      <c r="B11" s="487" t="s">
        <v>2884</v>
      </c>
      <c r="C11" s="664"/>
      <c r="D11" s="481">
        <v>1</v>
      </c>
      <c r="E11" s="497">
        <f t="shared" si="0"/>
        <v>0</v>
      </c>
    </row>
    <row r="12" spans="1:5" ht="12.75">
      <c r="A12" s="487" t="s">
        <v>2885</v>
      </c>
      <c r="B12" s="487" t="s">
        <v>2886</v>
      </c>
      <c r="C12" s="664"/>
      <c r="D12" s="481">
        <v>1</v>
      </c>
      <c r="E12" s="497">
        <f t="shared" si="0"/>
        <v>0</v>
      </c>
    </row>
    <row r="13" spans="1:5" ht="12.75">
      <c r="A13" s="487" t="s">
        <v>2887</v>
      </c>
      <c r="B13" s="487" t="s">
        <v>2888</v>
      </c>
      <c r="C13" s="664"/>
      <c r="D13" s="481">
        <v>1</v>
      </c>
      <c r="E13" s="497">
        <f t="shared" si="0"/>
        <v>0</v>
      </c>
    </row>
    <row r="14" spans="1:5" ht="12.75">
      <c r="A14" s="487" t="s">
        <v>2889</v>
      </c>
      <c r="B14" s="487" t="s">
        <v>2890</v>
      </c>
      <c r="C14" s="664"/>
      <c r="D14" s="481">
        <v>1</v>
      </c>
      <c r="E14" s="497">
        <f t="shared" si="0"/>
        <v>0</v>
      </c>
    </row>
    <row r="15" spans="1:5" ht="12.75">
      <c r="A15" s="487" t="s">
        <v>2891</v>
      </c>
      <c r="B15" s="487" t="s">
        <v>2892</v>
      </c>
      <c r="C15" s="664"/>
      <c r="D15" s="481">
        <v>1</v>
      </c>
      <c r="E15" s="497">
        <f t="shared" si="0"/>
        <v>0</v>
      </c>
    </row>
    <row r="16" spans="1:5" ht="12.75">
      <c r="A16" s="487" t="s">
        <v>2893</v>
      </c>
      <c r="B16" s="487" t="s">
        <v>2894</v>
      </c>
      <c r="C16" s="664"/>
      <c r="D16" s="481">
        <v>1</v>
      </c>
      <c r="E16" s="497">
        <f t="shared" si="0"/>
        <v>0</v>
      </c>
    </row>
    <row r="17" spans="1:5" ht="12.75">
      <c r="A17" s="487" t="s">
        <v>2895</v>
      </c>
      <c r="B17" s="487" t="s">
        <v>2896</v>
      </c>
      <c r="C17" s="664"/>
      <c r="D17" s="481">
        <v>1</v>
      </c>
      <c r="E17" s="497">
        <f t="shared" si="0"/>
        <v>0</v>
      </c>
    </row>
    <row r="18" spans="1:5" ht="12.75">
      <c r="A18" s="487" t="s">
        <v>2897</v>
      </c>
      <c r="B18" s="487" t="s">
        <v>2898</v>
      </c>
      <c r="C18" s="664"/>
      <c r="D18" s="481">
        <v>1</v>
      </c>
      <c r="E18" s="497">
        <f t="shared" si="0"/>
        <v>0</v>
      </c>
    </row>
    <row r="19" spans="1:5" ht="12.75">
      <c r="A19" s="487" t="s">
        <v>2899</v>
      </c>
      <c r="B19" s="487" t="s">
        <v>2900</v>
      </c>
      <c r="C19" s="664"/>
      <c r="D19" s="481">
        <v>1</v>
      </c>
      <c r="E19" s="497">
        <f t="shared" si="0"/>
        <v>0</v>
      </c>
    </row>
    <row r="20" spans="1:5" ht="12.75">
      <c r="A20" s="487" t="s">
        <v>2901</v>
      </c>
      <c r="B20" s="487" t="s">
        <v>2876</v>
      </c>
      <c r="C20" s="664"/>
      <c r="D20" s="481">
        <v>1</v>
      </c>
      <c r="E20" s="497">
        <f t="shared" si="0"/>
        <v>0</v>
      </c>
    </row>
    <row r="21" spans="1:5" ht="12.75">
      <c r="A21" s="487" t="s">
        <v>2902</v>
      </c>
      <c r="B21" s="487" t="s">
        <v>2903</v>
      </c>
      <c r="C21" s="664"/>
      <c r="D21" s="481">
        <v>1</v>
      </c>
      <c r="E21" s="497">
        <f t="shared" si="0"/>
        <v>0</v>
      </c>
    </row>
    <row r="22" spans="1:5" ht="12.75">
      <c r="A22" s="487" t="s">
        <v>2904</v>
      </c>
      <c r="B22" s="487" t="s">
        <v>2905</v>
      </c>
      <c r="C22" s="664"/>
      <c r="D22" s="481">
        <v>1</v>
      </c>
      <c r="E22" s="497">
        <f t="shared" si="0"/>
        <v>0</v>
      </c>
    </row>
    <row r="23" spans="1:5" ht="12.75">
      <c r="A23" s="487" t="s">
        <v>2906</v>
      </c>
      <c r="B23" s="487" t="s">
        <v>2907</v>
      </c>
      <c r="C23" s="664"/>
      <c r="D23" s="481">
        <v>1</v>
      </c>
      <c r="E23" s="497">
        <f t="shared" si="0"/>
        <v>0</v>
      </c>
    </row>
    <row r="24" spans="1:5" ht="12.75">
      <c r="A24" s="487" t="s">
        <v>2908</v>
      </c>
      <c r="B24" s="487" t="s">
        <v>2909</v>
      </c>
      <c r="C24" s="664"/>
      <c r="D24" s="481">
        <v>1</v>
      </c>
      <c r="E24" s="497">
        <f t="shared" si="0"/>
        <v>0</v>
      </c>
    </row>
    <row r="25" spans="1:5" ht="12.75">
      <c r="A25" s="487" t="s">
        <v>2910</v>
      </c>
      <c r="B25" s="487" t="s">
        <v>2911</v>
      </c>
      <c r="C25" s="664"/>
      <c r="D25" s="481">
        <v>1</v>
      </c>
      <c r="E25" s="497">
        <f t="shared" si="0"/>
        <v>0</v>
      </c>
    </row>
    <row r="26" spans="1:5" ht="12.75">
      <c r="A26" s="487" t="s">
        <v>2912</v>
      </c>
      <c r="B26" s="487" t="s">
        <v>2913</v>
      </c>
      <c r="C26" s="664"/>
      <c r="D26" s="481">
        <v>1</v>
      </c>
      <c r="E26" s="497">
        <f>C26*D26</f>
        <v>0</v>
      </c>
    </row>
    <row r="27" spans="1:5" ht="12.75">
      <c r="A27" s="488" t="s">
        <v>2914</v>
      </c>
      <c r="B27" s="488" t="s">
        <v>2582</v>
      </c>
      <c r="C27" s="665"/>
      <c r="D27" s="482">
        <v>1</v>
      </c>
      <c r="E27" s="498">
        <f>C27*D27</f>
        <v>0</v>
      </c>
    </row>
    <row r="28" spans="1:5" ht="12.75">
      <c r="A28" s="487" t="s">
        <v>2915</v>
      </c>
      <c r="B28" s="487" t="s">
        <v>2916</v>
      </c>
      <c r="C28" s="664"/>
      <c r="D28" s="481">
        <v>1</v>
      </c>
      <c r="E28" s="497">
        <f>C28*D28</f>
        <v>0</v>
      </c>
    </row>
    <row r="29" spans="1:5" ht="12.75">
      <c r="A29" s="487" t="s">
        <v>2917</v>
      </c>
      <c r="B29" s="487" t="s">
        <v>2918</v>
      </c>
      <c r="C29" s="664"/>
      <c r="D29" s="481">
        <v>1</v>
      </c>
      <c r="E29" s="497">
        <f>C29*D29</f>
        <v>0</v>
      </c>
    </row>
    <row r="30" spans="1:5" ht="12.75">
      <c r="A30" s="415"/>
      <c r="B30" s="415"/>
      <c r="C30" s="666"/>
      <c r="D30" s="416"/>
      <c r="E30" s="495"/>
    </row>
    <row r="31" spans="1:5" ht="12.75">
      <c r="A31" s="485" t="s">
        <v>2919</v>
      </c>
      <c r="B31" s="415"/>
      <c r="C31" s="666"/>
      <c r="D31" s="416"/>
      <c r="E31" s="496">
        <f>SUM(E32:E45)</f>
        <v>0</v>
      </c>
    </row>
    <row r="32" spans="1:5" ht="12.75">
      <c r="A32" s="487" t="s">
        <v>2920</v>
      </c>
      <c r="B32" s="487" t="s">
        <v>2921</v>
      </c>
      <c r="C32" s="664"/>
      <c r="D32" s="481">
        <v>1</v>
      </c>
      <c r="E32" s="499">
        <f aca="true" t="shared" si="1" ref="E32:E45">C32*D32</f>
        <v>0</v>
      </c>
    </row>
    <row r="33" spans="1:5" ht="12.75">
      <c r="A33" s="487" t="s">
        <v>2922</v>
      </c>
      <c r="B33" s="487" t="s">
        <v>2923</v>
      </c>
      <c r="C33" s="664"/>
      <c r="D33" s="481">
        <v>1</v>
      </c>
      <c r="E33" s="499">
        <f t="shared" si="1"/>
        <v>0</v>
      </c>
    </row>
    <row r="34" spans="1:5" ht="12.75">
      <c r="A34" s="487" t="s">
        <v>2924</v>
      </c>
      <c r="B34" s="487" t="s">
        <v>2925</v>
      </c>
      <c r="C34" s="664"/>
      <c r="D34" s="481">
        <v>1</v>
      </c>
      <c r="E34" s="499">
        <f t="shared" si="1"/>
        <v>0</v>
      </c>
    </row>
    <row r="35" spans="1:5" ht="12.75">
      <c r="A35" s="487" t="s">
        <v>2926</v>
      </c>
      <c r="B35" s="487" t="s">
        <v>2927</v>
      </c>
      <c r="C35" s="664"/>
      <c r="D35" s="481">
        <v>11</v>
      </c>
      <c r="E35" s="499">
        <f t="shared" si="1"/>
        <v>0</v>
      </c>
    </row>
    <row r="36" spans="1:5" ht="12.75">
      <c r="A36" s="487" t="s">
        <v>2928</v>
      </c>
      <c r="B36" s="487" t="s">
        <v>2929</v>
      </c>
      <c r="C36" s="664"/>
      <c r="D36" s="481">
        <v>2</v>
      </c>
      <c r="E36" s="499">
        <f t="shared" si="1"/>
        <v>0</v>
      </c>
    </row>
    <row r="37" spans="1:5" ht="12.75">
      <c r="A37" s="487" t="s">
        <v>2930</v>
      </c>
      <c r="B37" s="487" t="s">
        <v>2931</v>
      </c>
      <c r="C37" s="664"/>
      <c r="D37" s="481">
        <v>1</v>
      </c>
      <c r="E37" s="499">
        <f t="shared" si="1"/>
        <v>0</v>
      </c>
    </row>
    <row r="38" spans="1:5" ht="12.75">
      <c r="A38" s="487" t="s">
        <v>2932</v>
      </c>
      <c r="B38" s="487" t="s">
        <v>2933</v>
      </c>
      <c r="C38" s="664"/>
      <c r="D38" s="481">
        <v>23</v>
      </c>
      <c r="E38" s="499">
        <f t="shared" si="1"/>
        <v>0</v>
      </c>
    </row>
    <row r="39" spans="1:5" ht="12.75">
      <c r="A39" s="487" t="s">
        <v>2934</v>
      </c>
      <c r="B39" s="487" t="s">
        <v>2933</v>
      </c>
      <c r="C39" s="664"/>
      <c r="D39" s="481">
        <v>23</v>
      </c>
      <c r="E39" s="499">
        <f t="shared" si="1"/>
        <v>0</v>
      </c>
    </row>
    <row r="40" spans="1:5" ht="12.75">
      <c r="A40" s="487" t="s">
        <v>2935</v>
      </c>
      <c r="B40" s="487" t="s">
        <v>2909</v>
      </c>
      <c r="C40" s="664"/>
      <c r="D40" s="481">
        <v>1</v>
      </c>
      <c r="E40" s="499">
        <f t="shared" si="1"/>
        <v>0</v>
      </c>
    </row>
    <row r="41" spans="1:5" ht="12.75">
      <c r="A41" s="487" t="s">
        <v>2936</v>
      </c>
      <c r="B41" s="487" t="s">
        <v>2937</v>
      </c>
      <c r="C41" s="664"/>
      <c r="D41" s="481">
        <v>1</v>
      </c>
      <c r="E41" s="499">
        <f t="shared" si="1"/>
        <v>0</v>
      </c>
    </row>
    <row r="42" spans="1:5" ht="12.75">
      <c r="A42" s="487" t="s">
        <v>2938</v>
      </c>
      <c r="B42" s="487" t="s">
        <v>2939</v>
      </c>
      <c r="C42" s="664"/>
      <c r="D42" s="481">
        <v>13</v>
      </c>
      <c r="E42" s="499">
        <f t="shared" si="1"/>
        <v>0</v>
      </c>
    </row>
    <row r="43" spans="1:5" ht="12.75">
      <c r="A43" s="487" t="s">
        <v>2940</v>
      </c>
      <c r="B43" s="487" t="s">
        <v>2941</v>
      </c>
      <c r="C43" s="664"/>
      <c r="D43" s="481">
        <v>6</v>
      </c>
      <c r="E43" s="499">
        <f t="shared" si="1"/>
        <v>0</v>
      </c>
    </row>
    <row r="44" spans="1:5" ht="12.75">
      <c r="A44" s="487" t="s">
        <v>2942</v>
      </c>
      <c r="B44" s="487"/>
      <c r="C44" s="664"/>
      <c r="D44" s="481">
        <v>19</v>
      </c>
      <c r="E44" s="499">
        <f t="shared" si="1"/>
        <v>0</v>
      </c>
    </row>
    <row r="45" spans="1:5" ht="12.75">
      <c r="A45" s="487" t="s">
        <v>2943</v>
      </c>
      <c r="B45" s="487"/>
      <c r="C45" s="664"/>
      <c r="D45" s="481">
        <v>1</v>
      </c>
      <c r="E45" s="499">
        <f t="shared" si="1"/>
        <v>0</v>
      </c>
    </row>
    <row r="46" spans="1:5" ht="12.75">
      <c r="A46" s="485"/>
      <c r="B46" s="486"/>
      <c r="C46" s="667"/>
      <c r="D46" s="461"/>
      <c r="E46" s="468"/>
    </row>
    <row r="47" spans="1:5" ht="12.75">
      <c r="A47" s="485" t="s">
        <v>2944</v>
      </c>
      <c r="B47" s="415"/>
      <c r="C47" s="666"/>
      <c r="D47" s="416"/>
      <c r="E47" s="496">
        <f>SUM(E48:E51)</f>
        <v>0</v>
      </c>
    </row>
    <row r="48" spans="1:5" ht="12.75">
      <c r="A48" s="487" t="s">
        <v>2945</v>
      </c>
      <c r="B48" s="487"/>
      <c r="C48" s="664"/>
      <c r="D48" s="481">
        <v>1</v>
      </c>
      <c r="E48" s="499">
        <f>C48*D48</f>
        <v>0</v>
      </c>
    </row>
    <row r="49" spans="1:5" ht="12.75">
      <c r="A49" s="487" t="s">
        <v>2946</v>
      </c>
      <c r="B49" s="487"/>
      <c r="C49" s="664"/>
      <c r="D49" s="481">
        <v>1</v>
      </c>
      <c r="E49" s="499">
        <f>C49*D49</f>
        <v>0</v>
      </c>
    </row>
    <row r="50" spans="1:5" ht="12.75">
      <c r="A50" s="487" t="s">
        <v>2947</v>
      </c>
      <c r="B50" s="487"/>
      <c r="C50" s="664"/>
      <c r="D50" s="481">
        <v>1</v>
      </c>
      <c r="E50" s="499">
        <f>C50*D50</f>
        <v>0</v>
      </c>
    </row>
    <row r="51" spans="1:5" ht="24">
      <c r="A51" s="489" t="s">
        <v>2948</v>
      </c>
      <c r="B51" s="487"/>
      <c r="C51" s="664"/>
      <c r="D51" s="481">
        <v>1</v>
      </c>
      <c r="E51" s="499">
        <f>C51*D51</f>
        <v>0</v>
      </c>
    </row>
    <row r="52" spans="1:5" ht="12.75">
      <c r="A52" s="485"/>
      <c r="B52" s="486"/>
      <c r="C52" s="667"/>
      <c r="D52" s="461"/>
      <c r="E52" s="468"/>
    </row>
    <row r="53" spans="1:5" ht="12.75">
      <c r="A53" s="485" t="s">
        <v>2949</v>
      </c>
      <c r="B53" s="415"/>
      <c r="C53" s="666"/>
      <c r="D53" s="416"/>
      <c r="E53" s="496">
        <f>SUM(E54:E70)</f>
        <v>0</v>
      </c>
    </row>
    <row r="54" spans="1:5" ht="12.75">
      <c r="A54" s="487" t="s">
        <v>2950</v>
      </c>
      <c r="B54" s="487"/>
      <c r="C54" s="664"/>
      <c r="D54" s="481">
        <v>35</v>
      </c>
      <c r="E54" s="499">
        <f aca="true" t="shared" si="2" ref="E54:E70">C54*D54</f>
        <v>0</v>
      </c>
    </row>
    <row r="55" spans="1:5" ht="12.75">
      <c r="A55" s="487" t="s">
        <v>2951</v>
      </c>
      <c r="B55" s="487"/>
      <c r="C55" s="664"/>
      <c r="D55" s="481">
        <v>25</v>
      </c>
      <c r="E55" s="499">
        <f t="shared" si="2"/>
        <v>0</v>
      </c>
    </row>
    <row r="56" spans="1:5" ht="12.75">
      <c r="A56" s="487" t="s">
        <v>2952</v>
      </c>
      <c r="B56" s="487"/>
      <c r="C56" s="664"/>
      <c r="D56" s="481">
        <v>100</v>
      </c>
      <c r="E56" s="499">
        <f t="shared" si="2"/>
        <v>0</v>
      </c>
    </row>
    <row r="57" spans="1:5" ht="12.75">
      <c r="A57" s="487" t="s">
        <v>2953</v>
      </c>
      <c r="B57" s="487"/>
      <c r="C57" s="664"/>
      <c r="D57" s="481">
        <v>120</v>
      </c>
      <c r="E57" s="499">
        <f t="shared" si="2"/>
        <v>0</v>
      </c>
    </row>
    <row r="58" spans="1:5" ht="12.75">
      <c r="A58" s="489" t="s">
        <v>2954</v>
      </c>
      <c r="B58" s="487"/>
      <c r="C58" s="664"/>
      <c r="D58" s="481">
        <v>120</v>
      </c>
      <c r="E58" s="499">
        <f t="shared" si="2"/>
        <v>0</v>
      </c>
    </row>
    <row r="59" spans="1:5" ht="12.75">
      <c r="A59" s="489" t="s">
        <v>2955</v>
      </c>
      <c r="B59" s="490"/>
      <c r="C59" s="668"/>
      <c r="D59" s="483">
        <v>200</v>
      </c>
      <c r="E59" s="499">
        <f t="shared" si="2"/>
        <v>0</v>
      </c>
    </row>
    <row r="60" spans="1:5" ht="12.75">
      <c r="A60" s="484" t="s">
        <v>2956</v>
      </c>
      <c r="B60" s="490"/>
      <c r="C60" s="668"/>
      <c r="D60" s="483">
        <v>50</v>
      </c>
      <c r="E60" s="499">
        <f t="shared" si="2"/>
        <v>0</v>
      </c>
    </row>
    <row r="61" spans="1:5" ht="12.75">
      <c r="A61" s="484" t="s">
        <v>2957</v>
      </c>
      <c r="B61" s="490"/>
      <c r="C61" s="668"/>
      <c r="D61" s="483">
        <v>50</v>
      </c>
      <c r="E61" s="499">
        <f t="shared" si="2"/>
        <v>0</v>
      </c>
    </row>
    <row r="62" spans="1:5" ht="12.75">
      <c r="A62" s="484" t="s">
        <v>2958</v>
      </c>
      <c r="B62" s="490"/>
      <c r="C62" s="668"/>
      <c r="D62" s="483">
        <v>50</v>
      </c>
      <c r="E62" s="499">
        <f t="shared" si="2"/>
        <v>0</v>
      </c>
    </row>
    <row r="63" spans="1:5" ht="12.75">
      <c r="A63" s="484" t="s">
        <v>2959</v>
      </c>
      <c r="B63" s="490"/>
      <c r="C63" s="668"/>
      <c r="D63" s="483">
        <v>50</v>
      </c>
      <c r="E63" s="499">
        <f t="shared" si="2"/>
        <v>0</v>
      </c>
    </row>
    <row r="64" spans="1:5" ht="12.75">
      <c r="A64" s="484" t="s">
        <v>2960</v>
      </c>
      <c r="B64" s="490"/>
      <c r="C64" s="668"/>
      <c r="D64" s="483">
        <v>50</v>
      </c>
      <c r="E64" s="499">
        <f t="shared" si="2"/>
        <v>0</v>
      </c>
    </row>
    <row r="65" spans="1:5" ht="12.75">
      <c r="A65" s="484" t="s">
        <v>2961</v>
      </c>
      <c r="B65" s="490"/>
      <c r="C65" s="668"/>
      <c r="D65" s="483">
        <v>50</v>
      </c>
      <c r="E65" s="499">
        <f t="shared" si="2"/>
        <v>0</v>
      </c>
    </row>
    <row r="66" spans="1:5" ht="12.75">
      <c r="A66" s="484" t="s">
        <v>2962</v>
      </c>
      <c r="B66" s="490"/>
      <c r="C66" s="668"/>
      <c r="D66" s="483">
        <v>100</v>
      </c>
      <c r="E66" s="499">
        <f t="shared" si="2"/>
        <v>0</v>
      </c>
    </row>
    <row r="67" spans="1:5" ht="12.75">
      <c r="A67" s="484" t="s">
        <v>2963</v>
      </c>
      <c r="B67" s="490"/>
      <c r="C67" s="668"/>
      <c r="D67" s="483">
        <v>130</v>
      </c>
      <c r="E67" s="499">
        <f t="shared" si="2"/>
        <v>0</v>
      </c>
    </row>
    <row r="68" spans="1:5" ht="12.75">
      <c r="A68" s="484" t="s">
        <v>2964</v>
      </c>
      <c r="B68" s="490"/>
      <c r="C68" s="668"/>
      <c r="D68" s="483">
        <v>2364</v>
      </c>
      <c r="E68" s="499">
        <f t="shared" si="2"/>
        <v>0</v>
      </c>
    </row>
    <row r="69" spans="1:5" ht="12.75">
      <c r="A69" s="484" t="s">
        <v>2965</v>
      </c>
      <c r="B69" s="490"/>
      <c r="C69" s="668"/>
      <c r="D69" s="483">
        <v>8</v>
      </c>
      <c r="E69" s="499">
        <f t="shared" si="2"/>
        <v>0</v>
      </c>
    </row>
    <row r="70" spans="1:5" ht="12.75">
      <c r="A70" s="484" t="s">
        <v>2966</v>
      </c>
      <c r="B70" s="490"/>
      <c r="C70" s="668"/>
      <c r="D70" s="483">
        <v>1500</v>
      </c>
      <c r="E70" s="499">
        <f t="shared" si="2"/>
        <v>0</v>
      </c>
    </row>
    <row r="71" spans="1:5" ht="12.75">
      <c r="A71" s="491"/>
      <c r="B71" s="490"/>
      <c r="C71" s="668"/>
      <c r="D71" s="483"/>
      <c r="E71" s="499"/>
    </row>
    <row r="72" spans="1:5" ht="12.75">
      <c r="A72" s="491" t="s">
        <v>2967</v>
      </c>
      <c r="B72" s="490"/>
      <c r="C72" s="668"/>
      <c r="D72" s="483"/>
      <c r="E72" s="496">
        <f>SUM(E73:E74)</f>
        <v>0</v>
      </c>
    </row>
    <row r="73" spans="1:5" ht="24">
      <c r="A73" s="489" t="s">
        <v>2968</v>
      </c>
      <c r="B73" s="490" t="s">
        <v>2969</v>
      </c>
      <c r="C73" s="668"/>
      <c r="D73" s="483">
        <v>1</v>
      </c>
      <c r="E73" s="499">
        <f>C73*D73</f>
        <v>0</v>
      </c>
    </row>
    <row r="74" spans="1:5" ht="12.75">
      <c r="A74" s="484" t="s">
        <v>2970</v>
      </c>
      <c r="B74" s="490"/>
      <c r="C74" s="668"/>
      <c r="D74" s="483">
        <v>1</v>
      </c>
      <c r="E74" s="499">
        <f>C74*D74</f>
        <v>0</v>
      </c>
    </row>
    <row r="75" spans="1:5" ht="12.75">
      <c r="A75" s="487"/>
      <c r="B75" s="487"/>
      <c r="C75" s="664"/>
      <c r="D75" s="481"/>
      <c r="E75" s="499"/>
    </row>
    <row r="76" spans="1:5" ht="12.75">
      <c r="A76" s="491" t="s">
        <v>2971</v>
      </c>
      <c r="B76" s="490"/>
      <c r="C76" s="668"/>
      <c r="D76" s="483"/>
      <c r="E76" s="496">
        <f>SUM(E77:E82)</f>
        <v>0</v>
      </c>
    </row>
    <row r="77" spans="1:5" ht="12.75">
      <c r="A77" s="484" t="s">
        <v>2972</v>
      </c>
      <c r="B77" s="490"/>
      <c r="C77" s="668"/>
      <c r="D77" s="483">
        <v>1</v>
      </c>
      <c r="E77" s="499">
        <f aca="true" t="shared" si="3" ref="E77:E82">C77*D77</f>
        <v>0</v>
      </c>
    </row>
    <row r="78" spans="1:5" ht="12.75">
      <c r="A78" s="484" t="s">
        <v>2973</v>
      </c>
      <c r="B78" s="490"/>
      <c r="C78" s="668"/>
      <c r="D78" s="483">
        <v>1</v>
      </c>
      <c r="E78" s="499">
        <f t="shared" si="3"/>
        <v>0</v>
      </c>
    </row>
    <row r="79" spans="1:5" ht="12.75">
      <c r="A79" s="484" t="s">
        <v>2974</v>
      </c>
      <c r="B79" s="490"/>
      <c r="C79" s="668"/>
      <c r="D79" s="483">
        <v>1</v>
      </c>
      <c r="E79" s="499">
        <f t="shared" si="3"/>
        <v>0</v>
      </c>
    </row>
    <row r="80" spans="1:5" ht="12.75">
      <c r="A80" s="484" t="s">
        <v>2975</v>
      </c>
      <c r="B80" s="490"/>
      <c r="C80" s="668"/>
      <c r="D80" s="483">
        <v>1</v>
      </c>
      <c r="E80" s="499">
        <f t="shared" si="3"/>
        <v>0</v>
      </c>
    </row>
    <row r="81" spans="1:5" ht="12.75">
      <c r="A81" s="484" t="s">
        <v>2976</v>
      </c>
      <c r="B81" s="490"/>
      <c r="C81" s="668"/>
      <c r="D81" s="483">
        <v>1</v>
      </c>
      <c r="E81" s="499">
        <f t="shared" si="3"/>
        <v>0</v>
      </c>
    </row>
    <row r="82" spans="1:5" ht="12.75">
      <c r="A82" s="484" t="s">
        <v>2977</v>
      </c>
      <c r="B82" s="490"/>
      <c r="C82" s="668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IJ81LmltrQHdvQnmiXBrbrYZSe933gpbPnSjq1HdhK8pMSm/zovIu70Bxgz9hfI0v5aSyFrRL/NdXgta3FsUg==" saltValue="KlB9XyZhGIIrukYNWmD/h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8" sqref="F8:F1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3" t="s">
        <v>71</v>
      </c>
      <c r="B4" s="693"/>
      <c r="C4" s="174" t="s">
        <v>1967</v>
      </c>
      <c r="D4" s="222"/>
      <c r="E4" s="704" t="str">
        <f>'SO 04 2 VN 1 Rek'!G2</f>
        <v>Vedlejší náklady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0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0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0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90" t="s">
        <v>2</v>
      </c>
      <c r="B1" s="691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2" t="s">
        <v>71</v>
      </c>
      <c r="B2" s="693"/>
      <c r="C2" s="174" t="s">
        <v>897</v>
      </c>
      <c r="D2" s="175"/>
      <c r="E2" s="176"/>
      <c r="F2" s="175"/>
      <c r="G2" s="694" t="s">
        <v>896</v>
      </c>
      <c r="H2" s="695"/>
      <c r="I2" s="696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7">
        <f>SUM(I13:I13)</f>
        <v>0</v>
      </c>
      <c r="I14" s="698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09" t="s">
        <v>1979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2" ht="15">
      <c r="A3" s="583" t="s">
        <v>1980</v>
      </c>
      <c r="B3" s="584"/>
      <c r="C3" s="584"/>
      <c r="D3" s="710">
        <f>$F$6</f>
        <v>0</v>
      </c>
      <c r="E3" s="708"/>
      <c r="F3" s="708"/>
      <c r="G3" s="708"/>
      <c r="H3" s="708"/>
      <c r="I3" s="708"/>
      <c r="J3" s="708"/>
      <c r="K3" s="708"/>
      <c r="L3" s="708"/>
    </row>
    <row r="4" spans="1:12" ht="18">
      <c r="A4" s="585" t="s">
        <v>1981</v>
      </c>
      <c r="B4" s="584"/>
      <c r="C4" s="584"/>
      <c r="D4" s="711">
        <f>$F$7</f>
        <v>0</v>
      </c>
      <c r="E4" s="708"/>
      <c r="F4" s="708"/>
      <c r="G4" s="708"/>
      <c r="H4" s="708"/>
      <c r="I4" s="708"/>
      <c r="J4" s="708"/>
      <c r="K4" s="708"/>
      <c r="L4" s="708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2">
        <v>42388</v>
      </c>
      <c r="L6" s="708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07">
        <f>$E$18</f>
        <v>0</v>
      </c>
      <c r="L8" s="708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07">
        <f>$E$21</f>
        <v>0</v>
      </c>
      <c r="L9" s="708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7" t="s">
        <v>1993</v>
      </c>
      <c r="E11" s="718"/>
      <c r="F11" s="718"/>
      <c r="G11" s="718"/>
      <c r="H11" s="591" t="s">
        <v>84</v>
      </c>
      <c r="I11" s="590" t="s">
        <v>1994</v>
      </c>
      <c r="J11" s="717" t="s">
        <v>1995</v>
      </c>
      <c r="K11" s="718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13" t="s">
        <v>2002</v>
      </c>
      <c r="E15" s="714"/>
      <c r="F15" s="714"/>
      <c r="G15" s="714"/>
      <c r="H15" s="602" t="s">
        <v>147</v>
      </c>
      <c r="I15" s="603">
        <v>6</v>
      </c>
      <c r="J15" s="715"/>
      <c r="K15" s="716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13" t="s">
        <v>2004</v>
      </c>
      <c r="E16" s="714"/>
      <c r="F16" s="714"/>
      <c r="G16" s="714"/>
      <c r="H16" s="602" t="s">
        <v>147</v>
      </c>
      <c r="I16" s="603">
        <v>1</v>
      </c>
      <c r="J16" s="715"/>
      <c r="K16" s="716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13" t="s">
        <v>2006</v>
      </c>
      <c r="E17" s="714"/>
      <c r="F17" s="714"/>
      <c r="G17" s="714"/>
      <c r="H17" s="602" t="s">
        <v>166</v>
      </c>
      <c r="I17" s="603">
        <v>140</v>
      </c>
      <c r="J17" s="715"/>
      <c r="K17" s="716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13" t="s">
        <v>2008</v>
      </c>
      <c r="E18" s="714"/>
      <c r="F18" s="714"/>
      <c r="G18" s="714"/>
      <c r="H18" s="602" t="s">
        <v>147</v>
      </c>
      <c r="I18" s="603">
        <v>3</v>
      </c>
      <c r="J18" s="715"/>
      <c r="K18" s="716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13" t="s">
        <v>2010</v>
      </c>
      <c r="E19" s="714"/>
      <c r="F19" s="714"/>
      <c r="G19" s="714"/>
      <c r="H19" s="602" t="s">
        <v>147</v>
      </c>
      <c r="I19" s="603">
        <v>6</v>
      </c>
      <c r="J19" s="715"/>
      <c r="K19" s="716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13" t="s">
        <v>2012</v>
      </c>
      <c r="E20" s="714"/>
      <c r="F20" s="714"/>
      <c r="G20" s="714"/>
      <c r="H20" s="602" t="s">
        <v>147</v>
      </c>
      <c r="I20" s="603">
        <v>1</v>
      </c>
      <c r="J20" s="715"/>
      <c r="K20" s="716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L9"/>
    <mergeCell ref="A2:L2"/>
    <mergeCell ref="D3:L3"/>
    <mergeCell ref="D4:L4"/>
    <mergeCell ref="K6:L6"/>
    <mergeCell ref="K8:L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2" t="s">
        <v>1973</v>
      </c>
      <c r="B1" s="702"/>
      <c r="C1" s="702"/>
      <c r="D1" s="702"/>
      <c r="E1" s="702"/>
      <c r="F1" s="702"/>
      <c r="G1" s="70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90" t="s">
        <v>2</v>
      </c>
      <c r="B3" s="691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3" t="s">
        <v>71</v>
      </c>
      <c r="B4" s="693"/>
      <c r="C4" s="174" t="s">
        <v>897</v>
      </c>
      <c r="D4" s="222"/>
      <c r="E4" s="704" t="str">
        <f>'SO 01 2 VN 1 Rek'!G2</f>
        <v>Vedlejší náklady A+D</v>
      </c>
      <c r="F4" s="705"/>
      <c r="G4" s="706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7" t="s">
        <v>894</v>
      </c>
      <c r="D8" s="687"/>
      <c r="E8" s="688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7"/>
      <c r="D9" s="687"/>
      <c r="E9" s="688"/>
      <c r="F9" s="87"/>
      <c r="G9" s="108"/>
      <c r="H9" s="109"/>
    </row>
    <row r="10" spans="1:8" ht="12.75">
      <c r="A10" s="103" t="s">
        <v>38</v>
      </c>
      <c r="B10" s="87"/>
      <c r="C10" s="687" t="s">
        <v>893</v>
      </c>
      <c r="D10" s="687"/>
      <c r="E10" s="687"/>
      <c r="F10" s="110"/>
      <c r="G10" s="111"/>
      <c r="H10" s="112"/>
    </row>
    <row r="11" spans="1:57" ht="13.5" customHeight="1">
      <c r="A11" s="103" t="s">
        <v>39</v>
      </c>
      <c r="B11" s="87"/>
      <c r="C11" s="687"/>
      <c r="D11" s="687"/>
      <c r="E11" s="687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9"/>
      <c r="D12" s="689"/>
      <c r="E12" s="689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85" t="s">
        <v>56</v>
      </c>
      <c r="B23" s="686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0">
        <f>C23-F32</f>
        <v>12847472.951772315</v>
      </c>
      <c r="G30" s="681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0">
        <f>ROUND(PRODUCT(F30,C31/100),0)</f>
        <v>2697969</v>
      </c>
      <c r="G31" s="681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0">
        <v>0</v>
      </c>
      <c r="G32" s="681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0">
        <f>ROUND(PRODUCT(F32,C33/100),0)</f>
        <v>0</v>
      </c>
      <c r="G33" s="681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2">
        <f>ROUND(SUM(F30:F33),0)</f>
        <v>15545442</v>
      </c>
      <c r="G34" s="683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4"/>
      <c r="C37" s="684"/>
      <c r="D37" s="684"/>
      <c r="E37" s="684"/>
      <c r="F37" s="684"/>
      <c r="G37" s="684"/>
      <c r="H37" s="1" t="s">
        <v>1</v>
      </c>
    </row>
    <row r="38" spans="1:8" ht="12.75" customHeight="1">
      <c r="A38" s="167"/>
      <c r="B38" s="684"/>
      <c r="C38" s="684"/>
      <c r="D38" s="684"/>
      <c r="E38" s="684"/>
      <c r="F38" s="684"/>
      <c r="G38" s="684"/>
      <c r="H38" s="1" t="s">
        <v>1</v>
      </c>
    </row>
    <row r="39" spans="1:8" ht="12.75">
      <c r="A39" s="167"/>
      <c r="B39" s="684"/>
      <c r="C39" s="684"/>
      <c r="D39" s="684"/>
      <c r="E39" s="684"/>
      <c r="F39" s="684"/>
      <c r="G39" s="684"/>
      <c r="H39" s="1" t="s">
        <v>1</v>
      </c>
    </row>
    <row r="40" spans="1:8" ht="12.75">
      <c r="A40" s="167"/>
      <c r="B40" s="684"/>
      <c r="C40" s="684"/>
      <c r="D40" s="684"/>
      <c r="E40" s="684"/>
      <c r="F40" s="684"/>
      <c r="G40" s="684"/>
      <c r="H40" s="1" t="s">
        <v>1</v>
      </c>
    </row>
    <row r="41" spans="1:8" ht="12.75">
      <c r="A41" s="167"/>
      <c r="B41" s="684"/>
      <c r="C41" s="684"/>
      <c r="D41" s="684"/>
      <c r="E41" s="684"/>
      <c r="F41" s="684"/>
      <c r="G41" s="684"/>
      <c r="H41" s="1" t="s">
        <v>1</v>
      </c>
    </row>
    <row r="42" spans="1:8" ht="12.75">
      <c r="A42" s="167"/>
      <c r="B42" s="684"/>
      <c r="C42" s="684"/>
      <c r="D42" s="684"/>
      <c r="E42" s="684"/>
      <c r="F42" s="684"/>
      <c r="G42" s="684"/>
      <c r="H42" s="1" t="s">
        <v>1</v>
      </c>
    </row>
    <row r="43" spans="1:8" ht="12.75">
      <c r="A43" s="167"/>
      <c r="B43" s="684"/>
      <c r="C43" s="684"/>
      <c r="D43" s="684"/>
      <c r="E43" s="684"/>
      <c r="F43" s="684"/>
      <c r="G43" s="684"/>
      <c r="H43" s="1" t="s">
        <v>1</v>
      </c>
    </row>
    <row r="44" spans="1:8" ht="12.75" customHeight="1">
      <c r="A44" s="167"/>
      <c r="B44" s="684"/>
      <c r="C44" s="684"/>
      <c r="D44" s="684"/>
      <c r="E44" s="684"/>
      <c r="F44" s="684"/>
      <c r="G44" s="684"/>
      <c r="H44" s="1" t="s">
        <v>1</v>
      </c>
    </row>
    <row r="45" spans="1:8" ht="12.75" customHeight="1">
      <c r="A45" s="167"/>
      <c r="B45" s="684"/>
      <c r="C45" s="684"/>
      <c r="D45" s="684"/>
      <c r="E45" s="684"/>
      <c r="F45" s="684"/>
      <c r="G45" s="684"/>
      <c r="H45" s="1" t="s">
        <v>1</v>
      </c>
    </row>
    <row r="46" spans="2:7" ht="12.75">
      <c r="B46" s="679"/>
      <c r="C46" s="679"/>
      <c r="D46" s="679"/>
      <c r="E46" s="679"/>
      <c r="F46" s="679"/>
      <c r="G46" s="679"/>
    </row>
    <row r="47" spans="2:7" ht="12.75">
      <c r="B47" s="679"/>
      <c r="C47" s="679"/>
      <c r="D47" s="679"/>
      <c r="E47" s="679"/>
      <c r="F47" s="679"/>
      <c r="G47" s="679"/>
    </row>
    <row r="48" spans="2:7" ht="12.75">
      <c r="B48" s="679"/>
      <c r="C48" s="679"/>
      <c r="D48" s="679"/>
      <c r="E48" s="679"/>
      <c r="F48" s="679"/>
      <c r="G48" s="679"/>
    </row>
    <row r="49" spans="2:7" ht="12.75">
      <c r="B49" s="679"/>
      <c r="C49" s="679"/>
      <c r="D49" s="679"/>
      <c r="E49" s="679"/>
      <c r="F49" s="679"/>
      <c r="G49" s="679"/>
    </row>
    <row r="50" spans="2:7" ht="12.75">
      <c r="B50" s="679"/>
      <c r="C50" s="679"/>
      <c r="D50" s="679"/>
      <c r="E50" s="679"/>
      <c r="F50" s="679"/>
      <c r="G50" s="679"/>
    </row>
    <row r="51" spans="2:7" ht="12.75">
      <c r="B51" s="679"/>
      <c r="C51" s="679"/>
      <c r="D51" s="679"/>
      <c r="E51" s="679"/>
      <c r="F51" s="679"/>
      <c r="G51" s="67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2016-08-04T05:51:04Z</cp:lastPrinted>
  <dcterms:created xsi:type="dcterms:W3CDTF">2016-05-02T10:51:26Z</dcterms:created>
  <dcterms:modified xsi:type="dcterms:W3CDTF">2016-10-19T14:11:18Z</dcterms:modified>
  <cp:category/>
  <cp:version/>
  <cp:contentType/>
  <cp:contentStatus/>
</cp:coreProperties>
</file>