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firstSheet="5" activeTab="10"/>
  </bookViews>
  <sheets>
    <sheet name="Část_A_rozpočet" sheetId="15" r:id="rId1"/>
    <sheet name="Část_B_rozpočet" sheetId="1" r:id="rId2"/>
    <sheet name="Část_C_rozpočet" sheetId="3" r:id="rId3"/>
    <sheet name="Část_D_rozpočet" sheetId="5" r:id="rId4"/>
    <sheet name="Část_E_rozpočet" sheetId="6" r:id="rId5"/>
    <sheet name="Část_F_rozpočet" sheetId="7" r:id="rId6"/>
    <sheet name="Část_G_rozpočet" sheetId="8" r:id="rId7"/>
    <sheet name="Část_H_rozpočet" sheetId="9" r:id="rId8"/>
    <sheet name="List1" sheetId="21" r:id="rId9"/>
    <sheet name="Část_I rozpočet" sheetId="10" r:id="rId10"/>
    <sheet name="Část_J_rozpočet" sheetId="11" r:id="rId11"/>
    <sheet name="Část_K rozpočet" sheetId="14" r:id="rId12"/>
    <sheet name="List3" sheetId="18" r:id="rId13"/>
    <sheet name="List4" sheetId="19" r:id="rId14"/>
    <sheet name="List5" sheetId="20" r:id="rId1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<sst xmlns="http://schemas.openxmlformats.org/spreadsheetml/2006/main" count="270" uniqueCount="183">
  <si>
    <t>SOŠ A SOU BEROUN-HLINKY</t>
  </si>
  <si>
    <t>Požadavky na moderní konektivitu</t>
  </si>
  <si>
    <t>Server + zřízení domény</t>
  </si>
  <si>
    <t>Položka</t>
  </si>
  <si>
    <t>ks</t>
  </si>
  <si>
    <t>Cena za ks bez DPH</t>
  </si>
  <si>
    <t>Cena celkem bez DPH</t>
  </si>
  <si>
    <t>Server CPU min 9800 bodů dle www.cpubenchmark.net, RAM min 16GB, HDD SAS 4x 1TB 7200 ot., DVDRW, 2x zdroj, záruka 36 měsíců na místě</t>
  </si>
  <si>
    <t>Nejnovější verze serverového operační systém, varianta standard, verze pro školu</t>
  </si>
  <si>
    <t>Přístupové serverové licence - vázané na stanice, verze pro školu</t>
  </si>
  <si>
    <t>Instalace a konfigurace serveru, politika, založení uživatelů, konfigurace stanic pro práci v doméně</t>
  </si>
  <si>
    <t>Aktivní prvky</t>
  </si>
  <si>
    <t>Switch 16 port 10/100/1000, rozměr do 160 x 120 x 50 mm</t>
  </si>
  <si>
    <t>switch 24 port 10/100/1000, montáž do racku 19''</t>
  </si>
  <si>
    <t>Výměna / instalace zařízení</t>
  </si>
  <si>
    <t>Kompletní venkovní spoj PtP, vzdálenost min 2km, Gigabit LAN, min 300 Mbps, fullduplex</t>
  </si>
  <si>
    <t>Instalace zařízení</t>
  </si>
  <si>
    <t>Antivirové licence</t>
  </si>
  <si>
    <t>Antivirus pro 180 PC na 36 měsíců s centrální správou, verze pro školu</t>
  </si>
  <si>
    <t>Konektivita do internetu</t>
  </si>
  <si>
    <t>Zařízení pro filtrování, logování datového provozu: podpora monitoringu a logování NAT (RFC 2663) provozu za účelem dohledatelnosti veřejného provozu k vnitřnímu zařízení</t>
  </si>
  <si>
    <t>logování přístupu uživatelů do sítě umožňující dohledání vazeb IP adresa – čas – uživatel a to včetně ošetření v případě sdílených učeben (pracovních stanic apod.)</t>
  </si>
  <si>
    <t>síťové zařízení podporující rate limiting, antispoofing, ACL/xACL, rozhraní musí obsahovat všechny potřebné komponenty a licence pro zajištění řádné funkcionality</t>
  </si>
  <si>
    <t>zařízení umožňující kontrolu http a https provozu, kategorizaci a selekci obsahu dostupného pro vybrané skupiny uživatel (učitel, žák), blokování nežádoucích kategorií obsahu, antivirovou kontrolou stahovaného obsahu</t>
  </si>
  <si>
    <t>možnost snadné/automatické rekonfigurace ACL/FW na základě identifikovaných útoků</t>
  </si>
  <si>
    <t>Cena celkem včetně DPH</t>
  </si>
  <si>
    <t>CENA CELKEM BEZ DPH</t>
  </si>
  <si>
    <t>CENA CELKEM VČETNĚ DPH</t>
  </si>
  <si>
    <t xml:space="preserve">Zařízení pro přepravu osob schopných se vlastní silou pohybovat po rovině ale neschopných zvládat pohyb po schodišti </t>
  </si>
  <si>
    <t xml:space="preserve">Zařízení pro přepravu osob na mechanickém invalidním vozíku na rovných schodištích </t>
  </si>
  <si>
    <t>Počet ks</t>
  </si>
  <si>
    <t>BEZBARIÉROVOST</t>
  </si>
  <si>
    <t>TECHNICKÁ INOVACE VÝUKY</t>
  </si>
  <si>
    <t>SOŠ a SOU BEROUN-HLINKY</t>
  </si>
  <si>
    <t>Řezací plotr s optikou + příslušenství</t>
  </si>
  <si>
    <t>Židle s čalouněným sedákem</t>
  </si>
  <si>
    <t>Lavice se sklopnou deskou</t>
  </si>
  <si>
    <t xml:space="preserve">Malířský stojan </t>
  </si>
  <si>
    <t>Profesionální laminátor</t>
  </si>
  <si>
    <t xml:space="preserve">Hrnčířský kruh </t>
  </si>
  <si>
    <t xml:space="preserve">Keramická pec </t>
  </si>
  <si>
    <t>VYBAVENÍ PRO STUDIJNÍ OBOR STAVITELSTVÍ PRO TEORII A PRAXI</t>
  </si>
  <si>
    <t>Stahovák pro montáž a demontáž silentbloků Fabie přední náprava</t>
  </si>
  <si>
    <t>Stahovák ložisek na Fabie – přední kola</t>
  </si>
  <si>
    <t>Obnovení závitů olejových van</t>
  </si>
  <si>
    <t>Čtyřsloupový zvedák</t>
  </si>
  <si>
    <t>Diagnostický přístroj</t>
  </si>
  <si>
    <t xml:space="preserve">Válcová zkušebna brzd  </t>
  </si>
  <si>
    <t xml:space="preserve">Přístroj na zjišťování vůlí v zavěšení kol  </t>
  </si>
  <si>
    <t>Pojízdný zvedák pro m/d agregátů nosnost 500kg</t>
  </si>
  <si>
    <t>Nízkoprofilový zvedák</t>
  </si>
  <si>
    <t>Dvousloupový elektrohydraulický zvedák</t>
  </si>
  <si>
    <t>Přístroj na zkoušení zásuvek</t>
  </si>
  <si>
    <t>Přístroj pro výměnu brzdové kapaliny elektrický</t>
  </si>
  <si>
    <t xml:space="preserve">Přístroj pro měření tlaku a podtlaku a vytvoření podtlaku s adaptéry </t>
  </si>
  <si>
    <t>Přístroj pro měření tlaku s hadicemi s rychlospojkami</t>
  </si>
  <si>
    <t>Přístroj pro měření tlaku se šroubením a adaptéry</t>
  </si>
  <si>
    <t>VYBAVENÍ OBORŮ MECHANIK OPRAVÁŘ A KAROSÁŘ</t>
  </si>
  <si>
    <t>Úprava podlahy, koupě a pokládka lina</t>
  </si>
  <si>
    <t>Dílenská skříň se zásuvkami</t>
  </si>
  <si>
    <t>Sestava lavice + židle</t>
  </si>
  <si>
    <t>Dílenská skříň</t>
  </si>
  <si>
    <t>Kovová dílenská skříň</t>
  </si>
  <si>
    <t>Speciální laboratorní stůl</t>
  </si>
  <si>
    <t>Rozvody – slaboproud</t>
  </si>
  <si>
    <t>Rozvody – silnoproud</t>
  </si>
  <si>
    <t>Přípojný bod</t>
  </si>
  <si>
    <t>VYBAVENÍ NOVÉ ELEKTRO LABORATOŘE A ODBORNÉ UČEBNY PRO UČEBNÍ OBOR ELEKTRIKÁŘ - SILNOPROUD</t>
  </si>
  <si>
    <t>Nůžky na kov pravé i levé</t>
  </si>
  <si>
    <t>Kružidlo</t>
  </si>
  <si>
    <t>Pilníky dílenské sada</t>
  </si>
  <si>
    <t>Ocelové měřítko</t>
  </si>
  <si>
    <t>Excentrická vibrační bruska</t>
  </si>
  <si>
    <t>Svařovací inventor</t>
  </si>
  <si>
    <t>Elektrická bruska na vrtáky</t>
  </si>
  <si>
    <t>Elektrické padací nůžky</t>
  </si>
  <si>
    <t>Vybavení dílen pro žáky 1. ročníku technických oborů</t>
  </si>
  <si>
    <t>SOŠ a SOU BEROUN-HLINKY, ZÁVODÍ</t>
  </si>
  <si>
    <t>Funkční sestava</t>
  </si>
  <si>
    <t>A. ZDROJE TEPLA</t>
  </si>
  <si>
    <t>PLYNOVÝ ZÁVĚSNÝ KONDENZAČNÍ KOTEL</t>
  </si>
  <si>
    <t>NAPOJENÍ SOLÁRNÍCH KOLEKTORŮ</t>
  </si>
  <si>
    <t>B. TECHNOLOGIE A ROZVODY PRO  VYTÁPĚNÍ, PLYN A TEPLOVU VODU</t>
  </si>
  <si>
    <t>NÁSTROJ PRO VIZUALIZACI A VZDÁLENÉ ŘÍZENÍ</t>
  </si>
  <si>
    <t>KOMBINOVANÝ ROZDĚLOVAČ+SBĚRAČ, EXPANZNÍ NÁDOBA</t>
  </si>
  <si>
    <t>PODLAHOVÝ ROZDĚLOVAČ+SBĚRAČ</t>
  </si>
  <si>
    <t>C. VÝROBA TEPLÉ VODY, AKUMULACE (ÚT, TV)</t>
  </si>
  <si>
    <t>NEPŘÍMOTOPNÝ ZÁSOBNÍK PRO OHŘEV TEPLÉ VODY</t>
  </si>
  <si>
    <t>DESKOVÝ VÝMĚNÍK PRO OHŘEV TEPLÉ VODY</t>
  </si>
  <si>
    <t>D. TECHNOLOGIE A ROZVODY PRO VYTÁPĚNÍ, PLYN A TEPLOU VODU</t>
  </si>
  <si>
    <t>PODLAHOVÉ VYTÁPĚNÍ - BIFILÁR</t>
  </si>
  <si>
    <t>HYDRAULIKA OTOPNÝCH TĚLES</t>
  </si>
  <si>
    <t>E. ZDRAVOTNĚ-TECHNICKÁ ZAŘÍZENÍ</t>
  </si>
  <si>
    <t>VODOVODNÍ PŘÍPOJKA</t>
  </si>
  <si>
    <t>PŘEDSTĚNOVÁ INSTALACE UMYVADLA</t>
  </si>
  <si>
    <t>N. PROFESIONÁLNÍ NÁŘADÍ</t>
  </si>
  <si>
    <t>INSPEKČNÍ KAMERA PRO KANALIZACI</t>
  </si>
  <si>
    <t>ANIMACE</t>
  </si>
  <si>
    <t>VÝUKOVÉ METODIKY</t>
  </si>
  <si>
    <t>MODERNIZACE A INOVACE VYBAVENÍ PRO UČEBNÍ OBOR INSTALATÉR</t>
  </si>
  <si>
    <t>Název položky</t>
  </si>
  <si>
    <t>cena bez DPH</t>
  </si>
  <si>
    <t>cena včetně DPH</t>
  </si>
  <si>
    <t>Cena celkem</t>
  </si>
  <si>
    <t>Vibrační bruska</t>
  </si>
  <si>
    <t xml:space="preserve">Ruční přímočará pila </t>
  </si>
  <si>
    <t>Ruční okružní kotoučová pila</t>
  </si>
  <si>
    <t>Štěrbinová frézka (lamelovací)</t>
  </si>
  <si>
    <t>Aku šroubovák</t>
  </si>
  <si>
    <t>Pokosová pila</t>
  </si>
  <si>
    <t>Kolíkovačka</t>
  </si>
  <si>
    <t>Otevřená bruska</t>
  </si>
  <si>
    <t>Soustruh na dřevo</t>
  </si>
  <si>
    <t>Olepovačka hran</t>
  </si>
  <si>
    <t>Formátovací pila bez předřezu</t>
  </si>
  <si>
    <t>Formátovací pila s předřezem</t>
  </si>
  <si>
    <t>Dodávka dřevoobráběcích strojů</t>
  </si>
  <si>
    <t xml:space="preserve">Transportní přepravky         </t>
  </si>
  <si>
    <t xml:space="preserve">Formičky na pečení drobných zákusků </t>
  </si>
  <si>
    <t>Metličky</t>
  </si>
  <si>
    <t>Stěrky</t>
  </si>
  <si>
    <t>Cukrářské karty</t>
  </si>
  <si>
    <t>Kostice na mléčnou potahovací hmotu</t>
  </si>
  <si>
    <t>Vykrajovátka na mléčnou potahovací hmotu</t>
  </si>
  <si>
    <t>Dělící kolečka</t>
  </si>
  <si>
    <t xml:space="preserve">Tácy na dorty kulaté, obdélníkové                              </t>
  </si>
  <si>
    <t xml:space="preserve">Hladký nůž                                                                       </t>
  </si>
  <si>
    <t xml:space="preserve">Pilka nůž                                                                          </t>
  </si>
  <si>
    <t xml:space="preserve">Sada nerez kastrolů </t>
  </si>
  <si>
    <t xml:space="preserve">Sada nerez hrnců </t>
  </si>
  <si>
    <t>Dortové ráfky  - obdélník</t>
  </si>
  <si>
    <t>Dortové ráfky kulaté</t>
  </si>
  <si>
    <r>
      <t>Sporák elektrický</t>
    </r>
    <r>
      <rPr>
        <sz val="11"/>
        <color theme="1"/>
        <rFont val="Calibri"/>
        <family val="2"/>
        <scheme val="minor"/>
      </rPr>
      <t xml:space="preserve"> </t>
    </r>
  </si>
  <si>
    <t xml:space="preserve">Police závěsná, dvoupatrová roštová nerez  </t>
  </si>
  <si>
    <r>
      <t>Stůl skříňový, zásuvkový s posuvnými dvířky a policí nerez</t>
    </r>
    <r>
      <rPr>
        <sz val="11"/>
        <color theme="1"/>
        <rFont val="Calibri"/>
        <family val="2"/>
        <scheme val="minor"/>
      </rPr>
      <t xml:space="preserve">  </t>
    </r>
  </si>
  <si>
    <t xml:space="preserve">Police závěsná, dvoupatrová  nerez  </t>
  </si>
  <si>
    <r>
      <t>Regál policový nerez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 police</t>
    </r>
  </si>
  <si>
    <r>
      <t>Stůl pracovní nerez s 2 policemi</t>
    </r>
    <r>
      <rPr>
        <sz val="11"/>
        <color theme="1"/>
        <rFont val="Calibri"/>
        <family val="2"/>
        <scheme val="minor"/>
      </rPr>
      <t xml:space="preserve">    </t>
    </r>
  </si>
  <si>
    <t>Melanger</t>
  </si>
  <si>
    <t xml:space="preserve">Mikrovlnná trouba </t>
  </si>
  <si>
    <r>
      <t>Rozvalovací stroj</t>
    </r>
    <r>
      <rPr>
        <sz val="11"/>
        <color theme="1"/>
        <rFont val="Calibri"/>
        <family val="2"/>
        <scheme val="minor"/>
      </rPr>
      <t xml:space="preserve">  </t>
    </r>
  </si>
  <si>
    <t>Chladící box s chladící jednotkou</t>
  </si>
  <si>
    <t>Chladící skříň nerez</t>
  </si>
  <si>
    <t xml:space="preserve">Univerzální  kuchyňský  robot, šlehací stroj </t>
  </si>
  <si>
    <t xml:space="preserve">Pečící pec </t>
  </si>
  <si>
    <t>Konvektomat</t>
  </si>
  <si>
    <t>Vybavení dílen odborného výcviku pro obor Kuchař, Kuchař -  Číšník, Cukrář</t>
  </si>
  <si>
    <t>NEREZOVÝ STOJAN NA GN NÁDOBY (formy)</t>
  </si>
  <si>
    <t>SERVÍROVACÍ VOZÍK</t>
  </si>
  <si>
    <t>STOLIČKA S POLICÍ</t>
  </si>
  <si>
    <t>NEREZOVÝ regál s plnými policemi</t>
  </si>
  <si>
    <t>NEREZOVÝ PRACOVNÍ STŮL S POLICÍ typ 3</t>
  </si>
  <si>
    <t>NEREZOVÝ PRACOVNÍ STŮL S POLICÍ typ 2</t>
  </si>
  <si>
    <t xml:space="preserve">NEREZOVÝ PRACOVNÍ STŮL S POLICÍ typ 1 </t>
  </si>
  <si>
    <t>NEREZOVÝ skříňový stůl s posuvnými dvířky, spodní a vnitřní policí typ 3</t>
  </si>
  <si>
    <t>NEREZOVÝ skříňový stůl s posuvnými dvířky, spodní a vnitřní policí typ 2</t>
  </si>
  <si>
    <t>NEREZOVÝ skříňový stůl s posuvnými dvířky, spodní a vnitřní policí typ 1</t>
  </si>
  <si>
    <t xml:space="preserve">NEREZOVÝ STŮL MYCÍ </t>
  </si>
  <si>
    <t xml:space="preserve">VYBAVENÍ ODBORNÉ UČEBNY PRO GASTRONOMICKÉ OBORY </t>
  </si>
  <si>
    <t>SOŠ a SOU BEROUN – HLINKY</t>
  </si>
  <si>
    <t>Cena za docházkový systém dle specifikace</t>
  </si>
  <si>
    <t>Cena včetně DPH</t>
  </si>
  <si>
    <t>Cena bez DPH</t>
  </si>
  <si>
    <t>Docházkový systém</t>
  </si>
  <si>
    <t>Regloskop s přípojením na diagnostiku</t>
  </si>
  <si>
    <t>Rázový utahovák</t>
  </si>
  <si>
    <t>Testr akumulátorů s tiskárnou</t>
  </si>
  <si>
    <t>Sada na rozvodové kola  Fiat, Alfa</t>
  </si>
  <si>
    <t>Sada na rozvodové kola Renault Senic Megan</t>
  </si>
  <si>
    <t>Sada na rozvodové kola Audi</t>
  </si>
  <si>
    <t>Sada na rozvodová  kola pro Škoda, Seat</t>
  </si>
  <si>
    <t>Sada na rozvodová  kola Škoda Fábie 1,2, 3 válec</t>
  </si>
  <si>
    <t>Sada na rozvodová  kola Škoda PD</t>
  </si>
  <si>
    <t>Sada na rozvodové kola Opel Zafira 1.6, 1.8</t>
  </si>
  <si>
    <t>Příslušenství k dvousloupovému zvedáku</t>
  </si>
  <si>
    <t>Příčný zvedací adaptér k nízkoprofilovému zvedáku</t>
  </si>
  <si>
    <t xml:space="preserve">Analyzátor výfukových plynů </t>
  </si>
  <si>
    <t>Montážní přípravek pro veškeré motory s posouváním těžiště</t>
  </si>
  <si>
    <t>Skříňka s nářadím  189 kusů</t>
  </si>
  <si>
    <t>Skříňka s nářadím 200 kusů</t>
  </si>
  <si>
    <t>Pojízdný přídavný zvedák ke čtyřsloupovému zvedáku</t>
  </si>
  <si>
    <t>Nabíječka bžízená mikroprocesorem</t>
  </si>
  <si>
    <t>Vyvažovačka automatická pro osobní a dodávková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</si>
</sst>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rgb="FF2A2B2F"/>
      <name val="Arial Black"/>
      <family val="2"/>
    </font>
    <font>
      <sz val="11"/>
      <color theme="1"/>
      <name val="Arial Black"/>
      <family val="2"/>
    </font>
    <font>
      <b/>
      <sz val="14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Arial Black"/>
      <family val="2"/>
    </font>
    <font>
      <sz val="10"/>
      <color theme="1"/>
      <name val="Arial Black"/>
      <family val="2"/>
    </font>
  </fonts>
  <fills count="12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/>
    </xf>
    <xf numFmtId="0" fontId="0" fillId="0" borderId="2" xfId="0" applyBorder="1" applyProtection="1">
      <protection/>
    </xf>
    <xf numFmtId="0" fontId="2" fillId="2" borderId="5" xfId="0" applyFont="1" applyFill="1" applyBorder="1" applyProtection="1">
      <protection/>
    </xf>
    <xf numFmtId="0" fontId="0" fillId="0" borderId="3" xfId="0" applyBorder="1" applyProtection="1">
      <protection/>
    </xf>
    <xf numFmtId="0" fontId="3" fillId="0" borderId="0" xfId="0" applyFont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4" fillId="2" borderId="10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Protection="1"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Protection="1"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2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2" fillId="2" borderId="9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22" xfId="0" applyFont="1" applyBorder="1" applyAlignment="1" applyProtection="1">
      <alignment wrapText="1"/>
      <protection/>
    </xf>
    <xf numFmtId="0" fontId="11" fillId="0" borderId="22" xfId="0" applyFont="1" applyFill="1" applyBorder="1" applyAlignment="1" applyProtection="1">
      <alignment horizontal="left" wrapText="1"/>
      <protection/>
    </xf>
    <xf numFmtId="0" fontId="16" fillId="2" borderId="9" xfId="0" applyFont="1" applyFill="1" applyBorder="1" applyAlignment="1" applyProtection="1">
      <alignment horizontal="left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4" xfId="0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 wrapText="1"/>
      <protection/>
    </xf>
    <xf numFmtId="0" fontId="11" fillId="3" borderId="19" xfId="0" applyFont="1" applyFill="1" applyBorder="1" applyAlignment="1" applyProtection="1">
      <alignment vertical="center"/>
      <protection/>
    </xf>
    <xf numFmtId="0" fontId="13" fillId="3" borderId="25" xfId="0" applyFont="1" applyFill="1" applyBorder="1" applyAlignment="1" applyProtection="1">
      <alignment vertical="center" wrapText="1"/>
      <protection/>
    </xf>
    <xf numFmtId="0" fontId="14" fillId="4" borderId="19" xfId="0" applyFont="1" applyFill="1" applyBorder="1" applyAlignment="1" applyProtection="1">
      <alignment wrapText="1"/>
      <protection/>
    </xf>
    <xf numFmtId="0" fontId="13" fillId="4" borderId="25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/>
      <protection/>
    </xf>
    <xf numFmtId="0" fontId="0" fillId="0" borderId="26" xfId="0" applyBorder="1" applyProtection="1"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0" borderId="3" xfId="0" applyFont="1" applyBorder="1" applyProtection="1">
      <protection/>
    </xf>
    <xf numFmtId="0" fontId="0" fillId="0" borderId="0" xfId="0" applyFont="1" applyProtection="1"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Protection="1"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wrapText="1"/>
      <protection locked="0"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32" xfId="0" applyFont="1" applyFill="1" applyBorder="1" applyAlignment="1" applyProtection="1">
      <alignment horizontal="left" wrapText="1"/>
      <protection/>
    </xf>
    <xf numFmtId="0" fontId="10" fillId="6" borderId="22" xfId="0" applyFont="1" applyFill="1" applyBorder="1" applyAlignment="1" applyProtection="1">
      <alignment wrapText="1"/>
      <protection/>
    </xf>
    <xf numFmtId="0" fontId="10" fillId="6" borderId="33" xfId="0" applyFont="1" applyFill="1" applyBorder="1" applyAlignment="1" applyProtection="1">
      <alignment wrapText="1"/>
      <protection/>
    </xf>
    <xf numFmtId="0" fontId="11" fillId="7" borderId="19" xfId="0" applyFont="1" applyFill="1" applyBorder="1" applyAlignment="1" applyProtection="1">
      <alignment horizontal="left" wrapText="1"/>
      <protection/>
    </xf>
    <xf numFmtId="0" fontId="11" fillId="7" borderId="34" xfId="0" applyFont="1" applyFill="1" applyBorder="1" applyAlignment="1" applyProtection="1">
      <alignment horizontal="left" wrapText="1"/>
      <protection/>
    </xf>
    <xf numFmtId="0" fontId="10" fillId="8" borderId="19" xfId="0" applyFont="1" applyFill="1" applyBorder="1" applyAlignment="1" applyProtection="1">
      <alignment horizontal="left" wrapText="1"/>
      <protection/>
    </xf>
    <xf numFmtId="0" fontId="10" fillId="8" borderId="25" xfId="0" applyFont="1" applyFill="1" applyBorder="1" applyAlignment="1" applyProtection="1">
      <alignment horizontal="left" wrapText="1"/>
      <protection/>
    </xf>
    <xf numFmtId="0" fontId="11" fillId="9" borderId="19" xfId="0" applyFont="1" applyFill="1" applyBorder="1" applyAlignment="1" applyProtection="1">
      <alignment horizontal="left" vertical="center" wrapText="1"/>
      <protection/>
    </xf>
    <xf numFmtId="0" fontId="11" fillId="9" borderId="25" xfId="0" applyFont="1" applyFill="1" applyBorder="1" applyAlignment="1" applyProtection="1">
      <alignment horizontal="left" vertical="center" wrapText="1"/>
      <protection/>
    </xf>
    <xf numFmtId="0" fontId="11" fillId="10" borderId="19" xfId="0" applyFont="1" applyFill="1" applyBorder="1" applyAlignment="1" applyProtection="1">
      <alignment horizontal="left" wrapText="1"/>
      <protection/>
    </xf>
    <xf numFmtId="0" fontId="11" fillId="10" borderId="25" xfId="0" applyFont="1" applyFill="1" applyBorder="1" applyAlignment="1" applyProtection="1">
      <alignment horizontal="left" wrapText="1"/>
      <protection/>
    </xf>
    <xf numFmtId="0" fontId="11" fillId="11" borderId="19" xfId="0" applyFont="1" applyFill="1" applyBorder="1" applyAlignment="1" applyProtection="1">
      <alignment horizontal="left" vertical="center"/>
      <protection/>
    </xf>
    <xf numFmtId="0" fontId="11" fillId="11" borderId="25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7" fillId="2" borderId="9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2" xfId="0" applyFont="1" applyFill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1">
      <selection activeCell="F3" sqref="F3"/>
    </sheetView>
  </sheetViews>
  <sheetFormatPr defaultColWidth="9.140625" defaultRowHeight="15"/>
  <cols>
    <col min="1" max="5" width="9.140625" style="2" customWidth="1"/>
    <col min="6" max="7" width="15.8515625" style="2" customWidth="1"/>
    <col min="8" max="16384" width="9.140625" style="2" customWidth="1"/>
  </cols>
  <sheetData>
    <row r="1" ht="19.5" thickBot="1">
      <c r="A1" s="1" t="s">
        <v>163</v>
      </c>
    </row>
    <row r="2" spans="1:7" ht="15">
      <c r="A2" s="82"/>
      <c r="B2" s="83"/>
      <c r="C2" s="83"/>
      <c r="D2" s="83"/>
      <c r="E2" s="83"/>
      <c r="F2" s="3" t="s">
        <v>162</v>
      </c>
      <c r="G2" s="8" t="s">
        <v>161</v>
      </c>
    </row>
    <row r="3" spans="1:7" ht="15.75" thickBot="1">
      <c r="A3" s="6" t="s">
        <v>160</v>
      </c>
      <c r="B3" s="7"/>
      <c r="C3" s="7"/>
      <c r="D3" s="7"/>
      <c r="E3" s="7"/>
      <c r="F3" s="4"/>
      <c r="G3" s="9">
        <f>F3*1.21</f>
        <v>0</v>
      </c>
    </row>
  </sheetData>
  <sheetProtection sheet="1" objects="1" scenarios="1" selectLockedCells="1"/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G32" sqref="G32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116</v>
      </c>
      <c r="B4" s="78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115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114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113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112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111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110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109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108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107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106</v>
      </c>
      <c r="B26" s="111"/>
      <c r="C26" s="111"/>
      <c r="D26" s="111"/>
      <c r="E26" s="111"/>
      <c r="F26" s="111"/>
      <c r="G26" s="35"/>
      <c r="H26" s="41">
        <v>1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105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104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ht="15.75" thickBot="1"/>
    <row r="32" spans="4:7" ht="15">
      <c r="D32" s="129" t="s">
        <v>6</v>
      </c>
      <c r="E32" s="130"/>
      <c r="F32" s="130"/>
      <c r="G32" s="46">
        <f>I30+I28+I26+I24+I22+I20+I18+I16+I14+I12+I10+I8</f>
        <v>0</v>
      </c>
    </row>
    <row r="33" spans="4:7" ht="15.75" thickBot="1">
      <c r="D33" s="127" t="s">
        <v>25</v>
      </c>
      <c r="E33" s="128"/>
      <c r="F33" s="128"/>
      <c r="G33" s="5">
        <f>G32*1.21</f>
        <v>0</v>
      </c>
    </row>
    <row r="34" spans="4:6" ht="15">
      <c r="D34" s="17"/>
      <c r="E34" s="17"/>
      <c r="F34" s="17"/>
    </row>
  </sheetData>
  <sheetProtection sheet="1" objects="1" scenarios="1" selectLockedCells="1"/>
  <mergeCells count="14">
    <mergeCell ref="A22:F22"/>
    <mergeCell ref="A24:F24"/>
    <mergeCell ref="A26:F26"/>
    <mergeCell ref="A28:F28"/>
    <mergeCell ref="D33:F33"/>
    <mergeCell ref="D32:F32"/>
    <mergeCell ref="A30:F30"/>
    <mergeCell ref="A18:F18"/>
    <mergeCell ref="A20:F20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 topLeftCell="A4">
      <selection activeCell="G24" sqref="G24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146</v>
      </c>
      <c r="B4" s="56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145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144</v>
      </c>
      <c r="B10" s="111"/>
      <c r="C10" s="111"/>
      <c r="D10" s="111"/>
      <c r="E10" s="111"/>
      <c r="F10" s="111"/>
      <c r="G10" s="35"/>
      <c r="H10" s="41">
        <v>3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143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142</v>
      </c>
      <c r="B14" s="111"/>
      <c r="C14" s="111"/>
      <c r="D14" s="111"/>
      <c r="E14" s="111"/>
      <c r="F14" s="111"/>
      <c r="G14" s="35"/>
      <c r="H14" s="41">
        <v>2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141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140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139</v>
      </c>
      <c r="B20" s="111"/>
      <c r="C20" s="111"/>
      <c r="D20" s="111"/>
      <c r="E20" s="111"/>
      <c r="F20" s="111"/>
      <c r="G20" s="35"/>
      <c r="H20" s="41">
        <v>2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138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137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136</v>
      </c>
      <c r="B26" s="111"/>
      <c r="C26" s="111"/>
      <c r="D26" s="111"/>
      <c r="E26" s="111"/>
      <c r="F26" s="111"/>
      <c r="G26" s="35"/>
      <c r="H26" s="41">
        <v>2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135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134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spans="1:9" ht="15">
      <c r="A31" s="17"/>
      <c r="B31" s="17"/>
      <c r="C31" s="17"/>
      <c r="D31" s="17"/>
      <c r="E31" s="17"/>
      <c r="F31" s="17"/>
      <c r="H31" s="17"/>
      <c r="I31" s="17"/>
    </row>
    <row r="32" spans="1:9" ht="15">
      <c r="A32" s="111" t="s">
        <v>133</v>
      </c>
      <c r="B32" s="111"/>
      <c r="C32" s="111"/>
      <c r="D32" s="111"/>
      <c r="E32" s="111"/>
      <c r="F32" s="111"/>
      <c r="G32" s="35"/>
      <c r="H32" s="41">
        <v>1</v>
      </c>
      <c r="I32" s="41">
        <f>G32*H32</f>
        <v>0</v>
      </c>
    </row>
    <row r="33" spans="1:9" ht="15">
      <c r="A33" s="17"/>
      <c r="B33" s="17"/>
      <c r="C33" s="17"/>
      <c r="D33" s="17"/>
      <c r="E33" s="17"/>
      <c r="F33" s="17"/>
      <c r="H33" s="17"/>
      <c r="I33" s="17"/>
    </row>
    <row r="34" spans="1:9" ht="15">
      <c r="A34" s="111" t="s">
        <v>132</v>
      </c>
      <c r="B34" s="111"/>
      <c r="C34" s="111"/>
      <c r="D34" s="111"/>
      <c r="E34" s="111"/>
      <c r="F34" s="111"/>
      <c r="G34" s="35"/>
      <c r="H34" s="41">
        <v>1</v>
      </c>
      <c r="I34" s="41">
        <f>G34*H34</f>
        <v>0</v>
      </c>
    </row>
    <row r="35" spans="1:9" ht="15">
      <c r="A35" s="17"/>
      <c r="B35" s="17"/>
      <c r="C35" s="17"/>
      <c r="D35" s="17"/>
      <c r="E35" s="17"/>
      <c r="F35" s="17"/>
      <c r="H35" s="17"/>
      <c r="I35" s="17"/>
    </row>
    <row r="36" spans="1:9" ht="15">
      <c r="A36" s="111" t="s">
        <v>131</v>
      </c>
      <c r="B36" s="111"/>
      <c r="C36" s="111"/>
      <c r="D36" s="111"/>
      <c r="E36" s="111"/>
      <c r="F36" s="111"/>
      <c r="G36" s="35"/>
      <c r="H36" s="41">
        <v>10</v>
      </c>
      <c r="I36" s="41">
        <f>G36*H36</f>
        <v>0</v>
      </c>
    </row>
    <row r="37" spans="1:9" ht="15">
      <c r="A37" s="17"/>
      <c r="B37" s="17"/>
      <c r="C37" s="17"/>
      <c r="D37" s="17"/>
      <c r="E37" s="17"/>
      <c r="F37" s="17"/>
      <c r="H37" s="17"/>
      <c r="I37" s="17"/>
    </row>
    <row r="38" spans="1:9" ht="15">
      <c r="A38" s="111" t="s">
        <v>130</v>
      </c>
      <c r="B38" s="111"/>
      <c r="C38" s="111"/>
      <c r="D38" s="111"/>
      <c r="E38" s="111"/>
      <c r="F38" s="111"/>
      <c r="G38" s="35"/>
      <c r="H38" s="41">
        <v>4</v>
      </c>
      <c r="I38" s="41">
        <f>G38*H38</f>
        <v>0</v>
      </c>
    </row>
    <row r="39" spans="1:9" ht="15">
      <c r="A39" s="17"/>
      <c r="B39" s="17"/>
      <c r="C39" s="17"/>
      <c r="D39" s="17"/>
      <c r="E39" s="17"/>
      <c r="F39" s="17"/>
      <c r="H39" s="17"/>
      <c r="I39" s="17"/>
    </row>
    <row r="40" spans="1:9" ht="15">
      <c r="A40" s="111" t="s">
        <v>129</v>
      </c>
      <c r="B40" s="111"/>
      <c r="C40" s="111"/>
      <c r="D40" s="111"/>
      <c r="E40" s="111"/>
      <c r="F40" s="111"/>
      <c r="G40" s="35"/>
      <c r="H40" s="41">
        <v>2</v>
      </c>
      <c r="I40" s="41">
        <f>G40*H40</f>
        <v>0</v>
      </c>
    </row>
    <row r="41" spans="1:9" ht="15">
      <c r="A41" s="17"/>
      <c r="B41" s="17"/>
      <c r="C41" s="17"/>
      <c r="D41" s="17"/>
      <c r="E41" s="17"/>
      <c r="F41" s="17"/>
      <c r="H41" s="17"/>
      <c r="I41" s="17"/>
    </row>
    <row r="42" spans="1:9" ht="15">
      <c r="A42" s="111" t="s">
        <v>128</v>
      </c>
      <c r="B42" s="111"/>
      <c r="C42" s="111"/>
      <c r="D42" s="111"/>
      <c r="E42" s="111"/>
      <c r="F42" s="111"/>
      <c r="G42" s="35"/>
      <c r="H42" s="41">
        <v>2</v>
      </c>
      <c r="I42" s="41">
        <f>G42*H42</f>
        <v>0</v>
      </c>
    </row>
    <row r="43" spans="1:9" ht="15">
      <c r="A43" s="17"/>
      <c r="B43" s="17"/>
      <c r="C43" s="17"/>
      <c r="D43" s="17"/>
      <c r="E43" s="17"/>
      <c r="F43" s="17"/>
      <c r="H43" s="17"/>
      <c r="I43" s="17"/>
    </row>
    <row r="44" spans="1:9" ht="15">
      <c r="A44" s="111" t="s">
        <v>127</v>
      </c>
      <c r="B44" s="111"/>
      <c r="C44" s="111"/>
      <c r="D44" s="111"/>
      <c r="E44" s="111"/>
      <c r="F44" s="111"/>
      <c r="G44" s="35"/>
      <c r="H44" s="41">
        <v>10</v>
      </c>
      <c r="I44" s="41">
        <f>G44*H44</f>
        <v>0</v>
      </c>
    </row>
    <row r="45" spans="1:9" ht="15">
      <c r="A45" s="17"/>
      <c r="B45" s="17"/>
      <c r="C45" s="17"/>
      <c r="D45" s="17"/>
      <c r="E45" s="17"/>
      <c r="F45" s="17"/>
      <c r="H45" s="17"/>
      <c r="I45" s="17"/>
    </row>
    <row r="46" spans="1:9" ht="15">
      <c r="A46" s="111" t="s">
        <v>126</v>
      </c>
      <c r="B46" s="111"/>
      <c r="C46" s="111"/>
      <c r="D46" s="111"/>
      <c r="E46" s="111"/>
      <c r="F46" s="111"/>
      <c r="G46" s="35"/>
      <c r="H46" s="41">
        <v>10</v>
      </c>
      <c r="I46" s="41">
        <f>G46*H46</f>
        <v>0</v>
      </c>
    </row>
    <row r="47" spans="1:9" ht="15">
      <c r="A47" s="17"/>
      <c r="B47" s="17"/>
      <c r="C47" s="17"/>
      <c r="D47" s="17"/>
      <c r="E47" s="17"/>
      <c r="F47" s="17"/>
      <c r="H47" s="17"/>
      <c r="I47" s="17"/>
    </row>
    <row r="48" spans="1:9" ht="15">
      <c r="A48" s="111" t="s">
        <v>125</v>
      </c>
      <c r="B48" s="111"/>
      <c r="C48" s="111"/>
      <c r="D48" s="111"/>
      <c r="E48" s="111"/>
      <c r="F48" s="111"/>
      <c r="G48" s="35"/>
      <c r="H48" s="41">
        <v>20</v>
      </c>
      <c r="I48" s="41">
        <f>G48*H48</f>
        <v>0</v>
      </c>
    </row>
    <row r="49" spans="1:9" ht="15">
      <c r="A49" s="17"/>
      <c r="B49" s="17"/>
      <c r="C49" s="17"/>
      <c r="D49" s="17"/>
      <c r="E49" s="17"/>
      <c r="F49" s="17"/>
      <c r="H49" s="17"/>
      <c r="I49" s="17"/>
    </row>
    <row r="50" spans="1:9" ht="15">
      <c r="A50" s="110" t="s">
        <v>124</v>
      </c>
      <c r="B50" s="110"/>
      <c r="C50" s="110"/>
      <c r="D50" s="110"/>
      <c r="E50" s="110"/>
      <c r="F50" s="110"/>
      <c r="G50" s="35"/>
      <c r="H50" s="41">
        <v>10</v>
      </c>
      <c r="I50" s="41">
        <f>G50*H50</f>
        <v>0</v>
      </c>
    </row>
    <row r="51" spans="1:9" ht="15">
      <c r="A51" s="17"/>
      <c r="B51" s="17"/>
      <c r="C51" s="17"/>
      <c r="D51" s="17"/>
      <c r="E51" s="17"/>
      <c r="F51" s="17"/>
      <c r="H51" s="17"/>
      <c r="I51" s="17"/>
    </row>
    <row r="52" spans="1:9" ht="15">
      <c r="A52" s="110" t="s">
        <v>123</v>
      </c>
      <c r="B52" s="110"/>
      <c r="C52" s="110"/>
      <c r="D52" s="110"/>
      <c r="E52" s="110"/>
      <c r="F52" s="110"/>
      <c r="G52" s="35"/>
      <c r="H52" s="41">
        <v>10</v>
      </c>
      <c r="I52" s="41">
        <f>G52*H52</f>
        <v>0</v>
      </c>
    </row>
    <row r="53" spans="1:9" ht="15">
      <c r="A53" s="17"/>
      <c r="B53" s="17"/>
      <c r="C53" s="17"/>
      <c r="D53" s="17"/>
      <c r="E53" s="17"/>
      <c r="F53" s="17"/>
      <c r="H53" s="17"/>
      <c r="I53" s="17"/>
    </row>
    <row r="54" spans="1:9" ht="15">
      <c r="A54" s="110" t="s">
        <v>122</v>
      </c>
      <c r="B54" s="110"/>
      <c r="C54" s="110"/>
      <c r="D54" s="110"/>
      <c r="E54" s="110"/>
      <c r="F54" s="110"/>
      <c r="G54" s="35"/>
      <c r="H54" s="41">
        <v>10</v>
      </c>
      <c r="I54" s="41">
        <f>G54*H54</f>
        <v>0</v>
      </c>
    </row>
    <row r="55" spans="1:9" ht="15">
      <c r="A55" s="17"/>
      <c r="B55" s="17"/>
      <c r="C55" s="17"/>
      <c r="D55" s="17"/>
      <c r="E55" s="17"/>
      <c r="F55" s="17"/>
      <c r="H55" s="17"/>
      <c r="I55" s="17"/>
    </row>
    <row r="56" spans="1:9" ht="15">
      <c r="A56" s="110" t="s">
        <v>121</v>
      </c>
      <c r="B56" s="110"/>
      <c r="C56" s="110"/>
      <c r="D56" s="110"/>
      <c r="E56" s="110"/>
      <c r="F56" s="110"/>
      <c r="G56" s="35"/>
      <c r="H56" s="41">
        <v>10</v>
      </c>
      <c r="I56" s="41">
        <f>G56*H56</f>
        <v>0</v>
      </c>
    </row>
    <row r="57" spans="1:9" ht="15">
      <c r="A57" s="17"/>
      <c r="B57" s="17"/>
      <c r="C57" s="17"/>
      <c r="D57" s="17"/>
      <c r="E57" s="17"/>
      <c r="F57" s="17"/>
      <c r="H57" s="17"/>
      <c r="I57" s="17"/>
    </row>
    <row r="58" spans="1:9" ht="15">
      <c r="A58" s="110" t="s">
        <v>120</v>
      </c>
      <c r="B58" s="110"/>
      <c r="C58" s="110"/>
      <c r="D58" s="110"/>
      <c r="E58" s="110"/>
      <c r="F58" s="110"/>
      <c r="G58" s="35"/>
      <c r="H58" s="41">
        <v>10</v>
      </c>
      <c r="I58" s="41">
        <f>G58*H58</f>
        <v>0</v>
      </c>
    </row>
    <row r="59" spans="1:9" ht="15">
      <c r="A59" s="17"/>
      <c r="B59" s="17"/>
      <c r="C59" s="17"/>
      <c r="D59" s="17"/>
      <c r="E59" s="17"/>
      <c r="F59" s="17"/>
      <c r="H59" s="17"/>
      <c r="I59" s="17"/>
    </row>
    <row r="60" spans="1:9" ht="15">
      <c r="A60" s="110" t="s">
        <v>119</v>
      </c>
      <c r="B60" s="110"/>
      <c r="C60" s="110"/>
      <c r="D60" s="110"/>
      <c r="E60" s="110"/>
      <c r="F60" s="110"/>
      <c r="G60" s="35"/>
      <c r="H60" s="41">
        <v>10</v>
      </c>
      <c r="I60" s="41">
        <f>G60*H60</f>
        <v>0</v>
      </c>
    </row>
    <row r="61" spans="1:9" ht="15">
      <c r="A61" s="17"/>
      <c r="B61" s="17"/>
      <c r="C61" s="17"/>
      <c r="D61" s="17"/>
      <c r="E61" s="17"/>
      <c r="F61" s="17"/>
      <c r="H61" s="17"/>
      <c r="I61" s="17"/>
    </row>
    <row r="62" spans="1:9" ht="15">
      <c r="A62" s="111" t="s">
        <v>118</v>
      </c>
      <c r="B62" s="111"/>
      <c r="C62" s="111"/>
      <c r="D62" s="111"/>
      <c r="E62" s="111"/>
      <c r="F62" s="111"/>
      <c r="G62" s="35"/>
      <c r="H62" s="41">
        <v>10</v>
      </c>
      <c r="I62" s="41">
        <f>G62*H62</f>
        <v>0</v>
      </c>
    </row>
    <row r="63" spans="1:9" ht="15">
      <c r="A63" s="17"/>
      <c r="B63" s="17"/>
      <c r="C63" s="17"/>
      <c r="D63" s="17"/>
      <c r="E63" s="17"/>
      <c r="F63" s="17"/>
      <c r="H63" s="17"/>
      <c r="I63" s="17"/>
    </row>
    <row r="64" spans="1:9" ht="15">
      <c r="A64" s="110" t="s">
        <v>117</v>
      </c>
      <c r="B64" s="110"/>
      <c r="C64" s="110"/>
      <c r="D64" s="110"/>
      <c r="E64" s="110"/>
      <c r="F64" s="110"/>
      <c r="G64" s="35"/>
      <c r="H64" s="41">
        <v>10</v>
      </c>
      <c r="I64" s="41">
        <f>G64*H64</f>
        <v>0</v>
      </c>
    </row>
    <row r="65" spans="1:6" ht="15.75" thickBot="1">
      <c r="A65" s="17"/>
      <c r="B65" s="17"/>
      <c r="C65" s="17"/>
      <c r="D65" s="17"/>
      <c r="E65" s="17"/>
      <c r="F65" s="17"/>
    </row>
    <row r="66" spans="1:7" ht="15">
      <c r="A66" s="17"/>
      <c r="B66" s="17"/>
      <c r="C66" s="17"/>
      <c r="D66" s="129" t="s">
        <v>6</v>
      </c>
      <c r="E66" s="130"/>
      <c r="F66" s="130"/>
      <c r="G66" s="46">
        <f>I8+I10+I12+I14+I16+I18+I20+I22+I24+I26+I28+I30+I32+I34+I36+I38+I40+I42+I44+I46+I48+I50+I52+I54+I56+I58+I60+I62+I64</f>
        <v>0</v>
      </c>
    </row>
    <row r="67" spans="1:7" ht="15.75" thickBot="1">
      <c r="A67" s="17"/>
      <c r="B67" s="17"/>
      <c r="C67" s="17"/>
      <c r="D67" s="127" t="s">
        <v>25</v>
      </c>
      <c r="E67" s="128"/>
      <c r="F67" s="128"/>
      <c r="G67" s="5">
        <f>G66*1.21</f>
        <v>0</v>
      </c>
    </row>
  </sheetData>
  <sheetProtection sheet="1" objects="1" scenarios="1" selectLockedCells="1"/>
  <mergeCells count="31">
    <mergeCell ref="D67:F67"/>
    <mergeCell ref="A56:F56"/>
    <mergeCell ref="A58:F58"/>
    <mergeCell ref="A60:F60"/>
    <mergeCell ref="A62:F62"/>
    <mergeCell ref="A64:F64"/>
    <mergeCell ref="D66:F66"/>
    <mergeCell ref="A26:F26"/>
    <mergeCell ref="A28:F28"/>
    <mergeCell ref="A54:F54"/>
    <mergeCell ref="A32:F32"/>
    <mergeCell ref="A34:F34"/>
    <mergeCell ref="A36:F36"/>
    <mergeCell ref="A38:F38"/>
    <mergeCell ref="A40:F40"/>
    <mergeCell ref="A42:F42"/>
    <mergeCell ref="A44:F44"/>
    <mergeCell ref="A30:F30"/>
    <mergeCell ref="A46:F46"/>
    <mergeCell ref="A48:F48"/>
    <mergeCell ref="A50:F50"/>
    <mergeCell ref="A52:F52"/>
    <mergeCell ref="A18:F18"/>
    <mergeCell ref="A20:F20"/>
    <mergeCell ref="A22:F22"/>
    <mergeCell ref="A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N1" sqref="N1"/>
    </sheetView>
  </sheetViews>
  <sheetFormatPr defaultColWidth="9.140625" defaultRowHeight="15"/>
  <cols>
    <col min="1" max="10" width="9.140625" style="2" customWidth="1"/>
    <col min="11" max="11" width="19.00390625" style="2" customWidth="1"/>
    <col min="12" max="12" width="9.140625" style="2" customWidth="1"/>
    <col min="13" max="13" width="20.140625" style="2" customWidth="1"/>
    <col min="14" max="16384" width="9.140625" style="2" customWidth="1"/>
  </cols>
  <sheetData>
    <row r="1" spans="1:13" ht="15">
      <c r="A1" s="79" t="s">
        <v>159</v>
      </c>
      <c r="B1" s="17"/>
      <c r="C1" s="17"/>
      <c r="D1" s="17"/>
      <c r="E1" s="17"/>
      <c r="F1" s="17"/>
      <c r="G1" s="17"/>
      <c r="H1" s="17"/>
      <c r="I1" s="17"/>
      <c r="J1" s="17"/>
      <c r="L1" s="17"/>
      <c r="M1" s="17"/>
    </row>
    <row r="2" spans="1:13" ht="15">
      <c r="A2" s="80" t="s">
        <v>32</v>
      </c>
      <c r="B2" s="17"/>
      <c r="C2" s="17"/>
      <c r="D2" s="17"/>
      <c r="E2" s="17"/>
      <c r="F2" s="17"/>
      <c r="G2" s="17"/>
      <c r="H2" s="17"/>
      <c r="I2" s="17"/>
      <c r="J2" s="17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17"/>
    </row>
    <row r="4" spans="1:13" ht="15.75">
      <c r="A4" s="81" t="s">
        <v>158</v>
      </c>
      <c r="B4" s="17"/>
      <c r="C4" s="17"/>
      <c r="D4" s="17"/>
      <c r="E4" s="17"/>
      <c r="F4" s="17"/>
      <c r="G4" s="17"/>
      <c r="H4" s="17"/>
      <c r="I4" s="17"/>
      <c r="J4" s="17"/>
      <c r="L4" s="17"/>
      <c r="M4" s="17"/>
    </row>
    <row r="5" spans="1:13" ht="16.5" thickBot="1">
      <c r="A5" s="81"/>
      <c r="B5" s="17"/>
      <c r="C5" s="17"/>
      <c r="D5" s="17"/>
      <c r="E5" s="17"/>
      <c r="F5" s="17"/>
      <c r="G5" s="17"/>
      <c r="H5" s="17"/>
      <c r="I5" s="17"/>
      <c r="J5" s="17"/>
      <c r="L5" s="17"/>
      <c r="M5" s="17"/>
    </row>
    <row r="6" spans="1:13" ht="15.7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33" t="s">
        <v>5</v>
      </c>
      <c r="L6" s="36" t="s">
        <v>30</v>
      </c>
      <c r="M6" s="37" t="s">
        <v>6</v>
      </c>
    </row>
    <row r="7" spans="1:13" ht="18.75">
      <c r="A7" s="109" t="s">
        <v>157</v>
      </c>
      <c r="B7" s="109"/>
      <c r="C7" s="109"/>
      <c r="D7" s="109"/>
      <c r="E7" s="109"/>
      <c r="F7" s="109"/>
      <c r="G7" s="109"/>
      <c r="H7" s="109"/>
      <c r="I7" s="109"/>
      <c r="J7" s="109"/>
      <c r="K7" s="34"/>
      <c r="L7" s="38">
        <v>6</v>
      </c>
      <c r="M7" s="39">
        <f>K7*L7</f>
        <v>0</v>
      </c>
    </row>
    <row r="8" spans="1:13" ht="15">
      <c r="A8" s="17"/>
      <c r="B8" s="17"/>
      <c r="C8" s="17"/>
      <c r="D8" s="17"/>
      <c r="E8" s="17"/>
      <c r="F8" s="17"/>
      <c r="G8" s="17"/>
      <c r="H8" s="17"/>
      <c r="I8" s="17"/>
      <c r="J8" s="17"/>
      <c r="L8" s="17"/>
      <c r="M8" s="17"/>
    </row>
    <row r="9" spans="1:13" ht="18.75">
      <c r="A9" s="109" t="s">
        <v>156</v>
      </c>
      <c r="B9" s="109"/>
      <c r="C9" s="109"/>
      <c r="D9" s="109"/>
      <c r="E9" s="109"/>
      <c r="F9" s="109"/>
      <c r="G9" s="109"/>
      <c r="H9" s="109"/>
      <c r="I9" s="109"/>
      <c r="J9" s="109"/>
      <c r="K9" s="35"/>
      <c r="L9" s="40">
        <v>6</v>
      </c>
      <c r="M9" s="41">
        <f>K9*L9</f>
        <v>0</v>
      </c>
    </row>
    <row r="10" spans="1:13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L10" s="17"/>
      <c r="M10" s="17"/>
    </row>
    <row r="11" spans="1:13" ht="18.75">
      <c r="A11" s="109" t="s">
        <v>155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35"/>
      <c r="L11" s="40">
        <v>2</v>
      </c>
      <c r="M11" s="41">
        <f>K11*L11</f>
        <v>0</v>
      </c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</row>
    <row r="13" spans="1:13" ht="18.75">
      <c r="A13" s="109" t="s">
        <v>154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35"/>
      <c r="L13" s="40">
        <v>1</v>
      </c>
      <c r="M13" s="41">
        <f>K13*L13</f>
        <v>0</v>
      </c>
    </row>
    <row r="14" spans="1:13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</row>
    <row r="15" spans="1:13" ht="18.75">
      <c r="A15" s="131" t="s">
        <v>153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35"/>
      <c r="L15" s="40">
        <v>1</v>
      </c>
      <c r="M15" s="41">
        <f>K15*L15</f>
        <v>0</v>
      </c>
    </row>
    <row r="16" spans="1:13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L16" s="17"/>
      <c r="M16" s="17"/>
    </row>
    <row r="17" spans="1:13" ht="18.75">
      <c r="A17" s="131" t="s">
        <v>152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35"/>
      <c r="L17" s="40">
        <v>2</v>
      </c>
      <c r="M17" s="41">
        <f>K17*L17</f>
        <v>0</v>
      </c>
    </row>
    <row r="18" spans="1:13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17"/>
      <c r="M18" s="17"/>
    </row>
    <row r="19" spans="1:13" ht="18.75">
      <c r="A19" s="131" t="s">
        <v>151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35"/>
      <c r="L19" s="40">
        <v>1</v>
      </c>
      <c r="M19" s="41">
        <f>K19*L19</f>
        <v>0</v>
      </c>
    </row>
    <row r="20" spans="1:13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L20" s="17"/>
      <c r="M20" s="17"/>
    </row>
    <row r="21" spans="1:13" ht="18.75">
      <c r="A21" s="109" t="s">
        <v>150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35"/>
      <c r="L21" s="40">
        <v>5</v>
      </c>
      <c r="M21" s="41">
        <f>K21*L21</f>
        <v>0</v>
      </c>
    </row>
    <row r="22" spans="1:13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L22" s="17"/>
      <c r="M22" s="17"/>
    </row>
    <row r="23" spans="1:13" ht="18.75">
      <c r="A23" s="109" t="s">
        <v>149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5"/>
      <c r="L23" s="40">
        <v>1</v>
      </c>
      <c r="M23" s="41">
        <f>K23*L23</f>
        <v>0</v>
      </c>
    </row>
    <row r="24" spans="1:13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ht="18.75">
      <c r="A25" s="140" t="s">
        <v>148</v>
      </c>
      <c r="B25" s="141"/>
      <c r="C25" s="141"/>
      <c r="D25" s="141"/>
      <c r="E25" s="141"/>
      <c r="F25" s="141"/>
      <c r="G25" s="141"/>
      <c r="H25" s="141"/>
      <c r="I25" s="141"/>
      <c r="J25" s="142"/>
      <c r="K25" s="35"/>
      <c r="L25" s="40">
        <v>1</v>
      </c>
      <c r="M25" s="41">
        <f>K25*L25</f>
        <v>0</v>
      </c>
    </row>
    <row r="26" spans="1:13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L26" s="17"/>
      <c r="M26" s="17"/>
    </row>
    <row r="27" spans="1:13" ht="18.75">
      <c r="A27" s="109" t="s">
        <v>147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35"/>
      <c r="L27" s="40">
        <v>1</v>
      </c>
      <c r="M27" s="41">
        <f>K27*L27</f>
        <v>0</v>
      </c>
    </row>
    <row r="28" spans="1:13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L28" s="17"/>
      <c r="M28" s="17"/>
    </row>
    <row r="29" spans="1:12" ht="15">
      <c r="A29" s="17"/>
      <c r="B29" s="17"/>
      <c r="C29" s="17"/>
      <c r="D29" s="17"/>
      <c r="E29" s="17"/>
      <c r="F29" s="17"/>
      <c r="G29" s="17"/>
      <c r="H29" s="132" t="s">
        <v>6</v>
      </c>
      <c r="I29" s="133"/>
      <c r="J29" s="133"/>
      <c r="K29" s="136">
        <f>M7+M9+M11+M13+M15+M17+M19+M21+M23+M25+M27</f>
        <v>0</v>
      </c>
      <c r="L29" s="137"/>
    </row>
    <row r="30" spans="1:12" ht="15.75" thickBot="1">
      <c r="A30" s="17"/>
      <c r="B30" s="17"/>
      <c r="C30" s="17"/>
      <c r="D30" s="17"/>
      <c r="E30" s="17"/>
      <c r="F30" s="17"/>
      <c r="G30" s="17"/>
      <c r="H30" s="134" t="s">
        <v>25</v>
      </c>
      <c r="I30" s="135"/>
      <c r="J30" s="135"/>
      <c r="K30" s="138">
        <f>K29*1.21</f>
        <v>0</v>
      </c>
      <c r="L30" s="139"/>
    </row>
  </sheetData>
  <sheetProtection sheet="1" objects="1" scenarios="1" selectLockedCells="1"/>
  <mergeCells count="15">
    <mergeCell ref="H29:J29"/>
    <mergeCell ref="H30:J30"/>
    <mergeCell ref="K29:L29"/>
    <mergeCell ref="K30:L30"/>
    <mergeCell ref="A19:J19"/>
    <mergeCell ref="A21:J21"/>
    <mergeCell ref="A23:J23"/>
    <mergeCell ref="A27:J27"/>
    <mergeCell ref="A25:J25"/>
    <mergeCell ref="A17:J17"/>
    <mergeCell ref="A7:J7"/>
    <mergeCell ref="A9:J9"/>
    <mergeCell ref="A11:J11"/>
    <mergeCell ref="A13:J13"/>
    <mergeCell ref="A15:J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1">
      <selection activeCell="C10" sqref="C10"/>
    </sheetView>
  </sheetViews>
  <sheetFormatPr defaultColWidth="9.140625" defaultRowHeight="15"/>
  <cols>
    <col min="1" max="1" width="54.7109375" style="2" customWidth="1"/>
    <col min="2" max="2" width="9.140625" style="2" customWidth="1"/>
    <col min="3" max="3" width="14.140625" style="2" customWidth="1"/>
    <col min="4" max="4" width="15.57421875" style="2" customWidth="1"/>
    <col min="5" max="16384" width="9.140625" style="2" customWidth="1"/>
  </cols>
  <sheetData>
    <row r="1" ht="25.5">
      <c r="A1" s="10" t="s">
        <v>0</v>
      </c>
    </row>
    <row r="2" ht="25.5">
      <c r="A2" s="10" t="s">
        <v>1</v>
      </c>
    </row>
    <row r="5" spans="1:4" ht="25.5">
      <c r="A5" s="16" t="s">
        <v>2</v>
      </c>
      <c r="B5" s="17"/>
      <c r="D5" s="17"/>
    </row>
    <row r="6" spans="1:4" ht="15.75" thickBot="1">
      <c r="A6" s="17"/>
      <c r="B6" s="17"/>
      <c r="D6" s="17"/>
    </row>
    <row r="7" spans="1:4" ht="26.25" thickBot="1">
      <c r="A7" s="18" t="s">
        <v>3</v>
      </c>
      <c r="B7" s="19" t="s">
        <v>4</v>
      </c>
      <c r="C7" s="11" t="s">
        <v>5</v>
      </c>
      <c r="D7" s="29" t="s">
        <v>6</v>
      </c>
    </row>
    <row r="8" spans="1:4" ht="39" thickBot="1">
      <c r="A8" s="20" t="s">
        <v>7</v>
      </c>
      <c r="B8" s="21">
        <v>1</v>
      </c>
      <c r="C8" s="12"/>
      <c r="D8" s="28">
        <f>C8</f>
        <v>0</v>
      </c>
    </row>
    <row r="9" spans="1:4" ht="26.25" thickBot="1">
      <c r="A9" s="22" t="s">
        <v>8</v>
      </c>
      <c r="B9" s="23">
        <v>1</v>
      </c>
      <c r="C9" s="13"/>
      <c r="D9" s="30">
        <f>C9</f>
        <v>0</v>
      </c>
    </row>
    <row r="10" spans="1:4" ht="26.25" thickBot="1">
      <c r="A10" s="22" t="s">
        <v>9</v>
      </c>
      <c r="B10" s="23">
        <v>180</v>
      </c>
      <c r="C10" s="13"/>
      <c r="D10" s="30">
        <f>C10*B10</f>
        <v>0</v>
      </c>
    </row>
    <row r="11" spans="1:4" ht="26.25" thickBot="1">
      <c r="A11" s="22" t="s">
        <v>10</v>
      </c>
      <c r="B11" s="23">
        <v>1</v>
      </c>
      <c r="C11" s="13"/>
      <c r="D11" s="30">
        <f>C11</f>
        <v>0</v>
      </c>
    </row>
    <row r="12" spans="1:4" ht="15">
      <c r="A12" s="17"/>
      <c r="B12" s="17"/>
      <c r="D12" s="17"/>
    </row>
    <row r="13" spans="1:4" ht="25.5">
      <c r="A13" s="16" t="s">
        <v>11</v>
      </c>
      <c r="B13" s="17"/>
      <c r="D13" s="17"/>
    </row>
    <row r="14" spans="1:4" ht="15.75" thickBot="1">
      <c r="A14" s="17"/>
      <c r="B14" s="17"/>
      <c r="D14" s="17"/>
    </row>
    <row r="15" spans="1:4" ht="26.25" thickBot="1">
      <c r="A15" s="18" t="s">
        <v>3</v>
      </c>
      <c r="B15" s="19" t="s">
        <v>4</v>
      </c>
      <c r="C15" s="11" t="s">
        <v>5</v>
      </c>
      <c r="D15" s="29" t="s">
        <v>6</v>
      </c>
    </row>
    <row r="16" spans="1:4" ht="15.75" thickBot="1">
      <c r="A16" s="20" t="s">
        <v>12</v>
      </c>
      <c r="B16" s="21">
        <v>13</v>
      </c>
      <c r="C16" s="12"/>
      <c r="D16" s="28">
        <f>C16*B16</f>
        <v>0</v>
      </c>
    </row>
    <row r="17" spans="1:4" ht="15.75" thickBot="1">
      <c r="A17" s="22" t="s">
        <v>13</v>
      </c>
      <c r="B17" s="23">
        <v>9</v>
      </c>
      <c r="C17" s="13"/>
      <c r="D17" s="30">
        <f>C17*B17</f>
        <v>0</v>
      </c>
    </row>
    <row r="18" spans="1:4" ht="15.75" thickBot="1">
      <c r="A18" s="22" t="s">
        <v>14</v>
      </c>
      <c r="B18" s="23">
        <v>1</v>
      </c>
      <c r="C18" s="13"/>
      <c r="D18" s="30">
        <f>C18</f>
        <v>0</v>
      </c>
    </row>
    <row r="19" spans="1:4" ht="26.25" thickBot="1">
      <c r="A19" s="22" t="s">
        <v>15</v>
      </c>
      <c r="B19" s="23">
        <v>1</v>
      </c>
      <c r="C19" s="13"/>
      <c r="D19" s="30">
        <f>C19</f>
        <v>0</v>
      </c>
    </row>
    <row r="20" spans="1:4" ht="15.75" thickBot="1">
      <c r="A20" s="22" t="s">
        <v>16</v>
      </c>
      <c r="B20" s="23">
        <v>1</v>
      </c>
      <c r="C20" s="13"/>
      <c r="D20" s="30">
        <f>C20</f>
        <v>0</v>
      </c>
    </row>
    <row r="21" spans="1:4" ht="15">
      <c r="A21" s="17"/>
      <c r="B21" s="17"/>
      <c r="D21" s="17"/>
    </row>
    <row r="22" spans="1:4" ht="25.5">
      <c r="A22" s="16" t="s">
        <v>17</v>
      </c>
      <c r="B22" s="17"/>
      <c r="D22" s="17"/>
    </row>
    <row r="23" spans="1:4" ht="15.75" thickBot="1">
      <c r="A23" s="17"/>
      <c r="B23" s="17"/>
      <c r="D23" s="17"/>
    </row>
    <row r="24" spans="1:4" ht="26.25" thickBot="1">
      <c r="A24" s="18" t="s">
        <v>3</v>
      </c>
      <c r="B24" s="19" t="s">
        <v>4</v>
      </c>
      <c r="C24" s="11" t="s">
        <v>5</v>
      </c>
      <c r="D24" s="29" t="s">
        <v>6</v>
      </c>
    </row>
    <row r="25" spans="1:4" ht="26.25" thickBot="1">
      <c r="A25" s="20" t="s">
        <v>18</v>
      </c>
      <c r="B25" s="21">
        <v>1</v>
      </c>
      <c r="C25" s="12"/>
      <c r="D25" s="28">
        <f>C25</f>
        <v>0</v>
      </c>
    </row>
    <row r="26" spans="1:4" ht="15">
      <c r="A26" s="17"/>
      <c r="B26" s="17"/>
      <c r="D26" s="17"/>
    </row>
    <row r="27" spans="1:4" ht="25.5">
      <c r="A27" s="24" t="s">
        <v>19</v>
      </c>
      <c r="B27" s="17"/>
      <c r="D27" s="17"/>
    </row>
    <row r="28" spans="1:4" ht="15.75" thickBot="1">
      <c r="A28" s="17"/>
      <c r="B28" s="17"/>
      <c r="D28" s="17"/>
    </row>
    <row r="29" spans="1:4" ht="26.25" thickBot="1">
      <c r="A29" s="25" t="s">
        <v>3</v>
      </c>
      <c r="B29" s="26" t="s">
        <v>4</v>
      </c>
      <c r="C29" s="11" t="s">
        <v>5</v>
      </c>
      <c r="D29" s="29" t="s">
        <v>6</v>
      </c>
    </row>
    <row r="30" spans="1:4" ht="38.25">
      <c r="A30" s="27" t="s">
        <v>20</v>
      </c>
      <c r="B30" s="88">
        <v>1</v>
      </c>
      <c r="C30" s="91"/>
      <c r="D30" s="94">
        <f>C30</f>
        <v>0</v>
      </c>
    </row>
    <row r="31" spans="1:4" ht="38.25">
      <c r="A31" s="27" t="s">
        <v>21</v>
      </c>
      <c r="B31" s="89"/>
      <c r="C31" s="92"/>
      <c r="D31" s="95"/>
    </row>
    <row r="32" spans="1:4" ht="38.25">
      <c r="A32" s="27" t="s">
        <v>22</v>
      </c>
      <c r="B32" s="89"/>
      <c r="C32" s="92"/>
      <c r="D32" s="95"/>
    </row>
    <row r="33" spans="1:4" ht="51">
      <c r="A33" s="27" t="s">
        <v>23</v>
      </c>
      <c r="B33" s="89"/>
      <c r="C33" s="92"/>
      <c r="D33" s="95"/>
    </row>
    <row r="34" spans="1:4" ht="26.25" thickBot="1">
      <c r="A34" s="22" t="s">
        <v>24</v>
      </c>
      <c r="B34" s="90"/>
      <c r="C34" s="93"/>
      <c r="D34" s="96"/>
    </row>
    <row r="36" ht="15.75" thickBot="1"/>
    <row r="37" spans="1:3" ht="15">
      <c r="A37" s="14" t="s">
        <v>26</v>
      </c>
      <c r="B37" s="84">
        <f>D30+D25+D20+D19+D18+D17+D16+D11+D10+D9+D8</f>
        <v>0</v>
      </c>
      <c r="C37" s="85"/>
    </row>
    <row r="38" spans="1:3" ht="15.75" thickBot="1">
      <c r="A38" s="15" t="s">
        <v>27</v>
      </c>
      <c r="B38" s="86">
        <f>B37*1.21</f>
        <v>0</v>
      </c>
      <c r="C38" s="87"/>
    </row>
  </sheetData>
  <sheetProtection sheet="1" objects="1" scenarios="1" selectLockedCells="1"/>
  <mergeCells count="5">
    <mergeCell ref="B37:C37"/>
    <mergeCell ref="B38:C38"/>
    <mergeCell ref="B30:B34"/>
    <mergeCell ref="C30:C34"/>
    <mergeCell ref="D30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E9" sqref="E9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4" ht="15">
      <c r="A4" s="32" t="s">
        <v>31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45" customHeight="1">
      <c r="A7" s="101" t="s">
        <v>29</v>
      </c>
      <c r="B7" s="101"/>
      <c r="C7" s="101"/>
      <c r="D7" s="101"/>
      <c r="E7" s="34"/>
      <c r="F7" s="38">
        <v>2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45" customHeight="1">
      <c r="A9" s="101" t="s">
        <v>28</v>
      </c>
      <c r="B9" s="101"/>
      <c r="C9" s="101"/>
      <c r="D9" s="101"/>
      <c r="E9" s="35"/>
      <c r="F9" s="40">
        <v>1</v>
      </c>
      <c r="G9" s="41">
        <f>E9*F9</f>
        <v>0</v>
      </c>
    </row>
    <row r="10" ht="15.75" thickBot="1"/>
    <row r="11" spans="2:6" ht="15">
      <c r="B11" s="102" t="s">
        <v>6</v>
      </c>
      <c r="C11" s="103"/>
      <c r="D11" s="103"/>
      <c r="E11" s="97">
        <f>G9+G7</f>
        <v>0</v>
      </c>
      <c r="F11" s="98"/>
    </row>
    <row r="12" spans="2:6" ht="15.75" thickBot="1">
      <c r="B12" s="104" t="s">
        <v>25</v>
      </c>
      <c r="C12" s="105"/>
      <c r="D12" s="105"/>
      <c r="E12" s="99">
        <f>E11*1.21</f>
        <v>0</v>
      </c>
      <c r="F12" s="100"/>
    </row>
  </sheetData>
  <sheetProtection sheet="1" objects="1" scenarios="1" selectLockedCells="1"/>
  <mergeCells count="6">
    <mergeCell ref="E11:F11"/>
    <mergeCell ref="E12:F12"/>
    <mergeCell ref="A7:D7"/>
    <mergeCell ref="A9:D9"/>
    <mergeCell ref="B11:D11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G6" sqref="G6"/>
    </sheetView>
  </sheetViews>
  <sheetFormatPr defaultColWidth="9.140625" defaultRowHeight="15"/>
  <cols>
    <col min="1" max="5" width="9.140625" style="2" customWidth="1"/>
    <col min="6" max="6" width="9.140625" style="2" hidden="1" customWidth="1"/>
    <col min="7" max="7" width="18.140625" style="2" customWidth="1"/>
    <col min="8" max="8" width="9.140625" style="2" customWidth="1"/>
    <col min="9" max="9" width="19.57421875" style="2" customWidth="1"/>
    <col min="10" max="16384" width="9.140625" style="2" customWidth="1"/>
  </cols>
  <sheetData>
    <row r="1" ht="18.75">
      <c r="A1" s="42" t="s">
        <v>33</v>
      </c>
    </row>
    <row r="2" ht="18.75">
      <c r="A2" s="43" t="s">
        <v>32</v>
      </c>
    </row>
    <row r="3" ht="18.75">
      <c r="A3" s="44" t="s">
        <v>41</v>
      </c>
    </row>
    <row r="4" ht="19.5" thickBot="1">
      <c r="A4" s="44"/>
    </row>
    <row r="5" spans="1:9" ht="15.75" thickBot="1">
      <c r="A5" s="17"/>
      <c r="B5" s="17"/>
      <c r="C5" s="17"/>
      <c r="D5" s="17"/>
      <c r="E5" s="17"/>
      <c r="F5" s="17"/>
      <c r="G5" s="33" t="s">
        <v>5</v>
      </c>
      <c r="H5" s="36" t="s">
        <v>30</v>
      </c>
      <c r="I5" s="37" t="s">
        <v>6</v>
      </c>
    </row>
    <row r="6" spans="1:9" ht="18.75">
      <c r="A6" s="108" t="s">
        <v>40</v>
      </c>
      <c r="B6" s="108"/>
      <c r="C6" s="108"/>
      <c r="D6" s="108"/>
      <c r="E6" s="108"/>
      <c r="F6" s="108"/>
      <c r="G6" s="34"/>
      <c r="H6" s="38">
        <v>1</v>
      </c>
      <c r="I6" s="39">
        <f>G6*H6</f>
        <v>0</v>
      </c>
    </row>
    <row r="7" spans="1:9" ht="15">
      <c r="A7" s="49"/>
      <c r="B7" s="49"/>
      <c r="C7" s="49"/>
      <c r="D7" s="49"/>
      <c r="E7" s="49"/>
      <c r="F7" s="49"/>
      <c r="H7" s="50"/>
      <c r="I7" s="17"/>
    </row>
    <row r="8" spans="1:9" ht="18.75">
      <c r="A8" s="109" t="s">
        <v>39</v>
      </c>
      <c r="B8" s="109"/>
      <c r="C8" s="109"/>
      <c r="D8" s="109"/>
      <c r="E8" s="109"/>
      <c r="F8" s="109"/>
      <c r="G8" s="35"/>
      <c r="H8" s="40">
        <v>1</v>
      </c>
      <c r="I8" s="41">
        <f>G8*H8</f>
        <v>0</v>
      </c>
    </row>
    <row r="9" spans="1:9" ht="15">
      <c r="A9" s="49"/>
      <c r="B9" s="49"/>
      <c r="C9" s="49"/>
      <c r="D9" s="49"/>
      <c r="E9" s="49"/>
      <c r="F9" s="49"/>
      <c r="H9" s="50"/>
      <c r="I9" s="17"/>
    </row>
    <row r="10" spans="1:9" ht="18.75">
      <c r="A10" s="109" t="s">
        <v>38</v>
      </c>
      <c r="B10" s="109"/>
      <c r="C10" s="109"/>
      <c r="D10" s="109"/>
      <c r="E10" s="109"/>
      <c r="F10" s="109"/>
      <c r="G10" s="35"/>
      <c r="H10" s="40">
        <v>1</v>
      </c>
      <c r="I10" s="41">
        <f>G10*H10</f>
        <v>0</v>
      </c>
    </row>
    <row r="11" spans="1:9" ht="15">
      <c r="A11" s="49"/>
      <c r="B11" s="49"/>
      <c r="C11" s="49"/>
      <c r="D11" s="49"/>
      <c r="E11" s="49"/>
      <c r="F11" s="49"/>
      <c r="H11" s="50"/>
      <c r="I11" s="17"/>
    </row>
    <row r="12" spans="1:9" ht="18.75">
      <c r="A12" s="109" t="s">
        <v>37</v>
      </c>
      <c r="B12" s="109"/>
      <c r="C12" s="109"/>
      <c r="D12" s="109"/>
      <c r="E12" s="109"/>
      <c r="F12" s="109"/>
      <c r="G12" s="35"/>
      <c r="H12" s="40">
        <v>1</v>
      </c>
      <c r="I12" s="41">
        <f>G12*H12</f>
        <v>0</v>
      </c>
    </row>
    <row r="13" spans="1:9" ht="15">
      <c r="A13" s="49"/>
      <c r="B13" s="49"/>
      <c r="C13" s="49"/>
      <c r="D13" s="49"/>
      <c r="E13" s="49"/>
      <c r="F13" s="49"/>
      <c r="H13" s="50"/>
      <c r="I13" s="17"/>
    </row>
    <row r="14" spans="1:9" ht="18.75">
      <c r="A14" s="109" t="s">
        <v>36</v>
      </c>
      <c r="B14" s="109"/>
      <c r="C14" s="109"/>
      <c r="D14" s="109"/>
      <c r="E14" s="109"/>
      <c r="F14" s="109"/>
      <c r="G14" s="35"/>
      <c r="H14" s="40">
        <v>8</v>
      </c>
      <c r="I14" s="41">
        <f>G14*H14</f>
        <v>0</v>
      </c>
    </row>
    <row r="15" spans="1:9" ht="15">
      <c r="A15" s="49"/>
      <c r="B15" s="49"/>
      <c r="C15" s="49"/>
      <c r="D15" s="49"/>
      <c r="E15" s="49"/>
      <c r="F15" s="49"/>
      <c r="H15" s="50"/>
      <c r="I15" s="17"/>
    </row>
    <row r="16" spans="1:9" ht="18.75">
      <c r="A16" s="106" t="s">
        <v>35</v>
      </c>
      <c r="B16" s="106"/>
      <c r="C16" s="106"/>
      <c r="D16" s="106"/>
      <c r="E16" s="106"/>
      <c r="F16" s="106"/>
      <c r="G16" s="35"/>
      <c r="H16" s="40">
        <v>16</v>
      </c>
      <c r="I16" s="41">
        <f>G16*H16</f>
        <v>0</v>
      </c>
    </row>
    <row r="17" spans="1:9" ht="15">
      <c r="A17" s="49"/>
      <c r="B17" s="49"/>
      <c r="C17" s="49"/>
      <c r="D17" s="49"/>
      <c r="E17" s="49"/>
      <c r="F17" s="49"/>
      <c r="H17" s="50"/>
      <c r="I17" s="17"/>
    </row>
    <row r="18" spans="1:12" ht="18.75">
      <c r="A18" s="107" t="s">
        <v>34</v>
      </c>
      <c r="B18" s="107"/>
      <c r="C18" s="107"/>
      <c r="D18" s="107"/>
      <c r="E18" s="107"/>
      <c r="F18" s="107"/>
      <c r="G18" s="35"/>
      <c r="H18" s="40">
        <v>1</v>
      </c>
      <c r="I18" s="41">
        <f>G18*H18</f>
        <v>0</v>
      </c>
      <c r="L18" s="17"/>
    </row>
    <row r="19" ht="15.75" thickBot="1"/>
    <row r="20" spans="3:7" ht="15">
      <c r="C20" s="102" t="s">
        <v>6</v>
      </c>
      <c r="D20" s="103"/>
      <c r="E20" s="103"/>
      <c r="F20" s="45"/>
      <c r="G20" s="46">
        <f>I6+I8+I10+I12+I14+I16+I18</f>
        <v>0</v>
      </c>
    </row>
    <row r="21" spans="3:7" ht="15.75" thickBot="1">
      <c r="C21" s="104" t="s">
        <v>25</v>
      </c>
      <c r="D21" s="105"/>
      <c r="E21" s="105"/>
      <c r="F21" s="47"/>
      <c r="G21" s="48">
        <f>G20*1.21</f>
        <v>0</v>
      </c>
    </row>
  </sheetData>
  <sheetProtection sheet="1" objects="1" scenarios="1" selectLockedCells="1"/>
  <mergeCells count="9">
    <mergeCell ref="A16:F16"/>
    <mergeCell ref="A18:F18"/>
    <mergeCell ref="C20:E20"/>
    <mergeCell ref="C21:E21"/>
    <mergeCell ref="A6:F6"/>
    <mergeCell ref="A8:F8"/>
    <mergeCell ref="A10:F10"/>
    <mergeCell ref="A12:F12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 topLeftCell="A2">
      <selection activeCell="B8" sqref="B8"/>
    </sheetView>
  </sheetViews>
  <sheetFormatPr defaultColWidth="9.140625" defaultRowHeight="15"/>
  <cols>
    <col min="1" max="1" width="63.140625" style="2" customWidth="1"/>
    <col min="2" max="2" width="18.7109375" style="2" customWidth="1"/>
    <col min="3" max="3" width="9.140625" style="2" customWidth="1"/>
    <col min="4" max="4" width="19.7109375" style="2" customWidth="1"/>
    <col min="5" max="16384" width="9.140625" style="2" customWidth="1"/>
  </cols>
  <sheetData>
    <row r="1" ht="18.75">
      <c r="A1" s="51" t="s">
        <v>33</v>
      </c>
    </row>
    <row r="2" ht="18.75">
      <c r="A2" s="51" t="s">
        <v>32</v>
      </c>
    </row>
    <row r="4" ht="18.75">
      <c r="A4" s="52" t="s">
        <v>57</v>
      </c>
    </row>
    <row r="5" ht="15.75" thickBot="1"/>
    <row r="6" spans="1:4" ht="15.75" thickBot="1">
      <c r="A6" s="17"/>
      <c r="B6" s="33" t="s">
        <v>5</v>
      </c>
      <c r="C6" s="36" t="s">
        <v>30</v>
      </c>
      <c r="D6" s="37" t="s">
        <v>6</v>
      </c>
    </row>
    <row r="7" spans="1:4" ht="15">
      <c r="A7" s="41" t="s">
        <v>56</v>
      </c>
      <c r="B7" s="34"/>
      <c r="C7" s="39">
        <v>1</v>
      </c>
      <c r="D7" s="39">
        <f>B7</f>
        <v>0</v>
      </c>
    </row>
    <row r="8" spans="1:4" ht="15">
      <c r="A8" s="17"/>
      <c r="C8" s="17"/>
      <c r="D8" s="17"/>
    </row>
    <row r="9" spans="1:4" ht="15">
      <c r="A9" s="41" t="s">
        <v>55</v>
      </c>
      <c r="B9" s="35"/>
      <c r="C9" s="41">
        <v>1</v>
      </c>
      <c r="D9" s="41">
        <f>B9</f>
        <v>0</v>
      </c>
    </row>
    <row r="10" spans="1:4" ht="15">
      <c r="A10" s="17"/>
      <c r="C10" s="17"/>
      <c r="D10" s="17"/>
    </row>
    <row r="11" spans="1:4" ht="15">
      <c r="A11" s="41" t="s">
        <v>170</v>
      </c>
      <c r="B11" s="35"/>
      <c r="C11" s="41">
        <v>1</v>
      </c>
      <c r="D11" s="41">
        <f>B11</f>
        <v>0</v>
      </c>
    </row>
    <row r="12" spans="1:4" ht="15">
      <c r="A12" s="17"/>
      <c r="C12" s="17"/>
      <c r="D12" s="17"/>
    </row>
    <row r="13" spans="1:4" ht="15">
      <c r="A13" s="41" t="s">
        <v>171</v>
      </c>
      <c r="B13" s="35"/>
      <c r="C13" s="41">
        <v>1</v>
      </c>
      <c r="D13" s="41">
        <f>B13</f>
        <v>0</v>
      </c>
    </row>
    <row r="14" spans="1:4" ht="15">
      <c r="A14" s="17"/>
      <c r="C14" s="17"/>
      <c r="D14" s="17"/>
    </row>
    <row r="15" spans="1:4" ht="15">
      <c r="A15" s="41" t="s">
        <v>172</v>
      </c>
      <c r="B15" s="35"/>
      <c r="C15" s="41">
        <v>1</v>
      </c>
      <c r="D15" s="41">
        <f>B15</f>
        <v>0</v>
      </c>
    </row>
    <row r="16" spans="1:4" ht="15">
      <c r="A16" s="17"/>
      <c r="C16" s="17"/>
      <c r="D16" s="17"/>
    </row>
    <row r="17" spans="1:4" ht="15">
      <c r="A17" s="41" t="s">
        <v>173</v>
      </c>
      <c r="B17" s="35"/>
      <c r="C17" s="41">
        <v>1</v>
      </c>
      <c r="D17" s="41">
        <f>B17</f>
        <v>0</v>
      </c>
    </row>
    <row r="18" spans="1:4" ht="15">
      <c r="A18" s="17"/>
      <c r="C18" s="17"/>
      <c r="D18" s="17"/>
    </row>
    <row r="19" spans="1:4" ht="15">
      <c r="A19" s="41" t="s">
        <v>54</v>
      </c>
      <c r="B19" s="35"/>
      <c r="C19" s="41">
        <v>1</v>
      </c>
      <c r="D19" s="41">
        <f>B19</f>
        <v>0</v>
      </c>
    </row>
    <row r="20" spans="1:4" ht="15">
      <c r="A20" s="17"/>
      <c r="C20" s="17"/>
      <c r="D20" s="17"/>
    </row>
    <row r="21" spans="1:4" ht="15">
      <c r="A21" s="41" t="s">
        <v>53</v>
      </c>
      <c r="B21" s="35"/>
      <c r="C21" s="41">
        <v>1</v>
      </c>
      <c r="D21" s="41">
        <f>B21</f>
        <v>0</v>
      </c>
    </row>
    <row r="22" spans="1:4" ht="15">
      <c r="A22" s="17"/>
      <c r="C22" s="17"/>
      <c r="D22" s="17"/>
    </row>
    <row r="23" spans="1:4" ht="15">
      <c r="A23" s="41" t="s">
        <v>52</v>
      </c>
      <c r="B23" s="35"/>
      <c r="C23" s="41">
        <v>1</v>
      </c>
      <c r="D23" s="41">
        <f>B23</f>
        <v>0</v>
      </c>
    </row>
    <row r="24" spans="1:4" ht="15">
      <c r="A24" s="17"/>
      <c r="C24" s="17"/>
      <c r="D24" s="17"/>
    </row>
    <row r="25" spans="1:4" ht="15">
      <c r="A25" s="41" t="s">
        <v>51</v>
      </c>
      <c r="B25" s="35"/>
      <c r="C25" s="41">
        <v>1</v>
      </c>
      <c r="D25" s="41">
        <f>B25</f>
        <v>0</v>
      </c>
    </row>
    <row r="26" spans="1:4" ht="15">
      <c r="A26" s="17"/>
      <c r="C26" s="17"/>
      <c r="D26" s="17"/>
    </row>
    <row r="27" spans="1:4" ht="15">
      <c r="A27" s="41" t="s">
        <v>174</v>
      </c>
      <c r="B27" s="35"/>
      <c r="C27" s="41">
        <v>1</v>
      </c>
      <c r="D27" s="41">
        <f>B27</f>
        <v>0</v>
      </c>
    </row>
    <row r="28" spans="1:4" ht="15">
      <c r="A28" s="17"/>
      <c r="C28" s="17"/>
      <c r="D28" s="17"/>
    </row>
    <row r="29" spans="1:4" ht="15">
      <c r="A29" s="41" t="s">
        <v>50</v>
      </c>
      <c r="B29" s="35"/>
      <c r="C29" s="41">
        <v>1</v>
      </c>
      <c r="D29" s="41">
        <f>B29</f>
        <v>0</v>
      </c>
    </row>
    <row r="30" spans="1:4" ht="15">
      <c r="A30" s="17"/>
      <c r="C30" s="17"/>
      <c r="D30" s="17"/>
    </row>
    <row r="31" spans="1:4" ht="15">
      <c r="A31" s="41" t="s">
        <v>175</v>
      </c>
      <c r="B31" s="35"/>
      <c r="C31" s="41">
        <v>1</v>
      </c>
      <c r="D31" s="41">
        <f>B31</f>
        <v>0</v>
      </c>
    </row>
    <row r="32" spans="1:4" ht="15">
      <c r="A32" s="17"/>
      <c r="C32" s="17"/>
      <c r="D32" s="17"/>
    </row>
    <row r="33" spans="1:4" ht="15">
      <c r="A33" s="41" t="s">
        <v>49</v>
      </c>
      <c r="B33" s="35"/>
      <c r="C33" s="41">
        <v>1</v>
      </c>
      <c r="D33" s="41">
        <f>B33</f>
        <v>0</v>
      </c>
    </row>
    <row r="34" spans="1:4" ht="15">
      <c r="A34" s="17"/>
      <c r="C34" s="17"/>
      <c r="D34" s="17"/>
    </row>
    <row r="35" spans="1:4" ht="15">
      <c r="A35" s="41" t="s">
        <v>177</v>
      </c>
      <c r="B35" s="35"/>
      <c r="C35" s="41">
        <v>1</v>
      </c>
      <c r="D35" s="41">
        <f>B35</f>
        <v>0</v>
      </c>
    </row>
    <row r="36" spans="1:4" ht="15">
      <c r="A36" s="17"/>
      <c r="C36" s="17"/>
      <c r="D36" s="17"/>
    </row>
    <row r="37" spans="1:4" ht="15">
      <c r="A37" s="41" t="s">
        <v>176</v>
      </c>
      <c r="B37" s="35"/>
      <c r="C37" s="41">
        <v>1</v>
      </c>
      <c r="D37" s="41">
        <f>B37</f>
        <v>0</v>
      </c>
    </row>
    <row r="38" spans="1:4" ht="15">
      <c r="A38" s="17"/>
      <c r="C38" s="17"/>
      <c r="D38" s="17"/>
    </row>
    <row r="39" spans="1:4" ht="15">
      <c r="A39" s="41" t="s">
        <v>48</v>
      </c>
      <c r="B39" s="35"/>
      <c r="C39" s="41">
        <v>1</v>
      </c>
      <c r="D39" s="41">
        <f>B39</f>
        <v>0</v>
      </c>
    </row>
    <row r="40" spans="1:4" ht="15">
      <c r="A40" s="17"/>
      <c r="C40" s="17"/>
      <c r="D40" s="17"/>
    </row>
    <row r="41" spans="1:4" ht="15">
      <c r="A41" s="41" t="s">
        <v>47</v>
      </c>
      <c r="B41" s="35"/>
      <c r="C41" s="41">
        <v>1</v>
      </c>
      <c r="D41" s="41">
        <f>B41</f>
        <v>0</v>
      </c>
    </row>
    <row r="42" spans="1:4" ht="15">
      <c r="A42" s="17"/>
      <c r="C42" s="17"/>
      <c r="D42" s="17"/>
    </row>
    <row r="43" spans="1:4" ht="15">
      <c r="A43" s="41" t="s">
        <v>46</v>
      </c>
      <c r="B43" s="35"/>
      <c r="C43" s="41">
        <v>1</v>
      </c>
      <c r="D43" s="41">
        <f>B43</f>
        <v>0</v>
      </c>
    </row>
    <row r="44" spans="1:4" ht="15">
      <c r="A44" s="17"/>
      <c r="C44" s="17"/>
      <c r="D44" s="17"/>
    </row>
    <row r="45" spans="1:4" ht="15">
      <c r="A45" s="41" t="s">
        <v>178</v>
      </c>
      <c r="B45" s="35"/>
      <c r="C45" s="41">
        <v>1</v>
      </c>
      <c r="D45" s="41">
        <f>B45</f>
        <v>0</v>
      </c>
    </row>
    <row r="46" spans="1:4" ht="15">
      <c r="A46" s="17"/>
      <c r="C46" s="17"/>
      <c r="D46" s="17"/>
    </row>
    <row r="47" spans="1:4" ht="15">
      <c r="A47" s="41" t="s">
        <v>179</v>
      </c>
      <c r="B47" s="35"/>
      <c r="C47" s="41">
        <v>1</v>
      </c>
      <c r="D47" s="41">
        <f>B47</f>
        <v>0</v>
      </c>
    </row>
    <row r="48" spans="1:4" ht="15">
      <c r="A48" s="17"/>
      <c r="C48" s="17"/>
      <c r="D48" s="17"/>
    </row>
    <row r="49" spans="1:4" ht="15">
      <c r="A49" s="41" t="s">
        <v>45</v>
      </c>
      <c r="B49" s="35"/>
      <c r="C49" s="41">
        <v>1</v>
      </c>
      <c r="D49" s="41">
        <f>B49</f>
        <v>0</v>
      </c>
    </row>
    <row r="50" spans="1:4" ht="15">
      <c r="A50" s="17"/>
      <c r="C50" s="17"/>
      <c r="D50" s="17"/>
    </row>
    <row r="51" spans="1:4" ht="15">
      <c r="A51" s="41" t="s">
        <v>180</v>
      </c>
      <c r="B51" s="35"/>
      <c r="C51" s="41">
        <v>1</v>
      </c>
      <c r="D51" s="41">
        <f>B51</f>
        <v>0</v>
      </c>
    </row>
    <row r="52" spans="1:4" ht="15">
      <c r="A52" s="17"/>
      <c r="C52" s="17"/>
      <c r="D52" s="17"/>
    </row>
    <row r="53" spans="1:4" ht="15">
      <c r="A53" s="41" t="s">
        <v>165</v>
      </c>
      <c r="B53" s="35"/>
      <c r="C53" s="41">
        <v>1</v>
      </c>
      <c r="D53" s="41">
        <f>B53</f>
        <v>0</v>
      </c>
    </row>
    <row r="54" spans="1:4" ht="15">
      <c r="A54" s="17"/>
      <c r="C54" s="17"/>
      <c r="D54" s="17"/>
    </row>
    <row r="55" spans="1:4" ht="15">
      <c r="A55" s="41" t="s">
        <v>44</v>
      </c>
      <c r="B55" s="35"/>
      <c r="C55" s="41">
        <v>1</v>
      </c>
      <c r="D55" s="41">
        <f>B55</f>
        <v>0</v>
      </c>
    </row>
    <row r="56" spans="1:4" ht="15">
      <c r="A56" s="17"/>
      <c r="C56" s="17"/>
      <c r="D56" s="17"/>
    </row>
    <row r="57" spans="1:4" ht="15">
      <c r="A57" s="41" t="s">
        <v>43</v>
      </c>
      <c r="B57" s="35"/>
      <c r="C57" s="41">
        <v>1</v>
      </c>
      <c r="D57" s="41">
        <f>B57</f>
        <v>0</v>
      </c>
    </row>
    <row r="58" spans="1:4" ht="15">
      <c r="A58" s="17"/>
      <c r="C58" s="17"/>
      <c r="D58" s="17"/>
    </row>
    <row r="59" spans="1:4" ht="15">
      <c r="A59" s="41" t="s">
        <v>42</v>
      </c>
      <c r="B59" s="35"/>
      <c r="C59" s="41">
        <v>1</v>
      </c>
      <c r="D59" s="41">
        <f>B59</f>
        <v>0</v>
      </c>
    </row>
    <row r="60" spans="1:4" ht="15">
      <c r="A60" s="17"/>
      <c r="C60" s="17"/>
      <c r="D60" s="17"/>
    </row>
    <row r="61" spans="1:4" ht="15">
      <c r="A61" s="41" t="s">
        <v>181</v>
      </c>
      <c r="B61" s="35"/>
      <c r="C61" s="41">
        <v>1</v>
      </c>
      <c r="D61" s="41">
        <f>B61</f>
        <v>0</v>
      </c>
    </row>
    <row r="62" spans="1:4" ht="15">
      <c r="A62" s="17"/>
      <c r="C62" s="17"/>
      <c r="D62" s="17"/>
    </row>
    <row r="63" spans="1:4" ht="15">
      <c r="A63" s="41" t="s">
        <v>166</v>
      </c>
      <c r="B63" s="35"/>
      <c r="C63" s="41">
        <v>1</v>
      </c>
      <c r="D63" s="41">
        <f>B63</f>
        <v>0</v>
      </c>
    </row>
    <row r="64" spans="1:4" ht="15">
      <c r="A64" s="17"/>
      <c r="C64" s="17"/>
      <c r="D64" s="17"/>
    </row>
    <row r="65" spans="1:4" ht="15">
      <c r="A65" s="41" t="s">
        <v>182</v>
      </c>
      <c r="B65" s="35"/>
      <c r="C65" s="41">
        <v>1</v>
      </c>
      <c r="D65" s="41">
        <f>B65</f>
        <v>0</v>
      </c>
    </row>
    <row r="66" spans="1:4" ht="15">
      <c r="A66" s="17"/>
      <c r="C66" s="17"/>
      <c r="D66" s="17"/>
    </row>
    <row r="67" spans="1:4" ht="15">
      <c r="A67" s="41" t="s">
        <v>167</v>
      </c>
      <c r="B67" s="35"/>
      <c r="C67" s="41">
        <v>1</v>
      </c>
      <c r="D67" s="41">
        <f>B67</f>
        <v>0</v>
      </c>
    </row>
    <row r="68" spans="1:4" ht="15">
      <c r="A68" s="17"/>
      <c r="C68" s="17"/>
      <c r="D68" s="17"/>
    </row>
    <row r="69" spans="1:4" ht="15">
      <c r="A69" s="41" t="s">
        <v>168</v>
      </c>
      <c r="B69" s="35"/>
      <c r="C69" s="41">
        <v>1</v>
      </c>
      <c r="D69" s="41">
        <f>B69</f>
        <v>0</v>
      </c>
    </row>
    <row r="70" spans="1:4" ht="15">
      <c r="A70" s="17"/>
      <c r="C70" s="17"/>
      <c r="D70" s="17"/>
    </row>
    <row r="71" spans="1:4" ht="15">
      <c r="A71" s="41" t="s">
        <v>169</v>
      </c>
      <c r="B71" s="35"/>
      <c r="C71" s="41">
        <v>1</v>
      </c>
      <c r="D71" s="41">
        <f>B71</f>
        <v>0</v>
      </c>
    </row>
    <row r="72" spans="1:4" ht="15">
      <c r="A72" s="17"/>
      <c r="C72" s="17"/>
      <c r="D72" s="17"/>
    </row>
    <row r="73" spans="1:4" ht="15">
      <c r="A73" s="41" t="s">
        <v>164</v>
      </c>
      <c r="B73" s="35"/>
      <c r="C73" s="41">
        <v>1</v>
      </c>
      <c r="D73" s="41">
        <f>B73</f>
        <v>0</v>
      </c>
    </row>
    <row r="74" ht="15.75" thickBot="1"/>
    <row r="75" spans="1:5" ht="15">
      <c r="A75" s="102" t="s">
        <v>6</v>
      </c>
      <c r="B75" s="103"/>
      <c r="C75" s="103"/>
      <c r="D75" s="53"/>
      <c r="E75" s="54"/>
    </row>
    <row r="76" spans="1:5" ht="15.75" thickBot="1">
      <c r="A76" s="104" t="s">
        <v>25</v>
      </c>
      <c r="B76" s="105"/>
      <c r="C76" s="105"/>
      <c r="D76" s="48"/>
      <c r="E76" s="55"/>
    </row>
    <row r="77" ht="15">
      <c r="E77" s="54"/>
    </row>
  </sheetData>
  <sheetProtection sheet="1" objects="1" scenarios="1" selectLockedCells="1"/>
  <mergeCells count="2">
    <mergeCell ref="A75:C75"/>
    <mergeCell ref="A76:C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H6" sqref="H6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3" ht="15">
      <c r="C3" s="17"/>
    </row>
    <row r="4" ht="15">
      <c r="A4" s="32" t="s">
        <v>67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15">
      <c r="A7" s="110" t="s">
        <v>66</v>
      </c>
      <c r="B7" s="110"/>
      <c r="C7" s="110"/>
      <c r="D7" s="110"/>
      <c r="E7" s="34"/>
      <c r="F7" s="38">
        <v>1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15">
      <c r="A9" s="110" t="s">
        <v>65</v>
      </c>
      <c r="B9" s="110"/>
      <c r="C9" s="110"/>
      <c r="D9" s="110"/>
      <c r="E9" s="35"/>
      <c r="F9" s="40">
        <v>1</v>
      </c>
      <c r="G9" s="41">
        <f>E9*F9</f>
        <v>0</v>
      </c>
    </row>
    <row r="10" spans="1:7" ht="15">
      <c r="A10" s="17"/>
      <c r="B10" s="17"/>
      <c r="C10" s="17"/>
      <c r="D10" s="17"/>
      <c r="F10" s="17"/>
      <c r="G10" s="17"/>
    </row>
    <row r="11" spans="1:7" ht="15">
      <c r="A11" s="110" t="s">
        <v>64</v>
      </c>
      <c r="B11" s="110"/>
      <c r="C11" s="110"/>
      <c r="D11" s="110"/>
      <c r="E11" s="35"/>
      <c r="F11" s="40">
        <v>1</v>
      </c>
      <c r="G11" s="41">
        <f>E11*F11</f>
        <v>0</v>
      </c>
    </row>
    <row r="12" spans="1:7" ht="15">
      <c r="A12" s="17"/>
      <c r="B12" s="17"/>
      <c r="C12" s="17"/>
      <c r="D12" s="17"/>
      <c r="F12" s="17"/>
      <c r="G12" s="17"/>
    </row>
    <row r="13" spans="1:7" ht="15">
      <c r="A13" s="110" t="s">
        <v>63</v>
      </c>
      <c r="B13" s="110"/>
      <c r="C13" s="110"/>
      <c r="D13" s="110"/>
      <c r="E13" s="35"/>
      <c r="F13" s="40">
        <v>6</v>
      </c>
      <c r="G13" s="41">
        <f>E13*F13</f>
        <v>0</v>
      </c>
    </row>
    <row r="14" spans="1:7" ht="15">
      <c r="A14" s="17"/>
      <c r="B14" s="17"/>
      <c r="C14" s="17"/>
      <c r="D14" s="17"/>
      <c r="F14" s="17"/>
      <c r="G14" s="17"/>
    </row>
    <row r="15" spans="1:7" ht="15">
      <c r="A15" s="110" t="s">
        <v>62</v>
      </c>
      <c r="B15" s="110"/>
      <c r="C15" s="110"/>
      <c r="D15" s="110"/>
      <c r="E15" s="35"/>
      <c r="F15" s="40">
        <v>1</v>
      </c>
      <c r="G15" s="41">
        <f>E15*F15</f>
        <v>0</v>
      </c>
    </row>
    <row r="16" spans="1:7" ht="15">
      <c r="A16" s="17"/>
      <c r="B16" s="17"/>
      <c r="C16" s="17"/>
      <c r="D16" s="17"/>
      <c r="F16" s="17"/>
      <c r="G16" s="17"/>
    </row>
    <row r="17" spans="1:7" ht="15">
      <c r="A17" s="110" t="s">
        <v>61</v>
      </c>
      <c r="B17" s="110"/>
      <c r="C17" s="110"/>
      <c r="D17" s="110"/>
      <c r="E17" s="35"/>
      <c r="F17" s="40">
        <v>1</v>
      </c>
      <c r="G17" s="41">
        <f>E17*F17</f>
        <v>0</v>
      </c>
    </row>
    <row r="18" spans="1:7" ht="15">
      <c r="A18" s="17"/>
      <c r="B18" s="17"/>
      <c r="C18" s="17"/>
      <c r="D18" s="17"/>
      <c r="F18" s="17"/>
      <c r="G18" s="17"/>
    </row>
    <row r="19" spans="1:7" ht="15">
      <c r="A19" s="110" t="s">
        <v>60</v>
      </c>
      <c r="B19" s="110"/>
      <c r="C19" s="110"/>
      <c r="D19" s="110"/>
      <c r="E19" s="35"/>
      <c r="F19" s="40">
        <v>6</v>
      </c>
      <c r="G19" s="41">
        <f>E19*F19</f>
        <v>0</v>
      </c>
    </row>
    <row r="20" spans="1:7" ht="15">
      <c r="A20" s="17"/>
      <c r="B20" s="17"/>
      <c r="C20" s="17"/>
      <c r="D20" s="17"/>
      <c r="F20" s="17"/>
      <c r="G20" s="17"/>
    </row>
    <row r="21" spans="1:7" ht="15">
      <c r="A21" s="110" t="s">
        <v>59</v>
      </c>
      <c r="B21" s="110"/>
      <c r="C21" s="110"/>
      <c r="D21" s="110"/>
      <c r="E21" s="35"/>
      <c r="F21" s="40">
        <v>2</v>
      </c>
      <c r="G21" s="41">
        <f>E21*F21</f>
        <v>0</v>
      </c>
    </row>
    <row r="22" spans="1:7" ht="15">
      <c r="A22" s="17"/>
      <c r="B22" s="17"/>
      <c r="C22" s="17"/>
      <c r="D22" s="17"/>
      <c r="F22" s="17"/>
      <c r="G22" s="17"/>
    </row>
    <row r="23" spans="1:7" ht="15">
      <c r="A23" s="110" t="s">
        <v>58</v>
      </c>
      <c r="B23" s="110"/>
      <c r="C23" s="110"/>
      <c r="D23" s="110"/>
      <c r="E23" s="35"/>
      <c r="F23" s="40">
        <v>1</v>
      </c>
      <c r="G23" s="41">
        <f>E23*F23</f>
        <v>0</v>
      </c>
    </row>
    <row r="24" ht="15.75" thickBot="1"/>
    <row r="25" spans="2:6" ht="15">
      <c r="B25" s="102" t="s">
        <v>6</v>
      </c>
      <c r="C25" s="103"/>
      <c r="D25" s="103"/>
      <c r="E25" s="97">
        <f>G7+G9+G11+G13+G15+G17+G19+G21+G23</f>
        <v>0</v>
      </c>
      <c r="F25" s="98"/>
    </row>
    <row r="26" spans="2:6" ht="15.75" thickBot="1">
      <c r="B26" s="104" t="s">
        <v>25</v>
      </c>
      <c r="C26" s="105"/>
      <c r="D26" s="105"/>
      <c r="E26" s="99">
        <f>E25*1.21</f>
        <v>0</v>
      </c>
      <c r="F26" s="100"/>
    </row>
  </sheetData>
  <sheetProtection sheet="1" objects="1" scenarios="1" selectLockedCells="1"/>
  <mergeCells count="13">
    <mergeCell ref="A23:D23"/>
    <mergeCell ref="B25:D25"/>
    <mergeCell ref="B26:D26"/>
    <mergeCell ref="E25:F25"/>
    <mergeCell ref="E26:F26"/>
    <mergeCell ref="A17:D17"/>
    <mergeCell ref="A19:D19"/>
    <mergeCell ref="A21:D21"/>
    <mergeCell ref="A7:D7"/>
    <mergeCell ref="A9:D9"/>
    <mergeCell ref="A11:D11"/>
    <mergeCell ref="A13:D13"/>
    <mergeCell ref="A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G13" sqref="G13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76</v>
      </c>
      <c r="B4" s="56"/>
      <c r="C4" s="56"/>
      <c r="D4" s="56"/>
      <c r="E4" s="56"/>
      <c r="F4" s="56"/>
      <c r="G4" s="56"/>
      <c r="H4" s="56"/>
    </row>
    <row r="5" ht="15.75" thickBot="1"/>
    <row r="6" spans="2:9" ht="15.75" thickBot="1">
      <c r="B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75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74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73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72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71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70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69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68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ht="15.75" thickBot="1"/>
    <row r="24" spans="4:7" ht="15">
      <c r="D24" s="102" t="s">
        <v>6</v>
      </c>
      <c r="E24" s="103"/>
      <c r="F24" s="103"/>
      <c r="G24" s="46">
        <f>I22+I20+I18+I16+I14+I12+I10+I8</f>
        <v>0</v>
      </c>
    </row>
    <row r="25" spans="4:7" ht="15.75" thickBot="1">
      <c r="D25" s="104" t="s">
        <v>25</v>
      </c>
      <c r="E25" s="105"/>
      <c r="F25" s="105"/>
      <c r="G25" s="5">
        <f>G24*1.21</f>
        <v>0</v>
      </c>
    </row>
  </sheetData>
  <sheetProtection sheet="1" objects="1" scenarios="1" selectLockedCells="1"/>
  <mergeCells count="10">
    <mergeCell ref="A18:F18"/>
    <mergeCell ref="A20:F20"/>
    <mergeCell ref="A22:F22"/>
    <mergeCell ref="D25:F25"/>
    <mergeCell ref="D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 topLeftCell="B4">
      <selection activeCell="E4" sqref="E4"/>
    </sheetView>
  </sheetViews>
  <sheetFormatPr defaultColWidth="9.140625" defaultRowHeight="15"/>
  <cols>
    <col min="1" max="1" width="13.28125" style="2" customWidth="1"/>
    <col min="2" max="2" width="42.140625" style="2" customWidth="1"/>
    <col min="3" max="3" width="16.140625" style="2" customWidth="1"/>
    <col min="4" max="4" width="16.421875" style="2" customWidth="1"/>
    <col min="5" max="5" width="11.57421875" style="2" customWidth="1"/>
    <col min="6" max="16384" width="9.140625" style="2" customWidth="1"/>
  </cols>
  <sheetData>
    <row r="2" spans="1:5" ht="18.75">
      <c r="A2" s="112" t="s">
        <v>99</v>
      </c>
      <c r="B2" s="112"/>
      <c r="C2" s="112"/>
      <c r="D2" s="112"/>
      <c r="E2" s="112"/>
    </row>
    <row r="4" spans="1:4" ht="15.75">
      <c r="A4" s="115" t="s">
        <v>78</v>
      </c>
      <c r="B4" s="116"/>
      <c r="D4" s="17"/>
    </row>
    <row r="5" spans="1:4" ht="16.5" thickBot="1">
      <c r="A5" s="117" t="s">
        <v>79</v>
      </c>
      <c r="B5" s="118"/>
      <c r="D5" s="17"/>
    </row>
    <row r="6" spans="1:4" s="59" customFormat="1" ht="15.75">
      <c r="A6" s="64"/>
      <c r="B6" s="65" t="s">
        <v>100</v>
      </c>
      <c r="C6" s="58" t="s">
        <v>101</v>
      </c>
      <c r="D6" s="74" t="s">
        <v>102</v>
      </c>
    </row>
    <row r="7" spans="1:4" ht="15.75">
      <c r="A7" s="66"/>
      <c r="B7" s="67" t="s">
        <v>80</v>
      </c>
      <c r="C7" s="35"/>
      <c r="D7" s="75">
        <f>C7*1.21</f>
        <v>0</v>
      </c>
    </row>
    <row r="8" spans="1:4" ht="16.5" thickBot="1">
      <c r="A8" s="66"/>
      <c r="B8" s="68" t="s">
        <v>81</v>
      </c>
      <c r="C8" s="4"/>
      <c r="D8" s="9">
        <f>C8*1.21</f>
        <v>0</v>
      </c>
    </row>
    <row r="9" spans="1:4" ht="16.5" thickBot="1">
      <c r="A9" s="119" t="s">
        <v>82</v>
      </c>
      <c r="B9" s="120"/>
      <c r="D9" s="17"/>
    </row>
    <row r="10" spans="1:4" s="59" customFormat="1" ht="15.75">
      <c r="A10" s="64"/>
      <c r="B10" s="65" t="s">
        <v>100</v>
      </c>
      <c r="C10" s="58" t="s">
        <v>101</v>
      </c>
      <c r="D10" s="74" t="s">
        <v>102</v>
      </c>
    </row>
    <row r="11" spans="1:4" ht="30">
      <c r="A11" s="66"/>
      <c r="B11" s="69" t="s">
        <v>83</v>
      </c>
      <c r="C11" s="35"/>
      <c r="D11" s="75">
        <f>C11*1.21</f>
        <v>0</v>
      </c>
    </row>
    <row r="12" spans="1:4" ht="30">
      <c r="A12" s="66"/>
      <c r="B12" s="69" t="s">
        <v>84</v>
      </c>
      <c r="C12" s="35"/>
      <c r="D12" s="75">
        <f>C12*1.21</f>
        <v>0</v>
      </c>
    </row>
    <row r="13" spans="1:4" ht="16.5" thickBot="1">
      <c r="A13" s="66"/>
      <c r="B13" s="68" t="s">
        <v>85</v>
      </c>
      <c r="C13" s="4"/>
      <c r="D13" s="9">
        <f>C13*1.21</f>
        <v>0</v>
      </c>
    </row>
    <row r="14" spans="1:4" ht="16.5" thickBot="1">
      <c r="A14" s="121" t="s">
        <v>86</v>
      </c>
      <c r="B14" s="122"/>
      <c r="D14" s="17"/>
    </row>
    <row r="15" spans="1:4" s="59" customFormat="1" ht="15.75">
      <c r="A15" s="64"/>
      <c r="B15" s="65" t="s">
        <v>100</v>
      </c>
      <c r="C15" s="58" t="s">
        <v>101</v>
      </c>
      <c r="D15" s="74" t="s">
        <v>102</v>
      </c>
    </row>
    <row r="16" spans="1:4" ht="30">
      <c r="A16" s="66"/>
      <c r="B16" s="69" t="s">
        <v>87</v>
      </c>
      <c r="C16" s="35"/>
      <c r="D16" s="75">
        <f>C16*1.21</f>
        <v>0</v>
      </c>
    </row>
    <row r="17" spans="1:4" ht="16.5" thickBot="1">
      <c r="A17" s="66"/>
      <c r="B17" s="68" t="s">
        <v>88</v>
      </c>
      <c r="C17" s="4"/>
      <c r="D17" s="9">
        <f>C17*1.21</f>
        <v>0</v>
      </c>
    </row>
    <row r="18" spans="1:4" ht="16.5" thickBot="1">
      <c r="A18" s="123" t="s">
        <v>89</v>
      </c>
      <c r="B18" s="124"/>
      <c r="D18" s="17"/>
    </row>
    <row r="19" spans="1:4" s="59" customFormat="1" ht="15.75">
      <c r="A19" s="64"/>
      <c r="B19" s="65" t="s">
        <v>100</v>
      </c>
      <c r="C19" s="58" t="s">
        <v>101</v>
      </c>
      <c r="D19" s="74" t="s">
        <v>102</v>
      </c>
    </row>
    <row r="20" spans="1:4" ht="15.75">
      <c r="A20" s="66"/>
      <c r="B20" s="69" t="s">
        <v>90</v>
      </c>
      <c r="C20" s="35"/>
      <c r="D20" s="75">
        <f>C20*1.21</f>
        <v>0</v>
      </c>
    </row>
    <row r="21" spans="1:4" ht="16.5" thickBot="1">
      <c r="A21" s="66"/>
      <c r="B21" s="68" t="s">
        <v>91</v>
      </c>
      <c r="C21" s="4"/>
      <c r="D21" s="9">
        <f>C21*1.21</f>
        <v>0</v>
      </c>
    </row>
    <row r="22" spans="1:4" ht="16.5" thickBot="1">
      <c r="A22" s="125" t="s">
        <v>92</v>
      </c>
      <c r="B22" s="126"/>
      <c r="D22" s="17"/>
    </row>
    <row r="23" spans="1:4" s="59" customFormat="1" ht="15.75">
      <c r="A23" s="64"/>
      <c r="B23" s="65" t="s">
        <v>100</v>
      </c>
      <c r="C23" s="58" t="s">
        <v>101</v>
      </c>
      <c r="D23" s="74" t="s">
        <v>102</v>
      </c>
    </row>
    <row r="24" spans="1:4" ht="15.75">
      <c r="A24" s="66"/>
      <c r="B24" s="69" t="s">
        <v>93</v>
      </c>
      <c r="C24" s="35"/>
      <c r="D24" s="75">
        <f>C24*1.21</f>
        <v>0</v>
      </c>
    </row>
    <row r="25" spans="1:4" ht="16.5" thickBot="1">
      <c r="A25" s="66"/>
      <c r="B25" s="68" t="s">
        <v>94</v>
      </c>
      <c r="C25" s="4"/>
      <c r="D25" s="9">
        <f>C25*1.21</f>
        <v>0</v>
      </c>
    </row>
    <row r="26" spans="1:4" ht="16.5" thickBot="1">
      <c r="A26" s="70" t="s">
        <v>95</v>
      </c>
      <c r="B26" s="71"/>
      <c r="D26" s="17"/>
    </row>
    <row r="27" spans="1:4" s="59" customFormat="1" ht="15.75">
      <c r="A27" s="64"/>
      <c r="B27" s="65" t="s">
        <v>100</v>
      </c>
      <c r="C27" s="58" t="s">
        <v>101</v>
      </c>
      <c r="D27" s="74" t="s">
        <v>102</v>
      </c>
    </row>
    <row r="28" spans="1:4" ht="16.5" thickBot="1">
      <c r="A28" s="66"/>
      <c r="B28" s="68" t="s">
        <v>96</v>
      </c>
      <c r="C28" s="4"/>
      <c r="D28" s="9">
        <f>C28*1.21</f>
        <v>0</v>
      </c>
    </row>
    <row r="29" spans="1:4" ht="15.75" thickBot="1">
      <c r="A29" s="72" t="s">
        <v>97</v>
      </c>
      <c r="B29" s="73"/>
      <c r="D29" s="17"/>
    </row>
    <row r="30" spans="1:4" s="59" customFormat="1" ht="15.75">
      <c r="A30" s="64"/>
      <c r="B30" s="65" t="s">
        <v>100</v>
      </c>
      <c r="C30" s="58" t="s">
        <v>101</v>
      </c>
      <c r="D30" s="74" t="s">
        <v>102</v>
      </c>
    </row>
    <row r="31" spans="1:4" ht="15.75" thickBot="1">
      <c r="A31" s="63"/>
      <c r="B31" s="68" t="s">
        <v>97</v>
      </c>
      <c r="C31" s="4"/>
      <c r="D31" s="9">
        <f>C31*1.21</f>
        <v>0</v>
      </c>
    </row>
    <row r="32" spans="1:4" ht="15.75" thickBot="1">
      <c r="A32" s="113" t="s">
        <v>98</v>
      </c>
      <c r="B32" s="114"/>
      <c r="D32" s="17"/>
    </row>
    <row r="33" spans="1:4" s="59" customFormat="1" ht="15.75">
      <c r="A33" s="64"/>
      <c r="B33" s="65" t="s">
        <v>100</v>
      </c>
      <c r="C33" s="58" t="s">
        <v>101</v>
      </c>
      <c r="D33" s="74" t="s">
        <v>102</v>
      </c>
    </row>
    <row r="34" spans="1:4" ht="15.75" thickBot="1">
      <c r="A34" s="63"/>
      <c r="B34" s="60" t="s">
        <v>98</v>
      </c>
      <c r="C34" s="4"/>
      <c r="D34" s="9">
        <f>C34*1.21</f>
        <v>0</v>
      </c>
    </row>
    <row r="35" ht="15.75" thickBot="1">
      <c r="D35" s="17"/>
    </row>
    <row r="36" spans="2:4" ht="15">
      <c r="B36" s="61"/>
      <c r="C36" s="3" t="s">
        <v>101</v>
      </c>
      <c r="D36" s="76" t="s">
        <v>102</v>
      </c>
    </row>
    <row r="37" spans="2:4" ht="15.75" thickBot="1">
      <c r="B37" s="62" t="s">
        <v>103</v>
      </c>
      <c r="C37" s="47">
        <f>C34+C31+C28+C25+C24+C21+C20+C17+C16+C13+C12+C11+C8+C7</f>
        <v>0</v>
      </c>
      <c r="D37" s="77">
        <f>C37*1.21</f>
        <v>0</v>
      </c>
    </row>
  </sheetData>
  <sheetProtection sheet="1" objects="1" scenarios="1" selectLockedCells="1"/>
  <mergeCells count="8">
    <mergeCell ref="A2:E2"/>
    <mergeCell ref="A32:B32"/>
    <mergeCell ref="A4:B4"/>
    <mergeCell ref="A5:B5"/>
    <mergeCell ref="A9:B9"/>
    <mergeCell ref="A14:B14"/>
    <mergeCell ref="A18:B18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Uživatel systému Windows</cp:lastModifiedBy>
  <cp:lastPrinted>2019-04-18T06:44:26Z</cp:lastPrinted>
  <dcterms:created xsi:type="dcterms:W3CDTF">2018-11-13T09:22:42Z</dcterms:created>
  <dcterms:modified xsi:type="dcterms:W3CDTF">2019-04-25T11:07:33Z</dcterms:modified>
  <cp:category/>
  <cp:version/>
  <cp:contentType/>
  <cp:contentStatus/>
</cp:coreProperties>
</file>