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Rozpočet" sheetId="1" r:id="rId1"/>
  </sheets>
  <definedNames>
    <definedName name="_xlnm.Print_Area" localSheetId="0">'Rozpočet'!$A$1:$F$109</definedName>
  </definedNames>
  <calcPr fullCalcOnLoad="1"/>
</workbook>
</file>

<file path=xl/sharedStrings.xml><?xml version="1.0" encoding="utf-8"?>
<sst xmlns="http://schemas.openxmlformats.org/spreadsheetml/2006/main" count="192" uniqueCount="82">
  <si>
    <t xml:space="preserve">ROZPOČET  </t>
  </si>
  <si>
    <t>P.Č.</t>
  </si>
  <si>
    <t>Popis</t>
  </si>
  <si>
    <t>MJ</t>
  </si>
  <si>
    <t>Množství celkem</t>
  </si>
  <si>
    <t>Cena jednotková</t>
  </si>
  <si>
    <t>Cena celkem</t>
  </si>
  <si>
    <t>m2</t>
  </si>
  <si>
    <t>t</t>
  </si>
  <si>
    <t>m</t>
  </si>
  <si>
    <t>kpl</t>
  </si>
  <si>
    <t>Celkem bez DPH</t>
  </si>
  <si>
    <t>DPH 21%</t>
  </si>
  <si>
    <t>Celkem včetně DPH</t>
  </si>
  <si>
    <t>m3</t>
  </si>
  <si>
    <t>Zametení vozovky</t>
  </si>
  <si>
    <t>Zalévání spar zálivkou</t>
  </si>
  <si>
    <t xml:space="preserve">Zhotovitel:    </t>
  </si>
  <si>
    <t>Úprava napojení na stávající kryt - zámek</t>
  </si>
  <si>
    <t>Objekt:</t>
  </si>
  <si>
    <t xml:space="preserve">Stavba:  </t>
  </si>
  <si>
    <t xml:space="preserve">Objednatel:   </t>
  </si>
  <si>
    <t>kus</t>
  </si>
  <si>
    <t>Spojovací postřik do 0,5kg/m2 modifikovaný</t>
  </si>
  <si>
    <t>KSÚS Středočeského kraje</t>
  </si>
  <si>
    <t>Asfaltový beton vrstva podkladní ACP 16</t>
  </si>
  <si>
    <t>Poplatek za skládkování zemina a kamení</t>
  </si>
  <si>
    <t>Výšková úprava krycího hrnce, šoupěte nebo hydrantu</t>
  </si>
  <si>
    <t>Výměna krycího hrnce, šoupěte nebo hydrantu</t>
  </si>
  <si>
    <t>Výšková úprava revizních šachet DN 600</t>
  </si>
  <si>
    <t>Výměna rámu s poklopem, betonová výplň,šachty DN 600/D 400</t>
  </si>
  <si>
    <t>Výšková úprava UV</t>
  </si>
  <si>
    <t>Výměna rámu a mříže UV litina</t>
  </si>
  <si>
    <t>Úprava vjezdu š 4,0m vč. rámu a mříží</t>
  </si>
  <si>
    <t>Doprava na skládku - asfaltové kry - do 10 km</t>
  </si>
  <si>
    <t>Doprava na skládku - materiál z krajnic a příkopů - do 10 km</t>
  </si>
  <si>
    <t>Obrubník betonový silniční rovný do betonu s opěrou 100/200/1000</t>
  </si>
  <si>
    <t>Obrubník betonový silniční ABO do betonu s opěrou 100/150/250/1000</t>
  </si>
  <si>
    <t>Žlab odvodňovací z kamene rygolového</t>
  </si>
  <si>
    <t>Bourání živičného souvrství s naložením - kraje po frézování</t>
  </si>
  <si>
    <t>Poplatek za skládkování asfaltové kry bez dehtu</t>
  </si>
  <si>
    <t>Žlabovka betonová chodníková - malá 210/280/100</t>
  </si>
  <si>
    <t>Remix plus 50 kg/m2 ACL22</t>
  </si>
  <si>
    <t>Seřezání krajnice - nezpevněné, prům tl. do 100 mm s naložením</t>
  </si>
  <si>
    <t>Odvoz vytěženého materiálu, skládkovné do 10 km</t>
  </si>
  <si>
    <t>Úprava krajnic nezpevněných recyklátem, prům. tl. 50 mm</t>
  </si>
  <si>
    <t>Zaříznutí a ošetření spar</t>
  </si>
  <si>
    <t>Celkem</t>
  </si>
  <si>
    <t>Remix plus 75 kg/m2 ACO11 mod.</t>
  </si>
  <si>
    <t>Čistění a obnova příkopů 0,25m3/m</t>
  </si>
  <si>
    <t>Odvoz vytěženého materiálu na skládku, skládkovné do 10 km</t>
  </si>
  <si>
    <t>Úprava krajnic nezpevněných recyklátem, prům. tl. 80 mm</t>
  </si>
  <si>
    <t>Vodorovné dopravní značení čáry barvou a plastem</t>
  </si>
  <si>
    <t xml:space="preserve">Vodorovné dopravní značení plochy barvou a plastem </t>
  </si>
  <si>
    <t>Dopravní opatření a zařízení staveniště pro SO 01</t>
  </si>
  <si>
    <t>Dopravní opatření a zařízení staveniště pro SO 03</t>
  </si>
  <si>
    <t>Lány průtah a II/236</t>
  </si>
  <si>
    <t>SO 01 Oprava ul. Křivoklátská a Zámecká v Lánech</t>
  </si>
  <si>
    <t>Frézování živičného krytu do hloubky 100 mm, včetně řezání s odvozem materiálu</t>
  </si>
  <si>
    <t>Frézování živičného krytu do hloubky 50 mm, včetně řezání s odvozem materiálu</t>
  </si>
  <si>
    <t>Frézování živičného krytu do hloubky 30 mm, včetně řezání s odvozem materiálu</t>
  </si>
  <si>
    <t>Asfaltový beton vrstva ložní ACL 16 PMB 25/55-60, tl. 70 mm</t>
  </si>
  <si>
    <t>Asfaltový beton ACO 11S PMB 45/80-65, tl. 50 mm plus aramidová vlákna typu Forta FI  0,5 kg/t asfaltové směsi</t>
  </si>
  <si>
    <t xml:space="preserve">Datum:  </t>
  </si>
  <si>
    <t>SO 05 II/236 - D6 Kačice</t>
  </si>
  <si>
    <t>zametení vozovky</t>
  </si>
  <si>
    <t>Frézování živičného krytu do hloubky 200 mm, včetně řezání s odvozem materiálu</t>
  </si>
  <si>
    <t>Asfaltový beton vrstva podkladní ACP 22 tl.80mm</t>
  </si>
  <si>
    <t>Postřik infiltrační do 0,7 kg/m2</t>
  </si>
  <si>
    <t>Asfaltový beton ACO 11S PMB 45/80-65, tl. 50 mm plus aramidová vlákna typu Forta FI 0,5 kg/t asfaltové směsi</t>
  </si>
  <si>
    <t>Recyklace za studena podkladních vrstev 200mm</t>
  </si>
  <si>
    <t>Seřezání krajnice - nezpevněné, prům tl. Do 100 mm s naložením</t>
  </si>
  <si>
    <t>Doprava na skládku - materiál z krajnic - do 10 km</t>
  </si>
  <si>
    <t>Úprava krajnic nezpevněných recyklátem, prům. tl. 80mm</t>
  </si>
  <si>
    <t>Dopravní opatření a zařízení staveniště pro SO 05</t>
  </si>
  <si>
    <t>Geomříž ze skelných vlákem 100/100 kN/m</t>
  </si>
  <si>
    <t>Asfaltový beton pro tenkou vrstvu se sníženou hlučností                                      BBTM 8 MM PMB 45/80-65, tl. 30 mm plus aramidová vlákna typu Forta FI  0,5kg/t</t>
  </si>
  <si>
    <t>SO 04 II/236 Kačice-Stochov</t>
  </si>
  <si>
    <t>Dopravní opatření a zařízení staveniště pro SO 04 vč sjezdů z D6</t>
  </si>
  <si>
    <t>SO 02 II/236 Stochov-Lány</t>
  </si>
  <si>
    <t>Dopravní opatření a zařízení staveniště pro SO 02</t>
  </si>
  <si>
    <t>SO 03 II/236 Stochov intravilán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</si>
</sst>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5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top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165" fontId="4" fillId="0" borderId="1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166" fontId="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164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165" fontId="7" fillId="0" borderId="0" xfId="0" applyNumberFormat="1" applyFont="1" applyFill="1" applyAlignment="1">
      <alignment horizontal="right" vertical="top"/>
    </xf>
    <xf numFmtId="166" fontId="7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 applyProtection="1">
      <alignment horizontal="left" wrapText="1"/>
      <protection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1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showGridLines="0" tabSelected="1" view="pageBreakPreview" zoomScale="60" zoomScalePageLayoutView="0" workbookViewId="0" topLeftCell="A1">
      <selection activeCell="E83" sqref="E83:E96"/>
    </sheetView>
  </sheetViews>
  <sheetFormatPr defaultColWidth="10.5" defaultRowHeight="12" customHeight="1"/>
  <cols>
    <col min="1" max="1" width="13" style="18" customWidth="1"/>
    <col min="2" max="2" width="78.66015625" style="19" customWidth="1"/>
    <col min="3" max="3" width="5.5" style="35" customWidth="1"/>
    <col min="4" max="4" width="12.16015625" style="20" customWidth="1"/>
    <col min="5" max="5" width="11.83203125" style="21" customWidth="1"/>
    <col min="6" max="6" width="15.83203125" style="21" customWidth="1"/>
    <col min="7" max="8" width="10.5" style="14" customWidth="1"/>
    <col min="9" max="9" width="13.5" style="14" bestFit="1" customWidth="1"/>
    <col min="10" max="16384" width="10.5" style="14" customWidth="1"/>
  </cols>
  <sheetData>
    <row r="1" spans="1:6" ht="19.5" customHeight="1">
      <c r="A1" s="8" t="s">
        <v>0</v>
      </c>
      <c r="B1" s="9"/>
      <c r="C1" s="31"/>
      <c r="D1" s="9"/>
      <c r="E1" s="9"/>
      <c r="F1" s="9"/>
    </row>
    <row r="2" spans="1:6" s="15" customFormat="1" ht="19.5" customHeight="1">
      <c r="A2" s="12" t="s">
        <v>20</v>
      </c>
      <c r="B2" s="12" t="s">
        <v>56</v>
      </c>
      <c r="C2" s="32"/>
      <c r="D2" s="11"/>
      <c r="E2" s="11"/>
      <c r="F2" s="11"/>
    </row>
    <row r="3" spans="1:6" s="15" customFormat="1" ht="16.5" customHeight="1">
      <c r="A3" s="11" t="s">
        <v>21</v>
      </c>
      <c r="B3" s="11" t="s">
        <v>24</v>
      </c>
      <c r="C3" s="32"/>
      <c r="D3" s="11"/>
      <c r="E3" s="11"/>
      <c r="F3" s="11"/>
    </row>
    <row r="4" spans="1:6" s="15" customFormat="1" ht="16.5" customHeight="1">
      <c r="A4" s="11" t="s">
        <v>17</v>
      </c>
      <c r="B4" s="11"/>
      <c r="C4" s="32"/>
      <c r="D4" s="11"/>
      <c r="E4" s="11" t="s">
        <v>63</v>
      </c>
      <c r="F4" s="11"/>
    </row>
    <row r="5" spans="1:6" s="15" customFormat="1" ht="16.5" customHeight="1">
      <c r="A5" s="11"/>
      <c r="B5" s="11"/>
      <c r="C5" s="32"/>
      <c r="D5" s="11"/>
      <c r="E5" s="11"/>
      <c r="F5" s="11"/>
    </row>
    <row r="6" spans="1:6" ht="17.25" customHeight="1">
      <c r="A6" s="29" t="s">
        <v>19</v>
      </c>
      <c r="B6" s="30" t="s">
        <v>57</v>
      </c>
      <c r="C6" s="31"/>
      <c r="D6" s="10"/>
      <c r="E6" s="9"/>
      <c r="F6" s="9"/>
    </row>
    <row r="7" spans="1:6" s="16" customFormat="1" ht="33.75" customHeight="1">
      <c r="A7" s="23" t="s">
        <v>1</v>
      </c>
      <c r="B7" s="23" t="s">
        <v>2</v>
      </c>
      <c r="C7" s="23" t="s">
        <v>3</v>
      </c>
      <c r="D7" s="23" t="s">
        <v>4</v>
      </c>
      <c r="E7" s="23" t="s">
        <v>5</v>
      </c>
      <c r="F7" s="23" t="s">
        <v>6</v>
      </c>
    </row>
    <row r="8" spans="1:6" s="25" customFormat="1" ht="17.25" customHeight="1">
      <c r="A8" s="28">
        <v>1</v>
      </c>
      <c r="B8" s="26" t="s">
        <v>15</v>
      </c>
      <c r="C8" s="28" t="s">
        <v>7</v>
      </c>
      <c r="D8" s="27">
        <v>13500</v>
      </c>
      <c r="E8" s="27"/>
      <c r="F8" s="27">
        <f>D8*E8</f>
        <v>0</v>
      </c>
    </row>
    <row r="9" spans="1:6" s="25" customFormat="1" ht="24" customHeight="1">
      <c r="A9" s="28">
        <v>2</v>
      </c>
      <c r="B9" s="26" t="s">
        <v>58</v>
      </c>
      <c r="C9" s="28" t="s">
        <v>7</v>
      </c>
      <c r="D9" s="27">
        <v>13500</v>
      </c>
      <c r="E9" s="27"/>
      <c r="F9" s="27">
        <f>D9*E9</f>
        <v>0</v>
      </c>
    </row>
    <row r="10" spans="1:6" s="16" customFormat="1" ht="17.25" customHeight="1">
      <c r="A10" s="24">
        <v>3</v>
      </c>
      <c r="B10" s="5" t="s">
        <v>25</v>
      </c>
      <c r="C10" s="33" t="s">
        <v>8</v>
      </c>
      <c r="D10" s="6">
        <v>1100</v>
      </c>
      <c r="E10" s="7"/>
      <c r="F10" s="7">
        <f>D10*E10</f>
        <v>0</v>
      </c>
    </row>
    <row r="11" spans="1:6" s="16" customFormat="1" ht="17.25" customHeight="1">
      <c r="A11" s="24">
        <v>4</v>
      </c>
      <c r="B11" s="5" t="s">
        <v>23</v>
      </c>
      <c r="C11" s="33" t="s">
        <v>7</v>
      </c>
      <c r="D11" s="6">
        <v>27000</v>
      </c>
      <c r="E11" s="7"/>
      <c r="F11" s="7">
        <f aca="true" t="shared" si="0" ref="F11:F37">D11*E11</f>
        <v>0</v>
      </c>
    </row>
    <row r="12" spans="1:6" s="16" customFormat="1" ht="17.25" customHeight="1">
      <c r="A12" s="24">
        <v>5</v>
      </c>
      <c r="B12" s="5" t="s">
        <v>61</v>
      </c>
      <c r="C12" s="33" t="s">
        <v>7</v>
      </c>
      <c r="D12" s="6">
        <v>13500</v>
      </c>
      <c r="E12" s="7"/>
      <c r="F12" s="7">
        <f t="shared" si="0"/>
        <v>0</v>
      </c>
    </row>
    <row r="13" spans="1:6" s="16" customFormat="1" ht="17.25" customHeight="1">
      <c r="A13" s="24">
        <v>6</v>
      </c>
      <c r="B13" s="5" t="s">
        <v>75</v>
      </c>
      <c r="C13" s="33" t="s">
        <v>7</v>
      </c>
      <c r="D13" s="6">
        <v>950</v>
      </c>
      <c r="E13" s="7"/>
      <c r="F13" s="7">
        <f t="shared" si="0"/>
        <v>0</v>
      </c>
    </row>
    <row r="14" spans="1:6" s="16" customFormat="1" ht="24" customHeight="1">
      <c r="A14" s="24">
        <v>7</v>
      </c>
      <c r="B14" s="5" t="s">
        <v>76</v>
      </c>
      <c r="C14" s="33" t="s">
        <v>7</v>
      </c>
      <c r="D14" s="6">
        <v>13500</v>
      </c>
      <c r="E14" s="7"/>
      <c r="F14" s="7">
        <f t="shared" si="0"/>
        <v>0</v>
      </c>
    </row>
    <row r="15" spans="1:6" s="16" customFormat="1" ht="17.25" customHeight="1">
      <c r="A15" s="24">
        <v>8</v>
      </c>
      <c r="B15" s="5" t="s">
        <v>43</v>
      </c>
      <c r="C15" s="33" t="s">
        <v>9</v>
      </c>
      <c r="D15" s="6">
        <v>700</v>
      </c>
      <c r="E15" s="7"/>
      <c r="F15" s="7">
        <f t="shared" si="0"/>
        <v>0</v>
      </c>
    </row>
    <row r="16" spans="1:6" s="16" customFormat="1" ht="17.25" customHeight="1">
      <c r="A16" s="24">
        <v>9</v>
      </c>
      <c r="B16" s="5" t="s">
        <v>49</v>
      </c>
      <c r="C16" s="33" t="s">
        <v>9</v>
      </c>
      <c r="D16" s="6">
        <v>300</v>
      </c>
      <c r="E16" s="7"/>
      <c r="F16" s="7">
        <f t="shared" si="0"/>
        <v>0</v>
      </c>
    </row>
    <row r="17" spans="1:6" s="16" customFormat="1" ht="17.25" customHeight="1">
      <c r="A17" s="24">
        <v>10</v>
      </c>
      <c r="B17" s="5" t="s">
        <v>35</v>
      </c>
      <c r="C17" s="33" t="s">
        <v>14</v>
      </c>
      <c r="D17" s="6">
        <v>145</v>
      </c>
      <c r="E17" s="7"/>
      <c r="F17" s="7">
        <f t="shared" si="0"/>
        <v>0</v>
      </c>
    </row>
    <row r="18" spans="1:6" s="16" customFormat="1" ht="17.25" customHeight="1">
      <c r="A18" s="24">
        <v>11</v>
      </c>
      <c r="B18" s="5" t="s">
        <v>26</v>
      </c>
      <c r="C18" s="33" t="s">
        <v>8</v>
      </c>
      <c r="D18" s="6">
        <f>D17*2</f>
        <v>290</v>
      </c>
      <c r="E18" s="7"/>
      <c r="F18" s="7">
        <f t="shared" si="0"/>
        <v>0</v>
      </c>
    </row>
    <row r="19" spans="1:6" s="16" customFormat="1" ht="17.25" customHeight="1">
      <c r="A19" s="24">
        <v>12</v>
      </c>
      <c r="B19" s="5" t="s">
        <v>51</v>
      </c>
      <c r="C19" s="33" t="s">
        <v>9</v>
      </c>
      <c r="D19" s="6">
        <v>700</v>
      </c>
      <c r="E19" s="7"/>
      <c r="F19" s="7">
        <f t="shared" si="0"/>
        <v>0</v>
      </c>
    </row>
    <row r="20" spans="1:6" s="16" customFormat="1" ht="17.25" customHeight="1">
      <c r="A20" s="24">
        <v>13</v>
      </c>
      <c r="B20" s="5" t="s">
        <v>16</v>
      </c>
      <c r="C20" s="33" t="s">
        <v>9</v>
      </c>
      <c r="D20" s="6">
        <v>2000</v>
      </c>
      <c r="E20" s="7"/>
      <c r="F20" s="7">
        <f t="shared" si="0"/>
        <v>0</v>
      </c>
    </row>
    <row r="21" spans="1:6" s="16" customFormat="1" ht="17.25" customHeight="1">
      <c r="A21" s="24">
        <v>14</v>
      </c>
      <c r="B21" s="5" t="s">
        <v>27</v>
      </c>
      <c r="C21" s="33" t="s">
        <v>22</v>
      </c>
      <c r="D21" s="6">
        <v>25</v>
      </c>
      <c r="E21" s="7"/>
      <c r="F21" s="7">
        <f t="shared" si="0"/>
        <v>0</v>
      </c>
    </row>
    <row r="22" spans="1:6" s="16" customFormat="1" ht="17.25" customHeight="1">
      <c r="A22" s="24">
        <v>15</v>
      </c>
      <c r="B22" s="5" t="s">
        <v>28</v>
      </c>
      <c r="C22" s="33" t="s">
        <v>22</v>
      </c>
      <c r="D22" s="6">
        <v>10</v>
      </c>
      <c r="E22" s="7"/>
      <c r="F22" s="7">
        <f t="shared" si="0"/>
        <v>0</v>
      </c>
    </row>
    <row r="23" spans="1:6" s="16" customFormat="1" ht="17.25" customHeight="1">
      <c r="A23" s="24">
        <v>16</v>
      </c>
      <c r="B23" s="5" t="s">
        <v>29</v>
      </c>
      <c r="C23" s="33" t="s">
        <v>22</v>
      </c>
      <c r="D23" s="6">
        <v>32</v>
      </c>
      <c r="E23" s="7"/>
      <c r="F23" s="7">
        <f t="shared" si="0"/>
        <v>0</v>
      </c>
    </row>
    <row r="24" spans="1:6" s="16" customFormat="1" ht="17.25" customHeight="1">
      <c r="A24" s="24">
        <v>17</v>
      </c>
      <c r="B24" s="5" t="s">
        <v>30</v>
      </c>
      <c r="C24" s="33" t="s">
        <v>22</v>
      </c>
      <c r="D24" s="6">
        <v>5</v>
      </c>
      <c r="E24" s="7"/>
      <c r="F24" s="7">
        <f t="shared" si="0"/>
        <v>0</v>
      </c>
    </row>
    <row r="25" spans="1:6" s="16" customFormat="1" ht="17.25" customHeight="1">
      <c r="A25" s="24">
        <v>18</v>
      </c>
      <c r="B25" s="5" t="s">
        <v>31</v>
      </c>
      <c r="C25" s="33" t="s">
        <v>22</v>
      </c>
      <c r="D25" s="6">
        <v>15</v>
      </c>
      <c r="E25" s="7"/>
      <c r="F25" s="7">
        <f t="shared" si="0"/>
        <v>0</v>
      </c>
    </row>
    <row r="26" spans="1:6" s="16" customFormat="1" ht="17.25" customHeight="1">
      <c r="A26" s="24">
        <v>19</v>
      </c>
      <c r="B26" s="5" t="s">
        <v>32</v>
      </c>
      <c r="C26" s="33" t="s">
        <v>22</v>
      </c>
      <c r="D26" s="6">
        <v>5</v>
      </c>
      <c r="E26" s="7"/>
      <c r="F26" s="7">
        <f t="shared" si="0"/>
        <v>0</v>
      </c>
    </row>
    <row r="27" spans="1:6" s="16" customFormat="1" ht="17.25" customHeight="1">
      <c r="A27" s="24">
        <v>20</v>
      </c>
      <c r="B27" s="5" t="s">
        <v>33</v>
      </c>
      <c r="C27" s="33" t="s">
        <v>10</v>
      </c>
      <c r="D27" s="6">
        <v>1</v>
      </c>
      <c r="E27" s="7"/>
      <c r="F27" s="7">
        <f t="shared" si="0"/>
        <v>0</v>
      </c>
    </row>
    <row r="28" spans="1:6" s="16" customFormat="1" ht="17.25" customHeight="1">
      <c r="A28" s="24">
        <v>21</v>
      </c>
      <c r="B28" s="5" t="s">
        <v>39</v>
      </c>
      <c r="C28" s="33" t="s">
        <v>7</v>
      </c>
      <c r="D28" s="6">
        <v>500</v>
      </c>
      <c r="E28" s="7"/>
      <c r="F28" s="7">
        <f t="shared" si="0"/>
        <v>0</v>
      </c>
    </row>
    <row r="29" spans="1:6" s="16" customFormat="1" ht="17.25" customHeight="1">
      <c r="A29" s="24">
        <v>22</v>
      </c>
      <c r="B29" s="5" t="s">
        <v>34</v>
      </c>
      <c r="C29" s="33" t="s">
        <v>14</v>
      </c>
      <c r="D29" s="6">
        <v>50</v>
      </c>
      <c r="E29" s="7"/>
      <c r="F29" s="7">
        <f t="shared" si="0"/>
        <v>0</v>
      </c>
    </row>
    <row r="30" spans="1:6" s="16" customFormat="1" ht="17.25" customHeight="1">
      <c r="A30" s="24">
        <v>23</v>
      </c>
      <c r="B30" s="5" t="s">
        <v>40</v>
      </c>
      <c r="C30" s="33" t="s">
        <v>8</v>
      </c>
      <c r="D30" s="6">
        <f>D29*2.5</f>
        <v>125</v>
      </c>
      <c r="E30" s="7"/>
      <c r="F30" s="7">
        <f t="shared" si="0"/>
        <v>0</v>
      </c>
    </row>
    <row r="31" spans="1:6" s="16" customFormat="1" ht="17.25" customHeight="1">
      <c r="A31" s="24">
        <v>24</v>
      </c>
      <c r="B31" s="5" t="s">
        <v>36</v>
      </c>
      <c r="C31" s="33" t="s">
        <v>9</v>
      </c>
      <c r="D31" s="6">
        <v>50</v>
      </c>
      <c r="E31" s="7"/>
      <c r="F31" s="7">
        <f t="shared" si="0"/>
        <v>0</v>
      </c>
    </row>
    <row r="32" spans="1:6" s="16" customFormat="1" ht="17.25" customHeight="1">
      <c r="A32" s="24">
        <v>25</v>
      </c>
      <c r="B32" s="5" t="s">
        <v>41</v>
      </c>
      <c r="C32" s="33" t="s">
        <v>9</v>
      </c>
      <c r="D32" s="6">
        <v>50</v>
      </c>
      <c r="E32" s="7"/>
      <c r="F32" s="7">
        <f t="shared" si="0"/>
        <v>0</v>
      </c>
    </row>
    <row r="33" spans="1:6" s="16" customFormat="1" ht="17.25" customHeight="1">
      <c r="A33" s="24">
        <v>26</v>
      </c>
      <c r="B33" s="5" t="s">
        <v>37</v>
      </c>
      <c r="C33" s="33" t="s">
        <v>9</v>
      </c>
      <c r="D33" s="6">
        <v>250</v>
      </c>
      <c r="E33" s="7"/>
      <c r="F33" s="7">
        <f t="shared" si="0"/>
        <v>0</v>
      </c>
    </row>
    <row r="34" spans="1:6" s="16" customFormat="1" ht="17.25" customHeight="1">
      <c r="A34" s="24">
        <v>27</v>
      </c>
      <c r="B34" s="5" t="s">
        <v>38</v>
      </c>
      <c r="C34" s="33" t="s">
        <v>7</v>
      </c>
      <c r="D34" s="6">
        <v>255</v>
      </c>
      <c r="E34" s="7"/>
      <c r="F34" s="7">
        <f t="shared" si="0"/>
        <v>0</v>
      </c>
    </row>
    <row r="35" spans="1:6" s="16" customFormat="1" ht="17.25" customHeight="1">
      <c r="A35" s="24">
        <v>28</v>
      </c>
      <c r="B35" s="5" t="s">
        <v>18</v>
      </c>
      <c r="C35" s="33" t="s">
        <v>9</v>
      </c>
      <c r="D35" s="6">
        <v>87</v>
      </c>
      <c r="E35" s="7"/>
      <c r="F35" s="7">
        <f t="shared" si="0"/>
        <v>0</v>
      </c>
    </row>
    <row r="36" spans="1:6" s="16" customFormat="1" ht="17.25" customHeight="1">
      <c r="A36" s="24">
        <v>29</v>
      </c>
      <c r="B36" s="5" t="s">
        <v>52</v>
      </c>
      <c r="C36" s="33" t="s">
        <v>7</v>
      </c>
      <c r="D36" s="6">
        <v>650</v>
      </c>
      <c r="E36" s="7"/>
      <c r="F36" s="7">
        <f t="shared" si="0"/>
        <v>0</v>
      </c>
    </row>
    <row r="37" spans="1:6" s="16" customFormat="1" ht="17.25" customHeight="1">
      <c r="A37" s="24">
        <v>30</v>
      </c>
      <c r="B37" s="5" t="s">
        <v>54</v>
      </c>
      <c r="C37" s="33" t="s">
        <v>10</v>
      </c>
      <c r="D37" s="6">
        <v>1</v>
      </c>
      <c r="E37" s="7"/>
      <c r="F37" s="7">
        <f t="shared" si="0"/>
        <v>0</v>
      </c>
    </row>
    <row r="38" spans="1:6" s="17" customFormat="1" ht="16.5" customHeight="1">
      <c r="A38" s="1"/>
      <c r="B38" s="2" t="s">
        <v>47</v>
      </c>
      <c r="C38" s="34"/>
      <c r="D38" s="3"/>
      <c r="E38" s="4"/>
      <c r="F38" s="13">
        <f>SUM(F8:F37)</f>
        <v>0</v>
      </c>
    </row>
    <row r="39" spans="1:6" s="17" customFormat="1" ht="16.5" customHeight="1">
      <c r="A39" s="1"/>
      <c r="B39" s="2"/>
      <c r="C39" s="34"/>
      <c r="D39" s="3"/>
      <c r="E39" s="4"/>
      <c r="F39" s="13"/>
    </row>
    <row r="40" spans="1:6" s="17" customFormat="1" ht="16.5" customHeight="1">
      <c r="A40" s="1"/>
      <c r="B40" s="2"/>
      <c r="C40" s="34"/>
      <c r="D40" s="3"/>
      <c r="E40" s="4"/>
      <c r="F40" s="13"/>
    </row>
    <row r="41" spans="1:6" s="17" customFormat="1" ht="16.5" customHeight="1">
      <c r="A41" s="29" t="s">
        <v>19</v>
      </c>
      <c r="B41" s="30" t="s">
        <v>79</v>
      </c>
      <c r="C41" s="31"/>
      <c r="D41" s="10"/>
      <c r="E41" s="9"/>
      <c r="F41" s="9"/>
    </row>
    <row r="42" spans="1:6" s="17" customFormat="1" ht="27.75" customHeight="1">
      <c r="A42" s="23" t="s">
        <v>1</v>
      </c>
      <c r="B42" s="23" t="s">
        <v>2</v>
      </c>
      <c r="C42" s="23" t="s">
        <v>3</v>
      </c>
      <c r="D42" s="23" t="s">
        <v>4</v>
      </c>
      <c r="E42" s="23" t="s">
        <v>5</v>
      </c>
      <c r="F42" s="23" t="s">
        <v>6</v>
      </c>
    </row>
    <row r="43" spans="1:6" s="17" customFormat="1" ht="16.5" customHeight="1">
      <c r="A43" s="24">
        <v>1</v>
      </c>
      <c r="B43" s="5" t="s">
        <v>60</v>
      </c>
      <c r="C43" s="33" t="s">
        <v>7</v>
      </c>
      <c r="D43" s="6">
        <v>5673</v>
      </c>
      <c r="E43" s="7"/>
      <c r="F43" s="7">
        <f aca="true" t="shared" si="1" ref="F43:F51">D43*E43</f>
        <v>0</v>
      </c>
    </row>
    <row r="44" spans="1:6" s="17" customFormat="1" ht="16.5" customHeight="1">
      <c r="A44" s="24">
        <v>2</v>
      </c>
      <c r="B44" s="5" t="s">
        <v>48</v>
      </c>
      <c r="C44" s="33" t="s">
        <v>7</v>
      </c>
      <c r="D44" s="6">
        <f>D43</f>
        <v>5673</v>
      </c>
      <c r="E44" s="7"/>
      <c r="F44" s="7">
        <f t="shared" si="1"/>
        <v>0</v>
      </c>
    </row>
    <row r="45" spans="1:6" s="17" customFormat="1" ht="16.5" customHeight="1">
      <c r="A45" s="24">
        <v>3</v>
      </c>
      <c r="B45" s="5" t="s">
        <v>43</v>
      </c>
      <c r="C45" s="33" t="s">
        <v>9</v>
      </c>
      <c r="D45" s="6">
        <v>930</v>
      </c>
      <c r="E45" s="7"/>
      <c r="F45" s="7">
        <f t="shared" si="1"/>
        <v>0</v>
      </c>
    </row>
    <row r="46" spans="1:6" s="17" customFormat="1" ht="16.5" customHeight="1">
      <c r="A46" s="24">
        <v>4</v>
      </c>
      <c r="B46" s="5" t="s">
        <v>49</v>
      </c>
      <c r="C46" s="33" t="s">
        <v>9</v>
      </c>
      <c r="D46" s="6">
        <v>890</v>
      </c>
      <c r="E46" s="7"/>
      <c r="F46" s="7">
        <f t="shared" si="1"/>
        <v>0</v>
      </c>
    </row>
    <row r="47" spans="1:6" s="17" customFormat="1" ht="16.5" customHeight="1">
      <c r="A47" s="24">
        <v>5</v>
      </c>
      <c r="B47" s="5" t="s">
        <v>44</v>
      </c>
      <c r="C47" s="33" t="s">
        <v>14</v>
      </c>
      <c r="D47" s="6">
        <v>315.5</v>
      </c>
      <c r="E47" s="7"/>
      <c r="F47" s="7">
        <f t="shared" si="1"/>
        <v>0</v>
      </c>
    </row>
    <row r="48" spans="1:6" s="17" customFormat="1" ht="16.5" customHeight="1">
      <c r="A48" s="24">
        <v>6</v>
      </c>
      <c r="B48" s="5" t="s">
        <v>26</v>
      </c>
      <c r="C48" s="33" t="s">
        <v>8</v>
      </c>
      <c r="D48" s="6">
        <f>D47*2</f>
        <v>631</v>
      </c>
      <c r="E48" s="7"/>
      <c r="F48" s="7">
        <f t="shared" si="1"/>
        <v>0</v>
      </c>
    </row>
    <row r="49" spans="1:6" s="17" customFormat="1" ht="16.5" customHeight="1">
      <c r="A49" s="24">
        <v>7</v>
      </c>
      <c r="B49" s="5" t="s">
        <v>45</v>
      </c>
      <c r="C49" s="33" t="s">
        <v>9</v>
      </c>
      <c r="D49" s="6">
        <v>930</v>
      </c>
      <c r="E49" s="7"/>
      <c r="F49" s="7">
        <f t="shared" si="1"/>
        <v>0</v>
      </c>
    </row>
    <row r="50" spans="1:6" s="17" customFormat="1" ht="16.5" customHeight="1">
      <c r="A50" s="24">
        <v>8</v>
      </c>
      <c r="B50" s="5" t="s">
        <v>52</v>
      </c>
      <c r="C50" s="33" t="s">
        <v>7</v>
      </c>
      <c r="D50" s="6">
        <v>585</v>
      </c>
      <c r="E50" s="7"/>
      <c r="F50" s="7">
        <f t="shared" si="1"/>
        <v>0</v>
      </c>
    </row>
    <row r="51" spans="1:6" s="17" customFormat="1" ht="16.5" customHeight="1">
      <c r="A51" s="24">
        <v>9</v>
      </c>
      <c r="B51" s="5" t="s">
        <v>80</v>
      </c>
      <c r="C51" s="33" t="s">
        <v>10</v>
      </c>
      <c r="D51" s="6">
        <v>1</v>
      </c>
      <c r="E51" s="7"/>
      <c r="F51" s="7">
        <f t="shared" si="1"/>
        <v>0</v>
      </c>
    </row>
    <row r="52" spans="1:6" s="17" customFormat="1" ht="16.5" customHeight="1">
      <c r="A52" s="18"/>
      <c r="B52" s="2" t="s">
        <v>47</v>
      </c>
      <c r="C52" s="34"/>
      <c r="D52" s="3"/>
      <c r="E52" s="4"/>
      <c r="F52" s="13">
        <f>SUM(F43:F51)</f>
        <v>0</v>
      </c>
    </row>
    <row r="53" spans="1:6" s="17" customFormat="1" ht="16.5" customHeight="1">
      <c r="A53" s="1"/>
      <c r="B53" s="2"/>
      <c r="C53" s="34"/>
      <c r="D53" s="3"/>
      <c r="E53" s="4"/>
      <c r="F53" s="13"/>
    </row>
    <row r="54" spans="1:6" s="17" customFormat="1" ht="16.5" customHeight="1">
      <c r="A54" s="1"/>
      <c r="B54" s="2"/>
      <c r="C54" s="34"/>
      <c r="D54" s="3"/>
      <c r="E54" s="4"/>
      <c r="F54" s="13"/>
    </row>
    <row r="55" spans="1:6" s="17" customFormat="1" ht="16.5" customHeight="1">
      <c r="A55" s="29" t="s">
        <v>19</v>
      </c>
      <c r="B55" s="30" t="s">
        <v>81</v>
      </c>
      <c r="C55" s="31"/>
      <c r="D55" s="10"/>
      <c r="E55" s="9"/>
      <c r="F55" s="9"/>
    </row>
    <row r="56" spans="1:6" s="17" customFormat="1" ht="27" customHeight="1">
      <c r="A56" s="23" t="s">
        <v>1</v>
      </c>
      <c r="B56" s="23" t="s">
        <v>2</v>
      </c>
      <c r="C56" s="23" t="s">
        <v>3</v>
      </c>
      <c r="D56" s="23" t="s">
        <v>4</v>
      </c>
      <c r="E56" s="23" t="s">
        <v>5</v>
      </c>
      <c r="F56" s="23" t="s">
        <v>6</v>
      </c>
    </row>
    <row r="57" spans="1:6" s="17" customFormat="1" ht="16.5" customHeight="1">
      <c r="A57" s="24">
        <v>1</v>
      </c>
      <c r="B57" s="5" t="s">
        <v>52</v>
      </c>
      <c r="C57" s="33" t="s">
        <v>7</v>
      </c>
      <c r="D57" s="6">
        <v>747</v>
      </c>
      <c r="E57" s="7"/>
      <c r="F57" s="7">
        <f>D57*E57</f>
        <v>0</v>
      </c>
    </row>
    <row r="58" spans="1:6" s="17" customFormat="1" ht="16.5" customHeight="1">
      <c r="A58" s="24">
        <v>2</v>
      </c>
      <c r="B58" s="5" t="s">
        <v>53</v>
      </c>
      <c r="C58" s="33" t="s">
        <v>7</v>
      </c>
      <c r="D58" s="6">
        <v>265</v>
      </c>
      <c r="E58" s="7"/>
      <c r="F58" s="7">
        <f>D58*E58</f>
        <v>0</v>
      </c>
    </row>
    <row r="59" spans="1:6" s="17" customFormat="1" ht="16.5" customHeight="1">
      <c r="A59" s="24">
        <v>3</v>
      </c>
      <c r="B59" s="5" t="s">
        <v>55</v>
      </c>
      <c r="C59" s="33" t="s">
        <v>10</v>
      </c>
      <c r="D59" s="6">
        <v>1</v>
      </c>
      <c r="E59" s="7"/>
      <c r="F59" s="7">
        <f>D59*E59</f>
        <v>0</v>
      </c>
    </row>
    <row r="60" spans="1:6" s="17" customFormat="1" ht="16.5" customHeight="1">
      <c r="A60" s="18"/>
      <c r="B60" s="2" t="s">
        <v>47</v>
      </c>
      <c r="C60" s="34"/>
      <c r="D60" s="3"/>
      <c r="E60" s="4"/>
      <c r="F60" s="13">
        <f>SUM(F57:F59)</f>
        <v>0</v>
      </c>
    </row>
    <row r="61" spans="1:6" s="17" customFormat="1" ht="16.5" customHeight="1">
      <c r="A61" s="1"/>
      <c r="B61" s="2"/>
      <c r="C61" s="34"/>
      <c r="D61" s="3"/>
      <c r="E61" s="4"/>
      <c r="F61" s="13"/>
    </row>
    <row r="63" spans="1:6" ht="17.25" customHeight="1">
      <c r="A63" s="29" t="s">
        <v>19</v>
      </c>
      <c r="B63" s="30" t="s">
        <v>77</v>
      </c>
      <c r="C63" s="31"/>
      <c r="D63" s="10"/>
      <c r="E63" s="9"/>
      <c r="F63" s="9"/>
    </row>
    <row r="64" spans="1:6" s="16" customFormat="1" ht="33.75" customHeight="1">
      <c r="A64" s="23" t="s">
        <v>1</v>
      </c>
      <c r="B64" s="23" t="s">
        <v>2</v>
      </c>
      <c r="C64" s="23" t="s">
        <v>3</v>
      </c>
      <c r="D64" s="23" t="s">
        <v>4</v>
      </c>
      <c r="E64" s="23" t="s">
        <v>5</v>
      </c>
      <c r="F64" s="23" t="s">
        <v>6</v>
      </c>
    </row>
    <row r="65" spans="1:6" s="16" customFormat="1" ht="24" customHeight="1">
      <c r="A65" s="24">
        <v>1</v>
      </c>
      <c r="B65" s="5" t="s">
        <v>59</v>
      </c>
      <c r="C65" s="33" t="s">
        <v>7</v>
      </c>
      <c r="D65" s="6">
        <v>13556</v>
      </c>
      <c r="E65" s="7"/>
      <c r="F65" s="7">
        <f>D65*E65</f>
        <v>0</v>
      </c>
    </row>
    <row r="66" spans="1:6" s="16" customFormat="1" ht="17.25" customHeight="1">
      <c r="A66" s="24">
        <v>2</v>
      </c>
      <c r="B66" s="5" t="s">
        <v>42</v>
      </c>
      <c r="C66" s="33" t="s">
        <v>7</v>
      </c>
      <c r="D66" s="6">
        <v>13556</v>
      </c>
      <c r="E66" s="7"/>
      <c r="F66" s="7">
        <f aca="true" t="shared" si="2" ref="F66:F77">D66*E66</f>
        <v>0</v>
      </c>
    </row>
    <row r="67" spans="1:6" s="16" customFormat="1" ht="17.25" customHeight="1">
      <c r="A67" s="24">
        <v>3</v>
      </c>
      <c r="B67" s="5" t="s">
        <v>43</v>
      </c>
      <c r="C67" s="33" t="s">
        <v>9</v>
      </c>
      <c r="D67" s="6">
        <v>2200</v>
      </c>
      <c r="E67" s="7"/>
      <c r="F67" s="7">
        <f t="shared" si="2"/>
        <v>0</v>
      </c>
    </row>
    <row r="68" spans="1:6" s="16" customFormat="1" ht="17.25" customHeight="1">
      <c r="A68" s="24">
        <v>4</v>
      </c>
      <c r="B68" s="5" t="s">
        <v>49</v>
      </c>
      <c r="C68" s="33" t="s">
        <v>9</v>
      </c>
      <c r="D68" s="6">
        <f>1300*2</f>
        <v>2600</v>
      </c>
      <c r="E68" s="7"/>
      <c r="F68" s="7">
        <f t="shared" si="2"/>
        <v>0</v>
      </c>
    </row>
    <row r="69" spans="1:6" s="16" customFormat="1" ht="17.25" customHeight="1">
      <c r="A69" s="24">
        <v>5</v>
      </c>
      <c r="B69" s="5" t="s">
        <v>50</v>
      </c>
      <c r="C69" s="33" t="s">
        <v>14</v>
      </c>
      <c r="D69" s="6">
        <v>760</v>
      </c>
      <c r="E69" s="7"/>
      <c r="F69" s="7">
        <f t="shared" si="2"/>
        <v>0</v>
      </c>
    </row>
    <row r="70" spans="1:6" s="16" customFormat="1" ht="17.25" customHeight="1">
      <c r="A70" s="24">
        <v>6</v>
      </c>
      <c r="B70" s="5" t="s">
        <v>26</v>
      </c>
      <c r="C70" s="33" t="s">
        <v>8</v>
      </c>
      <c r="D70" s="6">
        <f>D69*2</f>
        <v>1520</v>
      </c>
      <c r="E70" s="7"/>
      <c r="F70" s="7">
        <f t="shared" si="2"/>
        <v>0</v>
      </c>
    </row>
    <row r="71" spans="1:6" s="16" customFormat="1" ht="17.25" customHeight="1">
      <c r="A71" s="24">
        <v>7</v>
      </c>
      <c r="B71" s="5" t="s">
        <v>45</v>
      </c>
      <c r="C71" s="33" t="s">
        <v>9</v>
      </c>
      <c r="D71" s="6">
        <v>2200</v>
      </c>
      <c r="E71" s="7"/>
      <c r="F71" s="7">
        <f t="shared" si="2"/>
        <v>0</v>
      </c>
    </row>
    <row r="72" spans="1:6" s="16" customFormat="1" ht="17.25" customHeight="1">
      <c r="A72" s="24">
        <v>8</v>
      </c>
      <c r="B72" s="5" t="s">
        <v>23</v>
      </c>
      <c r="C72" s="33"/>
      <c r="D72" s="6">
        <v>13556</v>
      </c>
      <c r="E72" s="7"/>
      <c r="F72" s="7">
        <f t="shared" si="2"/>
        <v>0</v>
      </c>
    </row>
    <row r="73" spans="1:6" s="16" customFormat="1" ht="27" customHeight="1">
      <c r="A73" s="24">
        <v>9</v>
      </c>
      <c r="B73" s="5" t="s">
        <v>62</v>
      </c>
      <c r="C73" s="33" t="s">
        <v>7</v>
      </c>
      <c r="D73" s="6">
        <f>D66</f>
        <v>13556</v>
      </c>
      <c r="E73" s="7"/>
      <c r="F73" s="7">
        <f t="shared" si="2"/>
        <v>0</v>
      </c>
    </row>
    <row r="74" spans="1:6" s="16" customFormat="1" ht="17.25" customHeight="1">
      <c r="A74" s="24">
        <v>10</v>
      </c>
      <c r="B74" s="5" t="s">
        <v>52</v>
      </c>
      <c r="C74" s="33" t="s">
        <v>7</v>
      </c>
      <c r="D74" s="6">
        <v>955</v>
      </c>
      <c r="E74" s="7"/>
      <c r="F74" s="7">
        <f t="shared" si="2"/>
        <v>0</v>
      </c>
    </row>
    <row r="75" spans="1:6" s="16" customFormat="1" ht="17.25" customHeight="1">
      <c r="A75" s="24">
        <v>11</v>
      </c>
      <c r="B75" s="5" t="s">
        <v>53</v>
      </c>
      <c r="C75" s="33" t="s">
        <v>7</v>
      </c>
      <c r="D75" s="6">
        <v>1536</v>
      </c>
      <c r="E75" s="7"/>
      <c r="F75" s="7">
        <f t="shared" si="2"/>
        <v>0</v>
      </c>
    </row>
    <row r="76" spans="1:6" s="16" customFormat="1" ht="17.25" customHeight="1">
      <c r="A76" s="24">
        <v>12</v>
      </c>
      <c r="B76" s="5" t="s">
        <v>46</v>
      </c>
      <c r="C76" s="33" t="s">
        <v>9</v>
      </c>
      <c r="D76" s="6">
        <v>4200</v>
      </c>
      <c r="E76" s="7"/>
      <c r="F76" s="7">
        <f t="shared" si="2"/>
        <v>0</v>
      </c>
    </row>
    <row r="77" spans="1:6" s="16" customFormat="1" ht="17.25" customHeight="1">
      <c r="A77" s="24">
        <v>13</v>
      </c>
      <c r="B77" s="5" t="s">
        <v>78</v>
      </c>
      <c r="C77" s="33" t="s">
        <v>10</v>
      </c>
      <c r="D77" s="6">
        <v>1</v>
      </c>
      <c r="E77" s="7"/>
      <c r="F77" s="7">
        <f t="shared" si="2"/>
        <v>0</v>
      </c>
    </row>
    <row r="78" spans="2:6" ht="17.25" customHeight="1">
      <c r="B78" s="2" t="s">
        <v>47</v>
      </c>
      <c r="C78" s="34"/>
      <c r="D78" s="3"/>
      <c r="E78" s="4"/>
      <c r="F78" s="13">
        <f>SUM(F65:F77)</f>
        <v>0</v>
      </c>
    </row>
    <row r="81" spans="1:6" ht="12" customHeight="1">
      <c r="A81" s="29" t="s">
        <v>19</v>
      </c>
      <c r="B81" s="30" t="s">
        <v>64</v>
      </c>
      <c r="C81" s="31"/>
      <c r="D81" s="10"/>
      <c r="E81" s="9"/>
      <c r="F81" s="9"/>
    </row>
    <row r="82" spans="1:6" ht="27" customHeight="1">
      <c r="A82" s="23" t="s">
        <v>1</v>
      </c>
      <c r="B82" s="23" t="s">
        <v>2</v>
      </c>
      <c r="C82" s="23" t="s">
        <v>3</v>
      </c>
      <c r="D82" s="23" t="s">
        <v>4</v>
      </c>
      <c r="E82" s="23" t="s">
        <v>5</v>
      </c>
      <c r="F82" s="23" t="s">
        <v>6</v>
      </c>
    </row>
    <row r="83" spans="1:6" ht="17.25" customHeight="1">
      <c r="A83" s="24">
        <v>1</v>
      </c>
      <c r="B83" s="5" t="s">
        <v>65</v>
      </c>
      <c r="C83" s="33" t="s">
        <v>7</v>
      </c>
      <c r="D83" s="6">
        <v>1428</v>
      </c>
      <c r="E83" s="7"/>
      <c r="F83" s="7">
        <f aca="true" t="shared" si="3" ref="F83:F96">D83*E83</f>
        <v>0</v>
      </c>
    </row>
    <row r="84" spans="1:6" ht="17.25" customHeight="1">
      <c r="A84" s="24">
        <v>2</v>
      </c>
      <c r="B84" s="5" t="s">
        <v>66</v>
      </c>
      <c r="C84" s="33" t="s">
        <v>7</v>
      </c>
      <c r="D84" s="6">
        <f>D83</f>
        <v>1428</v>
      </c>
      <c r="E84" s="7"/>
      <c r="F84" s="7">
        <f t="shared" si="3"/>
        <v>0</v>
      </c>
    </row>
    <row r="85" spans="1:6" ht="17.25" customHeight="1">
      <c r="A85" s="24">
        <v>3</v>
      </c>
      <c r="B85" s="5" t="s">
        <v>67</v>
      </c>
      <c r="C85" s="33" t="s">
        <v>7</v>
      </c>
      <c r="D85" s="6">
        <v>1428</v>
      </c>
      <c r="E85" s="7"/>
      <c r="F85" s="7">
        <f t="shared" si="3"/>
        <v>0</v>
      </c>
    </row>
    <row r="86" spans="1:6" ht="17.25" customHeight="1">
      <c r="A86" s="24">
        <v>4</v>
      </c>
      <c r="B86" s="5" t="s">
        <v>23</v>
      </c>
      <c r="C86" s="33" t="s">
        <v>7</v>
      </c>
      <c r="D86" s="6">
        <v>2856</v>
      </c>
      <c r="E86" s="7"/>
      <c r="F86" s="7">
        <f t="shared" si="3"/>
        <v>0</v>
      </c>
    </row>
    <row r="87" spans="1:6" ht="17.25" customHeight="1">
      <c r="A87" s="24">
        <v>5</v>
      </c>
      <c r="B87" s="5" t="s">
        <v>68</v>
      </c>
      <c r="C87" s="33" t="s">
        <v>7</v>
      </c>
      <c r="D87" s="6">
        <v>1428</v>
      </c>
      <c r="E87" s="7"/>
      <c r="F87" s="7">
        <f t="shared" si="3"/>
        <v>0</v>
      </c>
    </row>
    <row r="88" spans="1:6" ht="25.5" customHeight="1">
      <c r="A88" s="24">
        <v>6</v>
      </c>
      <c r="B88" s="5" t="s">
        <v>69</v>
      </c>
      <c r="C88" s="33" t="s">
        <v>7</v>
      </c>
      <c r="D88" s="6">
        <v>1428</v>
      </c>
      <c r="E88" s="7"/>
      <c r="F88" s="7">
        <f t="shared" si="3"/>
        <v>0</v>
      </c>
    </row>
    <row r="89" spans="1:6" ht="17.25" customHeight="1">
      <c r="A89" s="24">
        <v>7</v>
      </c>
      <c r="B89" s="5" t="s">
        <v>61</v>
      </c>
      <c r="C89" s="33" t="s">
        <v>7</v>
      </c>
      <c r="D89" s="6">
        <v>1428</v>
      </c>
      <c r="E89" s="7"/>
      <c r="F89" s="7">
        <f t="shared" si="3"/>
        <v>0</v>
      </c>
    </row>
    <row r="90" spans="1:6" ht="17.25" customHeight="1">
      <c r="A90" s="24">
        <v>8</v>
      </c>
      <c r="B90" s="5" t="s">
        <v>70</v>
      </c>
      <c r="C90" s="33" t="s">
        <v>7</v>
      </c>
      <c r="D90" s="6">
        <v>1428</v>
      </c>
      <c r="E90" s="7"/>
      <c r="F90" s="7">
        <f t="shared" si="3"/>
        <v>0</v>
      </c>
    </row>
    <row r="91" spans="1:6" ht="17.25" customHeight="1">
      <c r="A91" s="24">
        <v>9</v>
      </c>
      <c r="B91" s="5" t="s">
        <v>71</v>
      </c>
      <c r="C91" s="33" t="s">
        <v>9</v>
      </c>
      <c r="D91" s="6">
        <v>400</v>
      </c>
      <c r="E91" s="7"/>
      <c r="F91" s="7">
        <f t="shared" si="3"/>
        <v>0</v>
      </c>
    </row>
    <row r="92" spans="1:6" ht="17.25" customHeight="1">
      <c r="A92" s="24">
        <v>10</v>
      </c>
      <c r="B92" s="5" t="s">
        <v>72</v>
      </c>
      <c r="C92" s="33" t="s">
        <v>14</v>
      </c>
      <c r="D92" s="6">
        <v>20</v>
      </c>
      <c r="E92" s="7"/>
      <c r="F92" s="7">
        <f t="shared" si="3"/>
        <v>0</v>
      </c>
    </row>
    <row r="93" spans="1:6" ht="17.25" customHeight="1">
      <c r="A93" s="24">
        <v>11</v>
      </c>
      <c r="B93" s="5" t="s">
        <v>26</v>
      </c>
      <c r="C93" s="33" t="s">
        <v>8</v>
      </c>
      <c r="D93" s="6">
        <v>36</v>
      </c>
      <c r="E93" s="7"/>
      <c r="F93" s="7">
        <f t="shared" si="3"/>
        <v>0</v>
      </c>
    </row>
    <row r="94" spans="1:6" ht="17.25" customHeight="1">
      <c r="A94" s="24">
        <v>12</v>
      </c>
      <c r="B94" s="5" t="s">
        <v>73</v>
      </c>
      <c r="C94" s="33" t="s">
        <v>9</v>
      </c>
      <c r="D94" s="6">
        <v>400</v>
      </c>
      <c r="E94" s="7"/>
      <c r="F94" s="7">
        <f t="shared" si="3"/>
        <v>0</v>
      </c>
    </row>
    <row r="95" spans="1:6" ht="17.25" customHeight="1">
      <c r="A95" s="24">
        <v>13</v>
      </c>
      <c r="B95" s="5" t="s">
        <v>52</v>
      </c>
      <c r="C95" s="33" t="s">
        <v>7</v>
      </c>
      <c r="D95" s="6">
        <v>150</v>
      </c>
      <c r="E95" s="7"/>
      <c r="F95" s="7">
        <f t="shared" si="3"/>
        <v>0</v>
      </c>
    </row>
    <row r="96" spans="1:6" ht="17.25" customHeight="1">
      <c r="A96" s="24">
        <v>14</v>
      </c>
      <c r="B96" s="5" t="s">
        <v>74</v>
      </c>
      <c r="C96" s="33" t="s">
        <v>10</v>
      </c>
      <c r="D96" s="6">
        <v>1</v>
      </c>
      <c r="E96" s="7"/>
      <c r="F96" s="7">
        <f t="shared" si="3"/>
        <v>0</v>
      </c>
    </row>
    <row r="97" spans="2:6" ht="12" customHeight="1">
      <c r="B97" s="2" t="s">
        <v>47</v>
      </c>
      <c r="C97" s="34"/>
      <c r="D97" s="3"/>
      <c r="E97" s="4"/>
      <c r="F97" s="13">
        <f>SUM(F83:F96)</f>
        <v>0</v>
      </c>
    </row>
    <row r="99" spans="1:6" s="17" customFormat="1" ht="18" customHeight="1">
      <c r="A99" s="1"/>
      <c r="B99" s="2" t="s">
        <v>11</v>
      </c>
      <c r="C99" s="34"/>
      <c r="D99" s="3"/>
      <c r="E99" s="4"/>
      <c r="F99" s="13">
        <f>F97+F60+F52+F78+F38</f>
        <v>0</v>
      </c>
    </row>
    <row r="100" spans="1:6" s="22" customFormat="1" ht="19.5" customHeight="1">
      <c r="A100" s="1"/>
      <c r="B100" s="2" t="s">
        <v>12</v>
      </c>
      <c r="C100" s="34"/>
      <c r="D100" s="3"/>
      <c r="E100" s="4"/>
      <c r="F100" s="4">
        <f>F99*0.21</f>
        <v>0</v>
      </c>
    </row>
    <row r="101" spans="1:6" s="22" customFormat="1" ht="17.25" customHeight="1">
      <c r="A101" s="1"/>
      <c r="B101" s="2" t="s">
        <v>13</v>
      </c>
      <c r="C101" s="34"/>
      <c r="D101" s="3"/>
      <c r="E101" s="4"/>
      <c r="F101" s="4">
        <f>F99+F100</f>
        <v>0</v>
      </c>
    </row>
  </sheetData>
  <sheetProtection/>
  <printOptions horizontalCentered="1"/>
  <pageMargins left="0.36" right="0.15748031496062992" top="0.7874015748031497" bottom="0.7874015748031497" header="0" footer="0"/>
  <pageSetup fitToHeight="100" horizontalDpi="600" verticalDpi="600" orientation="portrait" paperSize="9" scale="69" r:id="rId1"/>
  <rowBreaks count="1" manualBreakCount="1">
    <brk id="45" max="5" man="1"/>
  </rowBreaks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2019-03-15T10:53:25Z</dcterms:created>
  <dcterms:modified xsi:type="dcterms:W3CDTF">2019-03-29T08:28:56Z</dcterms:modified>
  <cp:category/>
  <cp:version/>
  <cp:contentType/>
  <cp:contentStatus/>
</cp:coreProperties>
</file>