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0" windowWidth="20736" windowHeight="9600" tabRatio="500" activeTab="1"/>
  </bookViews>
  <sheets>
    <sheet name="Dodávka STO a pasportizace" sheetId="1" r:id="rId1"/>
    <sheet name="Servisní služby" sheetId="10" r:id="rId2"/>
    <sheet name="Celková cena za model" sheetId="11" r:id="rId3"/>
    <sheet name="Poznámky k modelovému příkladu" sheetId="9" r:id="rId4"/>
  </sheets>
  <definedNames/>
  <calcPr calcId="145621"/>
  <extLst/>
</workbook>
</file>

<file path=xl/sharedStrings.xml><?xml version="1.0" encoding="utf-8"?>
<sst xmlns="http://schemas.openxmlformats.org/spreadsheetml/2006/main" count="358" uniqueCount="183">
  <si>
    <t>Položka</t>
  </si>
  <si>
    <t>Popis</t>
  </si>
  <si>
    <t>Detektor pohybu PIR</t>
  </si>
  <si>
    <t>Klávesnice s LCD</t>
  </si>
  <si>
    <t>Detektor tříštění skla</t>
  </si>
  <si>
    <t>Magnetický kontakt</t>
  </si>
  <si>
    <t>Magnetický kontakt pro venkovní použití</t>
  </si>
  <si>
    <t>Venkovní akustická siréna s blikačem</t>
  </si>
  <si>
    <t>Ústředna PZTS</t>
  </si>
  <si>
    <t>Kabel</t>
  </si>
  <si>
    <t>Perimetrická ochrana (detekce vibrací) - dle popisu uveďte cenu za kpl</t>
  </si>
  <si>
    <t>Perimetrická ochrana infračervenými závorami - dle  popisu uveďte cenu za kpl</t>
  </si>
  <si>
    <t>Přípojka 230V (uveďte cenu za 1m) - kabel</t>
  </si>
  <si>
    <t>Průraz ve stěně (železobeton do 50 cm, v průměru 10mm,včetně protipožární ochrany)</t>
  </si>
  <si>
    <t>Instalace samostatného jištění dle zvolené technologie včetně vybavení rozvaděče 230V</t>
  </si>
  <si>
    <t>Provozní kniha</t>
  </si>
  <si>
    <t>Bezkontaktní čtečka karet</t>
  </si>
  <si>
    <t>Docházkový terminál</t>
  </si>
  <si>
    <t>OCR čtečka dokladů</t>
  </si>
  <si>
    <t>Turniket - 3 ramenný (včetně instalace návazností na EPS)</t>
  </si>
  <si>
    <t>Detekční rám kovů (v rozměrech pro průchod jedné kontrolované osoby)</t>
  </si>
  <si>
    <t>Detekční zařízení pro kontrolu zavazadel včetně monitorovacího stanoviště ostrahy</t>
  </si>
  <si>
    <t>Závora pro vjezd na parkoviště (viz. výkres)</t>
  </si>
  <si>
    <t>Platební terminál pro pakroviště</t>
  </si>
  <si>
    <t>Ústředna nebo řídící jednotka EKV</t>
  </si>
  <si>
    <t>Vybavení pracoviště ostrahy pro monitorování EKV a evidenci návštěv (pouze hardware)</t>
  </si>
  <si>
    <t>Bezkontaktní karta - plastová, bílá bez potisku</t>
  </si>
  <si>
    <t>Požární detektor optokouřový</t>
  </si>
  <si>
    <t>Požární detektor teplotní</t>
  </si>
  <si>
    <t>Bezkontaktní čtečka karet s klávesnicí</t>
  </si>
  <si>
    <t>Siréna vnitřní s blikačem</t>
  </si>
  <si>
    <t>Tablo pro ostrahu</t>
  </si>
  <si>
    <t>Ústředna EPS včetně tiskárny</t>
  </si>
  <si>
    <t>Kamera vnitřní</t>
  </si>
  <si>
    <t>Kamera vnější</t>
  </si>
  <si>
    <t>DVR - záznamové zařízení</t>
  </si>
  <si>
    <t>ref.#</t>
  </si>
  <si>
    <t>Poznámka</t>
  </si>
  <si>
    <t>Technologie nabízené v rámci modelového příkladu musejí být nové (nikoliv repasované)</t>
  </si>
  <si>
    <t>PTZS</t>
  </si>
  <si>
    <t xml:space="preserve">Přípojka 230V </t>
  </si>
  <si>
    <t>Jednotka</t>
  </si>
  <si>
    <t>ks</t>
  </si>
  <si>
    <t>kpl</t>
  </si>
  <si>
    <t>m</t>
  </si>
  <si>
    <t>h</t>
  </si>
  <si>
    <t>EKV</t>
  </si>
  <si>
    <t>EPS</t>
  </si>
  <si>
    <t>CCTV</t>
  </si>
  <si>
    <t>Celková cena za PZTS</t>
  </si>
  <si>
    <t>Celková cena za EKV</t>
  </si>
  <si>
    <t>Celková cena za EPS</t>
  </si>
  <si>
    <t>Celková cena za CCTV</t>
  </si>
  <si>
    <t>Cena za modelový příklad celkem</t>
  </si>
  <si>
    <t>1.1</t>
  </si>
  <si>
    <t>1.2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</si>
  <si>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</si>
  <si>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</si>
  <si>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</si>
  <si>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</si>
  <si>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</si>
  <si>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</si>
  <si>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</si>
  <si>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</si>
  <si>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</si>
  <si>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</si>
  <si>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</si>
  <si>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</si>
  <si>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</si>
  <si>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</si>
  <si>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</si>
  <si>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</si>
  <si>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</si>
  <si>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</si>
  <si>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</si>
  <si>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</si>
  <si>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</si>
  <si>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</si>
  <si>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</si>
  <si>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</si>
  <si>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</si>
  <si>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</si>
  <si>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</si>
  <si>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</si>
  <si>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</si>
  <si>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</si>
  <si>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</si>
  <si>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</si>
  <si>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</si>
  <si>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</si>
  <si>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</si>
  <si>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</si>
  <si>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</si>
  <si>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</si>
  <si>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</si>
  <si>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</si>
  <si>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</si>
  <si>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</si>
  <si>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</si>
  <si>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</si>
  <si>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</si>
  <si>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</si>
  <si>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</si>
  <si>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</si>
  <si>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</si>
  <si>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</si>
  <si>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</si>
  <si>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</si>
  <si>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</si>
  <si>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</si>
  <si>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</si>
  <si>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</si>
  <si>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</si>
  <si>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5.1</t>
  </si>
  <si>
    <t>sazba DPH (%)</t>
  </si>
  <si>
    <t>Universální propojovací modul</t>
  </si>
  <si>
    <t>Jednotný čas</t>
  </si>
  <si>
    <t>Hlavní hodiny ELEKTROČAS EH - 81</t>
  </si>
  <si>
    <t>Linkový rozvaděč</t>
  </si>
  <si>
    <t>Ručičkové hodiny PS 102/24</t>
  </si>
  <si>
    <t>Digitální hodiny</t>
  </si>
  <si>
    <t>6.1</t>
  </si>
  <si>
    <t>Demontáž stávajících bezpečnostních technologií</t>
  </si>
  <si>
    <t>Analýza (pasportizace)</t>
  </si>
  <si>
    <t>Zpracování Analýzy (pasportizace)</t>
  </si>
  <si>
    <t>Celková cena za Analýzu (pasportizaci)</t>
  </si>
  <si>
    <t>Uvedení do provozu, výchozí revize a zkoušky včetně protokolů</t>
  </si>
  <si>
    <t xml:space="preserve">Dokumentace pro provedení stavby </t>
  </si>
  <si>
    <t>Dokumentace skutečného provedení</t>
  </si>
  <si>
    <t>Cena/jednotku bez DPH (Kč)</t>
  </si>
  <si>
    <t>Cena bez DPH (Kč)</t>
  </si>
  <si>
    <t>DPH (Kč)</t>
  </si>
  <si>
    <t>Cena vč. DPH (Kč)</t>
  </si>
  <si>
    <t>2.20</t>
  </si>
  <si>
    <t xml:space="preserve">Dokumentace skutečného provedení </t>
  </si>
  <si>
    <t>3.13</t>
  </si>
  <si>
    <t>Dokumentace pro provedení stavby</t>
  </si>
  <si>
    <t>4.11</t>
  </si>
  <si>
    <t>Část z celkové ceny bez DPH (%)</t>
  </si>
  <si>
    <t>Celková cena za Jednotný čas</t>
  </si>
  <si>
    <t>Procentuelně vyjádřené položky ceny  (% z celkové ceny všech položek 4.1 - 4.8)</t>
  </si>
  <si>
    <t>Procentuelně vyjádřené položky ceny (% z celkové ceny všech položek 3.1 - 3.10)</t>
  </si>
  <si>
    <t>Procentuelně vyjádřené položky ceny (% z celkové ceny všech položek 2.1 - 2.17)</t>
  </si>
  <si>
    <t>Celková cena za modelový příklad</t>
  </si>
  <si>
    <t>Tlačítko PANIC</t>
  </si>
  <si>
    <t>Centrální dohledové pracoviště - integrovaný řídící bezpečnostní systém (GŘNS)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</si>
  <si>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</si>
  <si>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</si>
  <si>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</si>
  <si>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</si>
  <si>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</si>
  <si>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</si>
  <si>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</si>
  <si>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</si>
  <si>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</si>
  <si>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</si>
  <si>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</si>
  <si>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1.3</t>
  </si>
  <si>
    <t>Procentuelně vyjádřené položky ceny (% z celkové ceny všech položek 1.1 - 1.16)</t>
  </si>
  <si>
    <t>Procentuelně vyjádřené položky ceny (% z celkové ceny všech položek 6.1 - 6.9)</t>
  </si>
  <si>
    <t>7.1</t>
  </si>
  <si>
    <t>Celková cena za Centrální dohledové pracoviště - integrovaný řídící bezpečnostní systém (GŘNS)</t>
  </si>
  <si>
    <t>Uchazeč doplní žlutě zvýrazněná pole, obsah ostatních buněk se doplní automaticky</t>
  </si>
  <si>
    <t>Dodávka bezpečnostních technologií – systémů technické ochrany (STO) a zpracování analýzy (pasportizace)</t>
  </si>
  <si>
    <t xml:space="preserve">Servis bezpečnostních technologií – systémů technické ochrany (STO) </t>
  </si>
  <si>
    <t>Sazba DPH (v %)</t>
  </si>
  <si>
    <t>Cena za předpokládaný počet jednotek bez DPH (Kč)</t>
  </si>
  <si>
    <t>Cena za předpokládaný počet jednotek vč. DPH (Kč)</t>
  </si>
  <si>
    <t>Cena za 1 hodinu  bez DPH (Kč)</t>
  </si>
  <si>
    <t>Cena za 1 měsíc  bez DPH (Kč)</t>
  </si>
  <si>
    <t>Cena za 48 měsíců bez DPH (Kč)</t>
  </si>
  <si>
    <t>Cena za předpokládaný počet hodin bez DPH (Kč)</t>
  </si>
  <si>
    <t>Cena za předpokládaný počet hodin  vč. DPH (Kč)</t>
  </si>
  <si>
    <t>Cena za 48 měsíců vč. DPH (Kč)</t>
  </si>
  <si>
    <t>Jednotlivé ústředny a řídící jednotky (položky) listu "Dodávka STO a pasportizace" musí splňovat požadavky na celkové technologické řešení STO dle Přílohy č. 1 závazného návrhu rámcové smlouvy a zároveň vyhovět požadavkům modelového příkladu</t>
  </si>
  <si>
    <t>Modelový příklad bude uchazečem doplněn jednotkovými cenami, uvedenými v jednotkovém ceníku, a cenami za poskytování servisních služeb, uvedenými v předloženém návrhu smlouvy o poskytování servisních služeb.</t>
  </si>
  <si>
    <t>Výsledná cena za modelový příklad musí obsahovat i cenu všech ostatních součástí STO ve výkazu výměr neuvedených, které je nutné instalovat, aby nabízené řešení tvořilo funkční celek, a dále veškerá další plnění, povinnost jejichž poskytnutí vyplývá ze závazného návrhu rámcové smlouvy, resp. závazného návrhu smlouvy o poskytování servisních služeb.</t>
  </si>
  <si>
    <t>Veškeré ceny uvedené v rámci modelového příkladu jsou závazné po celou dobu trvání závazků ze smlouvy o poskytování servisních služeb, rámcové smlouvy a prováděcích smluv. Tam kde je cena vyjádřena procentuelní sazbou je závazná uvedená sazba.</t>
  </si>
  <si>
    <t>Předpokládaný počet hodin  za 48 měsíců</t>
  </si>
  <si>
    <t>Předpokládaný počet  za 48 měsíců</t>
  </si>
  <si>
    <t>Služby servisního zásahu dle odst. 1.3.2 Smlouvy o poskytování servisních služeb</t>
  </si>
  <si>
    <t>Průběžné servisní služby dle odst. 1.3.1 Smlouvy o poskytování servisních služeb</t>
  </si>
  <si>
    <t>Centrální dohledové pracoviště - integrovaný řídící bezpečnostní systém (GŘNS) (dle technické specifikace v příloze č.  1 - Závazný návrh rámcové smlouvy)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</si>
</sst>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4" borderId="1" xfId="0" applyNumberFormat="1" applyFont="1" applyFill="1" applyBorder="1" applyAlignment="1">
      <alignment horizontal="center" vertical="center"/>
    </xf>
    <xf numFmtId="10" fontId="6" fillId="5" borderId="1" xfId="0" applyNumberFormat="1" applyFont="1" applyFill="1" applyBorder="1"/>
    <xf numFmtId="0" fontId="5" fillId="3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164" fontId="6" fillId="5" borderId="1" xfId="0" applyNumberFormat="1" applyFont="1" applyFill="1" applyBorder="1"/>
    <xf numFmtId="164" fontId="6" fillId="0" borderId="1" xfId="0" applyNumberFormat="1" applyFont="1" applyBorder="1"/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wrapText="1"/>
    </xf>
    <xf numFmtId="0" fontId="5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wrapText="1"/>
    </xf>
    <xf numFmtId="164" fontId="6" fillId="5" borderId="1" xfId="0" applyNumberFormat="1" applyFont="1" applyFill="1" applyBorder="1" applyAlignment="1">
      <alignment horizontal="right" wrapText="1"/>
    </xf>
    <xf numFmtId="164" fontId="6" fillId="0" borderId="1" xfId="0" applyNumberFormat="1" applyFont="1" applyBorder="1" applyAlignment="1">
      <alignment horizontal="right" wrapText="1"/>
    </xf>
    <xf numFmtId="10" fontId="6" fillId="5" borderId="1" xfId="0" applyNumberFormat="1" applyFont="1" applyFill="1" applyBorder="1" applyAlignment="1">
      <alignment horizontal="right" wrapText="1"/>
    </xf>
    <xf numFmtId="164" fontId="6" fillId="0" borderId="1" xfId="0" applyNumberFormat="1" applyFont="1" applyFill="1" applyBorder="1" applyAlignment="1">
      <alignment horizontal="right" wrapText="1"/>
    </xf>
    <xf numFmtId="0" fontId="0" fillId="0" borderId="0" xfId="0" applyAlignment="1">
      <alignment horizontal="left" vertical="center" wrapText="1"/>
    </xf>
    <xf numFmtId="0" fontId="5" fillId="0" borderId="0" xfId="0" applyFont="1" applyBorder="1" applyAlignment="1">
      <alignment/>
    </xf>
    <xf numFmtId="0" fontId="0" fillId="0" borderId="0" xfId="0" applyBorder="1"/>
    <xf numFmtId="0" fontId="5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 wrapText="1"/>
    </xf>
    <xf numFmtId="164" fontId="6" fillId="0" borderId="1" xfId="0" applyNumberFormat="1" applyFont="1" applyBorder="1" applyAlignment="1">
      <alignment wrapText="1"/>
    </xf>
    <xf numFmtId="164" fontId="5" fillId="7" borderId="1" xfId="0" applyNumberFormat="1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5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wrapText="1"/>
    </xf>
  </cellXfs>
  <cellStyles count="13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  <cellStyle name="Hypertextový odkaz" xfId="24"/>
    <cellStyle name="Použitý hypertextový odkaz" xfId="25"/>
    <cellStyle name="Hypertextový odkaz" xfId="26"/>
    <cellStyle name="Použitý hypertextový odkaz" xfId="27"/>
    <cellStyle name="Hypertextový odkaz" xfId="28"/>
    <cellStyle name="Použitý hypertextový odkaz" xfId="29"/>
    <cellStyle name="Hypertextový odkaz" xfId="30"/>
    <cellStyle name="Použitý hypertextový odkaz" xfId="31"/>
    <cellStyle name="Hypertextový odkaz" xfId="32"/>
    <cellStyle name="Použitý hypertextový odkaz" xfId="33"/>
    <cellStyle name="Hypertextový odkaz" xfId="34"/>
    <cellStyle name="Použitý hypertextový odkaz" xfId="35"/>
    <cellStyle name="Hypertextový odkaz" xfId="36"/>
    <cellStyle name="Použitý hypertextový odkaz" xfId="37"/>
    <cellStyle name="Hypertextový odkaz" xfId="38"/>
    <cellStyle name="Použitý hypertextový odkaz" xfId="39"/>
    <cellStyle name="Hypertextový odkaz" xfId="40"/>
    <cellStyle name="Použitý hypertextový odkaz" xfId="41"/>
    <cellStyle name="Hypertextový odkaz" xfId="42"/>
    <cellStyle name="Použitý hypertextový odkaz" xfId="43"/>
    <cellStyle name="Hypertextový odkaz" xfId="44"/>
    <cellStyle name="Použitý hypertextový odkaz" xfId="45"/>
    <cellStyle name="Hypertextový odkaz" xfId="46"/>
    <cellStyle name="Použitý hypertextový odkaz" xfId="47"/>
    <cellStyle name="Hypertextový odkaz" xfId="48"/>
    <cellStyle name="Použitý hypertextový odkaz" xfId="49"/>
    <cellStyle name="Hypertextový odkaz" xfId="50"/>
    <cellStyle name="Použitý hypertextový odkaz" xfId="51"/>
    <cellStyle name="Hypertextový odkaz" xfId="52"/>
    <cellStyle name="Použitý hypertextový odkaz" xfId="53"/>
    <cellStyle name="Hypertextový odkaz" xfId="54"/>
    <cellStyle name="Použitý hypertextový odkaz" xfId="55"/>
    <cellStyle name="Hypertextový odkaz" xfId="56"/>
    <cellStyle name="Použitý hypertextový odkaz" xfId="57"/>
    <cellStyle name="Hypertextový odkaz" xfId="58"/>
    <cellStyle name="Použitý hypertextový odkaz" xfId="59"/>
    <cellStyle name="Hypertextový odkaz" xfId="60"/>
    <cellStyle name="Použitý hypertextový odkaz" xfId="61"/>
    <cellStyle name="Hypertextový odkaz" xfId="62"/>
    <cellStyle name="Použitý hypertextový odkaz" xfId="63"/>
    <cellStyle name="Hypertextový odkaz" xfId="64"/>
    <cellStyle name="Použitý hypertextový odkaz" xfId="65"/>
    <cellStyle name="Hypertextový odkaz" xfId="66"/>
    <cellStyle name="Použitý hypertextový odkaz" xfId="67"/>
    <cellStyle name="Hypertextový odkaz" xfId="68"/>
    <cellStyle name="Použitý hypertextový odkaz" xfId="69"/>
    <cellStyle name="Hypertextový odkaz" xfId="70"/>
    <cellStyle name="Použitý hypertextový odkaz" xfId="71"/>
    <cellStyle name="Hypertextový odkaz" xfId="72"/>
    <cellStyle name="Použitý hypertextový odkaz" xfId="73"/>
    <cellStyle name="Hypertextový odkaz" xfId="74"/>
    <cellStyle name="Použitý hypertextový odkaz" xfId="75"/>
    <cellStyle name="Hypertextový odkaz" xfId="76"/>
    <cellStyle name="Použitý hypertextový odkaz" xfId="77"/>
    <cellStyle name="Hypertextový odkaz" xfId="78"/>
    <cellStyle name="Použitý hypertextový odkaz" xfId="79"/>
    <cellStyle name="Hypertextový odkaz" xfId="80"/>
    <cellStyle name="Použitý hypertextový odkaz" xfId="81"/>
    <cellStyle name="Hypertextový odkaz" xfId="82"/>
    <cellStyle name="Použitý hypertextový odkaz" xfId="83"/>
    <cellStyle name="Hypertextový odkaz" xfId="84"/>
    <cellStyle name="Použitý hypertextový odkaz" xfId="85"/>
    <cellStyle name="Hypertextový odkaz" xfId="86"/>
    <cellStyle name="Použitý hypertextový odkaz" xfId="87"/>
    <cellStyle name="Hypertextový odkaz" xfId="88"/>
    <cellStyle name="Použitý hypertextový odkaz" xfId="89"/>
    <cellStyle name="Hypertextový odkaz" xfId="90"/>
    <cellStyle name="Použitý hypertextový odkaz" xfId="91"/>
    <cellStyle name="Hypertextový odkaz" xfId="92"/>
    <cellStyle name="Použitý hypertextový odkaz" xfId="93"/>
    <cellStyle name="Hypertextový odkaz" xfId="94"/>
    <cellStyle name="Použitý hypertextový odkaz" xfId="95"/>
    <cellStyle name="Hypertextový odkaz" xfId="96"/>
    <cellStyle name="Použitý hypertextový odkaz" xfId="97"/>
    <cellStyle name="Hypertextový odkaz" xfId="98"/>
    <cellStyle name="Použitý hypertextový odkaz" xfId="99"/>
    <cellStyle name="Hypertextový odkaz" xfId="100"/>
    <cellStyle name="Použitý hypertextový odkaz" xfId="101"/>
    <cellStyle name="Hypertextový odkaz" xfId="102"/>
    <cellStyle name="Použitý hypertextový odkaz" xfId="103"/>
    <cellStyle name="Hypertextový odkaz" xfId="104"/>
    <cellStyle name="Použitý hypertextový odkaz" xfId="105"/>
    <cellStyle name="Hypertextový odkaz" xfId="106"/>
    <cellStyle name="Použitý hypertextový odkaz" xfId="107"/>
    <cellStyle name="Hypertextový odkaz" xfId="108"/>
    <cellStyle name="Použitý hypertextový odkaz" xfId="109"/>
    <cellStyle name="Hypertextový odkaz" xfId="110"/>
    <cellStyle name="Použitý hypertextový odkaz" xfId="111"/>
    <cellStyle name="Hypertextový odkaz" xfId="112"/>
    <cellStyle name="Použitý hypertextový odkaz" xfId="113"/>
    <cellStyle name="Hypertextový odkaz" xfId="114"/>
    <cellStyle name="Použitý hypertextový odkaz" xfId="115"/>
    <cellStyle name="Hypertextový odkaz" xfId="116"/>
    <cellStyle name="Použitý hypertextový odkaz" xfId="117"/>
    <cellStyle name="Hypertextový odkaz" xfId="118"/>
    <cellStyle name="Použitý hypertextový odkaz" xfId="119"/>
    <cellStyle name="Hypertextový odkaz" xfId="120"/>
    <cellStyle name="Použitý hypertextový odkaz" xfId="121"/>
    <cellStyle name="Hypertextový odkaz" xfId="122"/>
    <cellStyle name="Použitý hypertextový odkaz" xfId="123"/>
    <cellStyle name="Hypertextový odkaz" xfId="124"/>
    <cellStyle name="Použitý hypertextový odkaz" xfId="125"/>
    <cellStyle name="Hypertextový odkaz" xfId="126"/>
    <cellStyle name="Použitý hypertextový odkaz" xfId="127"/>
    <cellStyle name="Hypertextový odkaz" xfId="128"/>
    <cellStyle name="Použitý hypertextový odkaz" xfId="129"/>
    <cellStyle name="Hypertextový odkaz" xfId="130"/>
    <cellStyle name="Použitý hypertextový odkaz" xfId="131"/>
    <cellStyle name="Hypertextový odkaz" xfId="132"/>
    <cellStyle name="Použitý hypertextový odkaz" xfId="133"/>
    <cellStyle name="Hypertextový odkaz" xfId="134"/>
    <cellStyle name="Použitý hypertextový odkaz" xfId="135"/>
    <cellStyle name="Hypertextový odkaz" xfId="136"/>
    <cellStyle name="Použitý hypertextový odkaz" xfId="137"/>
    <cellStyle name="Hypertextový odkaz" xfId="138"/>
    <cellStyle name="Použitý hypertextový odkaz" xfId="139"/>
    <cellStyle name="Hypertextový odkaz" xfId="140"/>
    <cellStyle name="Použitý hypertextový odkaz" xfId="141"/>
    <cellStyle name="Hypertextový odkaz" xfId="142"/>
    <cellStyle name="Použitý hypertextový odkaz" xfId="143"/>
    <cellStyle name="Hypertextový odkaz" xfId="144"/>
    <cellStyle name="Použitý hypertextový odkaz" xfId="145"/>
    <cellStyle name="Hypertextový odkaz" xfId="146"/>
    <cellStyle name="Použitý hypertextový odkaz" xfId="14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97"/>
  <sheetViews>
    <sheetView zoomScale="85" zoomScaleNormal="85" workbookViewId="0" topLeftCell="A17">
      <selection activeCell="B31" sqref="B31"/>
    </sheetView>
  </sheetViews>
  <sheetFormatPr defaultColWidth="11.00390625" defaultRowHeight="15.75"/>
  <cols>
    <col min="2" max="2" width="67.25390625" style="0" customWidth="1"/>
    <col min="3" max="3" width="11.00390625" style="0" customWidth="1"/>
    <col min="4" max="4" width="6.625" style="6" customWidth="1"/>
    <col min="5" max="6" width="11.875" style="0" customWidth="1"/>
    <col min="7" max="7" width="9.625" style="0" bestFit="1" customWidth="1"/>
    <col min="8" max="8" width="6.25390625" style="0" bestFit="1" customWidth="1"/>
    <col min="9" max="9" width="11.875" style="0" customWidth="1"/>
    <col min="10" max="10" width="11.00390625" style="0" customWidth="1"/>
  </cols>
  <sheetData>
    <row r="1" spans="1:9" ht="15.75">
      <c r="A1" s="60" t="s">
        <v>163</v>
      </c>
      <c r="B1" s="60"/>
      <c r="C1" s="60"/>
      <c r="D1" s="60"/>
      <c r="E1" s="60"/>
      <c r="F1" s="60"/>
      <c r="G1" s="60"/>
      <c r="H1" s="60"/>
      <c r="I1" s="60"/>
    </row>
    <row r="2" spans="1:9" ht="15.75">
      <c r="A2" s="50" t="s">
        <v>39</v>
      </c>
      <c r="B2" s="50"/>
      <c r="C2" s="50"/>
      <c r="D2" s="50"/>
      <c r="E2" s="50"/>
      <c r="F2" s="50"/>
      <c r="G2" s="50"/>
      <c r="H2" s="50"/>
      <c r="I2" s="50"/>
    </row>
    <row r="3" spans="1:9" ht="48">
      <c r="A3" s="5" t="s">
        <v>0</v>
      </c>
      <c r="B3" s="5" t="s">
        <v>1</v>
      </c>
      <c r="C3" s="7" t="s">
        <v>179</v>
      </c>
      <c r="D3" s="5" t="s">
        <v>41</v>
      </c>
      <c r="E3" s="18" t="s">
        <v>129</v>
      </c>
      <c r="F3" s="7" t="s">
        <v>166</v>
      </c>
      <c r="G3" s="7" t="s">
        <v>114</v>
      </c>
      <c r="H3" s="18" t="s">
        <v>131</v>
      </c>
      <c r="I3" s="7" t="s">
        <v>167</v>
      </c>
    </row>
    <row r="4" spans="1:9" ht="15.75">
      <c r="A4" s="8" t="s">
        <v>54</v>
      </c>
      <c r="B4" s="9" t="s">
        <v>2</v>
      </c>
      <c r="C4" s="9">
        <v>564</v>
      </c>
      <c r="D4" s="10" t="s">
        <v>42</v>
      </c>
      <c r="E4" s="19"/>
      <c r="F4" s="20">
        <f aca="true" t="shared" si="0" ref="F4:F19">C4*E4</f>
        <v>0</v>
      </c>
      <c r="G4" s="15"/>
      <c r="H4" s="20">
        <f aca="true" t="shared" si="1" ref="H4:H19">G4*F4</f>
        <v>0</v>
      </c>
      <c r="I4" s="20">
        <f aca="true" t="shared" si="2" ref="I4:I19">F4+H4</f>
        <v>0</v>
      </c>
    </row>
    <row r="5" spans="1:9" ht="15.75">
      <c r="A5" s="8" t="s">
        <v>55</v>
      </c>
      <c r="B5" s="9" t="s">
        <v>115</v>
      </c>
      <c r="C5" s="9">
        <v>687</v>
      </c>
      <c r="D5" s="10" t="s">
        <v>42</v>
      </c>
      <c r="E5" s="19"/>
      <c r="F5" s="20">
        <f t="shared" si="0"/>
        <v>0</v>
      </c>
      <c r="G5" s="15"/>
      <c r="H5" s="20">
        <f t="shared" si="1"/>
        <v>0</v>
      </c>
      <c r="I5" s="20">
        <f t="shared" si="2"/>
        <v>0</v>
      </c>
    </row>
    <row r="6" spans="1:9" ht="15.75">
      <c r="A6" s="23" t="s">
        <v>157</v>
      </c>
      <c r="B6" s="9" t="s">
        <v>4</v>
      </c>
      <c r="C6" s="9">
        <v>518</v>
      </c>
      <c r="D6" s="10" t="s">
        <v>42</v>
      </c>
      <c r="E6" s="19"/>
      <c r="F6" s="20">
        <f t="shared" si="0"/>
        <v>0</v>
      </c>
      <c r="G6" s="15"/>
      <c r="H6" s="20">
        <f t="shared" si="1"/>
        <v>0</v>
      </c>
      <c r="I6" s="20">
        <f t="shared" si="2"/>
        <v>0</v>
      </c>
    </row>
    <row r="7" spans="1:9" ht="15.75">
      <c r="A7" s="23" t="s">
        <v>56</v>
      </c>
      <c r="B7" s="9" t="s">
        <v>144</v>
      </c>
      <c r="C7" s="9">
        <v>1</v>
      </c>
      <c r="D7" s="10" t="s">
        <v>42</v>
      </c>
      <c r="E7" s="19"/>
      <c r="F7" s="20">
        <f t="shared" si="0"/>
        <v>0</v>
      </c>
      <c r="G7" s="15"/>
      <c r="H7" s="20">
        <f t="shared" si="1"/>
        <v>0</v>
      </c>
      <c r="I7" s="20">
        <f t="shared" si="2"/>
        <v>0</v>
      </c>
    </row>
    <row r="8" spans="1:9" ht="15.75">
      <c r="A8" s="23" t="s">
        <v>57</v>
      </c>
      <c r="B8" s="9" t="s">
        <v>5</v>
      </c>
      <c r="C8" s="9">
        <v>1299</v>
      </c>
      <c r="D8" s="10" t="s">
        <v>42</v>
      </c>
      <c r="E8" s="19"/>
      <c r="F8" s="20">
        <f t="shared" si="0"/>
        <v>0</v>
      </c>
      <c r="G8" s="15"/>
      <c r="H8" s="20">
        <f t="shared" si="1"/>
        <v>0</v>
      </c>
      <c r="I8" s="20">
        <f t="shared" si="2"/>
        <v>0</v>
      </c>
    </row>
    <row r="9" spans="1:9" ht="15.75">
      <c r="A9" s="23" t="s">
        <v>58</v>
      </c>
      <c r="B9" s="9" t="s">
        <v>6</v>
      </c>
      <c r="C9" s="9">
        <v>1</v>
      </c>
      <c r="D9" s="10" t="s">
        <v>42</v>
      </c>
      <c r="E9" s="19"/>
      <c r="F9" s="20">
        <f t="shared" si="0"/>
        <v>0</v>
      </c>
      <c r="G9" s="15"/>
      <c r="H9" s="20">
        <f t="shared" si="1"/>
        <v>0</v>
      </c>
      <c r="I9" s="20">
        <f t="shared" si="2"/>
        <v>0</v>
      </c>
    </row>
    <row r="10" spans="1:9" ht="15.75">
      <c r="A10" s="23" t="s">
        <v>59</v>
      </c>
      <c r="B10" s="9" t="s">
        <v>3</v>
      </c>
      <c r="C10" s="9">
        <v>1</v>
      </c>
      <c r="D10" s="10" t="s">
        <v>42</v>
      </c>
      <c r="E10" s="19"/>
      <c r="F10" s="20">
        <f t="shared" si="0"/>
        <v>0</v>
      </c>
      <c r="G10" s="15"/>
      <c r="H10" s="20">
        <f t="shared" si="1"/>
        <v>0</v>
      </c>
      <c r="I10" s="20">
        <f t="shared" si="2"/>
        <v>0</v>
      </c>
    </row>
    <row r="11" spans="1:9" ht="15.75">
      <c r="A11" s="23" t="s">
        <v>60</v>
      </c>
      <c r="B11" s="9" t="s">
        <v>7</v>
      </c>
      <c r="C11" s="9">
        <v>1</v>
      </c>
      <c r="D11" s="10" t="s">
        <v>42</v>
      </c>
      <c r="E11" s="19"/>
      <c r="F11" s="20">
        <f t="shared" si="0"/>
        <v>0</v>
      </c>
      <c r="G11" s="15"/>
      <c r="H11" s="20">
        <f t="shared" si="1"/>
        <v>0</v>
      </c>
      <c r="I11" s="20">
        <f t="shared" si="2"/>
        <v>0</v>
      </c>
    </row>
    <row r="12" spans="1:9" ht="15.75">
      <c r="A12" s="23" t="s">
        <v>61</v>
      </c>
      <c r="B12" s="9" t="s">
        <v>8</v>
      </c>
      <c r="C12" s="9">
        <v>1</v>
      </c>
      <c r="D12" s="10" t="s">
        <v>43</v>
      </c>
      <c r="E12" s="19"/>
      <c r="F12" s="20">
        <f t="shared" si="0"/>
        <v>0</v>
      </c>
      <c r="G12" s="15"/>
      <c r="H12" s="20">
        <f t="shared" si="1"/>
        <v>0</v>
      </c>
      <c r="I12" s="20">
        <f t="shared" si="2"/>
        <v>0</v>
      </c>
    </row>
    <row r="13" spans="1:9" ht="15.75">
      <c r="A13" s="23" t="s">
        <v>62</v>
      </c>
      <c r="B13" s="9" t="s">
        <v>10</v>
      </c>
      <c r="C13" s="9">
        <v>1</v>
      </c>
      <c r="D13" s="10" t="s">
        <v>43</v>
      </c>
      <c r="E13" s="19"/>
      <c r="F13" s="20">
        <f t="shared" si="0"/>
        <v>0</v>
      </c>
      <c r="G13" s="15"/>
      <c r="H13" s="20">
        <f t="shared" si="1"/>
        <v>0</v>
      </c>
      <c r="I13" s="20">
        <f t="shared" si="2"/>
        <v>0</v>
      </c>
    </row>
    <row r="14" spans="1:9" ht="15.75">
      <c r="A14" s="23" t="s">
        <v>63</v>
      </c>
      <c r="B14" s="9" t="s">
        <v>11</v>
      </c>
      <c r="C14" s="9">
        <v>1</v>
      </c>
      <c r="D14" s="10" t="s">
        <v>43</v>
      </c>
      <c r="E14" s="19"/>
      <c r="F14" s="20">
        <f t="shared" si="0"/>
        <v>0</v>
      </c>
      <c r="G14" s="15"/>
      <c r="H14" s="20">
        <f t="shared" si="1"/>
        <v>0</v>
      </c>
      <c r="I14" s="20">
        <f t="shared" si="2"/>
        <v>0</v>
      </c>
    </row>
    <row r="15" spans="1:9" ht="15.75">
      <c r="A15" s="23" t="s">
        <v>64</v>
      </c>
      <c r="B15" s="9" t="s">
        <v>9</v>
      </c>
      <c r="C15" s="9">
        <v>1</v>
      </c>
      <c r="D15" s="10" t="s">
        <v>44</v>
      </c>
      <c r="E15" s="19"/>
      <c r="F15" s="20">
        <f t="shared" si="0"/>
        <v>0</v>
      </c>
      <c r="G15" s="15"/>
      <c r="H15" s="20">
        <f t="shared" si="1"/>
        <v>0</v>
      </c>
      <c r="I15" s="20">
        <f t="shared" si="2"/>
        <v>0</v>
      </c>
    </row>
    <row r="16" spans="1:9" ht="15.75">
      <c r="A16" s="23" t="s">
        <v>65</v>
      </c>
      <c r="B16" s="9" t="s">
        <v>40</v>
      </c>
      <c r="C16" s="9">
        <v>1</v>
      </c>
      <c r="D16" s="10" t="s">
        <v>43</v>
      </c>
      <c r="E16" s="19"/>
      <c r="F16" s="20">
        <f t="shared" si="0"/>
        <v>0</v>
      </c>
      <c r="G16" s="15"/>
      <c r="H16" s="20">
        <f t="shared" si="1"/>
        <v>0</v>
      </c>
      <c r="I16" s="20">
        <f t="shared" si="2"/>
        <v>0</v>
      </c>
    </row>
    <row r="17" spans="1:9" ht="15.75">
      <c r="A17" s="23" t="s">
        <v>66</v>
      </c>
      <c r="B17" s="9" t="s">
        <v>14</v>
      </c>
      <c r="C17" s="9">
        <v>1</v>
      </c>
      <c r="D17" s="10" t="s">
        <v>43</v>
      </c>
      <c r="E17" s="19"/>
      <c r="F17" s="20">
        <f t="shared" si="0"/>
        <v>0</v>
      </c>
      <c r="G17" s="15"/>
      <c r="H17" s="20">
        <f t="shared" si="1"/>
        <v>0</v>
      </c>
      <c r="I17" s="20">
        <f t="shared" si="2"/>
        <v>0</v>
      </c>
    </row>
    <row r="18" spans="1:9" ht="15.75">
      <c r="A18" s="23" t="s">
        <v>67</v>
      </c>
      <c r="B18" s="9" t="s">
        <v>13</v>
      </c>
      <c r="C18" s="9">
        <v>1</v>
      </c>
      <c r="D18" s="10" t="s">
        <v>42</v>
      </c>
      <c r="E18" s="19"/>
      <c r="F18" s="20">
        <f t="shared" si="0"/>
        <v>0</v>
      </c>
      <c r="G18" s="15"/>
      <c r="H18" s="20">
        <f t="shared" si="1"/>
        <v>0</v>
      </c>
      <c r="I18" s="20">
        <f t="shared" si="2"/>
        <v>0</v>
      </c>
    </row>
    <row r="19" spans="1:9" ht="15.75">
      <c r="A19" s="23" t="s">
        <v>68</v>
      </c>
      <c r="B19" s="9" t="s">
        <v>15</v>
      </c>
      <c r="C19" s="9">
        <v>1</v>
      </c>
      <c r="D19" s="10" t="s">
        <v>42</v>
      </c>
      <c r="E19" s="19"/>
      <c r="F19" s="20">
        <f t="shared" si="0"/>
        <v>0</v>
      </c>
      <c r="G19" s="15"/>
      <c r="H19" s="20">
        <f t="shared" si="1"/>
        <v>0</v>
      </c>
      <c r="I19" s="20">
        <f t="shared" si="2"/>
        <v>0</v>
      </c>
    </row>
    <row r="20" spans="1:9" ht="24.6">
      <c r="A20" s="51" t="s">
        <v>158</v>
      </c>
      <c r="B20" s="52"/>
      <c r="C20" s="52"/>
      <c r="D20" s="53"/>
      <c r="E20" s="17" t="s">
        <v>138</v>
      </c>
      <c r="F20" s="21" t="s">
        <v>130</v>
      </c>
      <c r="G20" s="22" t="s">
        <v>114</v>
      </c>
      <c r="H20" s="21" t="s">
        <v>131</v>
      </c>
      <c r="I20" s="21" t="s">
        <v>132</v>
      </c>
    </row>
    <row r="21" spans="1:9" ht="15.75">
      <c r="A21" s="23" t="s">
        <v>69</v>
      </c>
      <c r="B21" s="54" t="s">
        <v>127</v>
      </c>
      <c r="C21" s="55"/>
      <c r="D21" s="56"/>
      <c r="E21" s="15"/>
      <c r="F21" s="20">
        <f>SUM(F4:F19)*E21</f>
        <v>0</v>
      </c>
      <c r="G21" s="15"/>
      <c r="H21" s="20">
        <f>F21*G21</f>
        <v>0</v>
      </c>
      <c r="I21" s="20">
        <f>F21+H21</f>
        <v>0</v>
      </c>
    </row>
    <row r="22" spans="1:9" ht="15.75">
      <c r="A22" s="23" t="s">
        <v>70</v>
      </c>
      <c r="B22" s="54" t="s">
        <v>128</v>
      </c>
      <c r="C22" s="55"/>
      <c r="D22" s="56"/>
      <c r="E22" s="15"/>
      <c r="F22" s="20">
        <f>SUM(F4:F19)*E22</f>
        <v>0</v>
      </c>
      <c r="G22" s="15"/>
      <c r="H22" s="20">
        <f>F22*G22</f>
        <v>0</v>
      </c>
      <c r="I22" s="20">
        <f>F22+H22</f>
        <v>0</v>
      </c>
    </row>
    <row r="23" spans="1:9" ht="15.75">
      <c r="A23" s="23" t="s">
        <v>71</v>
      </c>
      <c r="B23" s="57" t="s">
        <v>126</v>
      </c>
      <c r="C23" s="58"/>
      <c r="D23" s="59"/>
      <c r="E23" s="15"/>
      <c r="F23" s="20">
        <f>SUM(F4:F19)*E23</f>
        <v>0</v>
      </c>
      <c r="G23" s="15"/>
      <c r="H23" s="20">
        <f>F23*G23</f>
        <v>0</v>
      </c>
      <c r="I23" s="20">
        <f>F23+H23</f>
        <v>0</v>
      </c>
    </row>
    <row r="24" spans="1:9" ht="15.75">
      <c r="A24" s="50" t="s">
        <v>46</v>
      </c>
      <c r="B24" s="50"/>
      <c r="C24" s="50"/>
      <c r="D24" s="50"/>
      <c r="E24" s="50"/>
      <c r="F24" s="50"/>
      <c r="G24" s="50"/>
      <c r="H24" s="50"/>
      <c r="I24" s="50"/>
    </row>
    <row r="25" spans="1:9" ht="48">
      <c r="A25" s="16" t="s">
        <v>0</v>
      </c>
      <c r="B25" s="16" t="s">
        <v>1</v>
      </c>
      <c r="C25" s="7" t="s">
        <v>179</v>
      </c>
      <c r="D25" s="27" t="s">
        <v>41</v>
      </c>
      <c r="E25" s="18" t="s">
        <v>129</v>
      </c>
      <c r="F25" s="7" t="s">
        <v>166</v>
      </c>
      <c r="G25" s="7" t="s">
        <v>114</v>
      </c>
      <c r="H25" s="18" t="s">
        <v>131</v>
      </c>
      <c r="I25" s="7" t="s">
        <v>167</v>
      </c>
    </row>
    <row r="26" spans="1:9" ht="15.75">
      <c r="A26" s="8" t="s">
        <v>72</v>
      </c>
      <c r="B26" s="9" t="s">
        <v>16</v>
      </c>
      <c r="C26" s="9">
        <v>1</v>
      </c>
      <c r="D26" s="10" t="s">
        <v>42</v>
      </c>
      <c r="E26" s="19"/>
      <c r="F26" s="20">
        <f aca="true" t="shared" si="3" ref="F26:F42">C26*E26</f>
        <v>0</v>
      </c>
      <c r="G26" s="15"/>
      <c r="H26" s="20">
        <f aca="true" t="shared" si="4" ref="H26:H42">G26*F26</f>
        <v>0</v>
      </c>
      <c r="I26" s="20">
        <f aca="true" t="shared" si="5" ref="I26:I42">F26+H26</f>
        <v>0</v>
      </c>
    </row>
    <row r="27" spans="1:9" ht="15.75">
      <c r="A27" s="8" t="s">
        <v>73</v>
      </c>
      <c r="B27" s="9" t="s">
        <v>17</v>
      </c>
      <c r="C27" s="9">
        <v>1</v>
      </c>
      <c r="D27" s="10" t="s">
        <v>43</v>
      </c>
      <c r="E27" s="19"/>
      <c r="F27" s="20">
        <f t="shared" si="3"/>
        <v>0</v>
      </c>
      <c r="G27" s="15"/>
      <c r="H27" s="20">
        <f t="shared" si="4"/>
        <v>0</v>
      </c>
      <c r="I27" s="20">
        <f t="shared" si="5"/>
        <v>0</v>
      </c>
    </row>
    <row r="28" spans="1:9" ht="15.75">
      <c r="A28" s="8" t="s">
        <v>74</v>
      </c>
      <c r="B28" s="9" t="s">
        <v>29</v>
      </c>
      <c r="C28" s="9">
        <v>1</v>
      </c>
      <c r="D28" s="10" t="s">
        <v>42</v>
      </c>
      <c r="E28" s="19"/>
      <c r="F28" s="20">
        <f t="shared" si="3"/>
        <v>0</v>
      </c>
      <c r="G28" s="15"/>
      <c r="H28" s="20">
        <f t="shared" si="4"/>
        <v>0</v>
      </c>
      <c r="I28" s="20">
        <f t="shared" si="5"/>
        <v>0</v>
      </c>
    </row>
    <row r="29" spans="1:9" ht="15.75">
      <c r="A29" s="8" t="s">
        <v>75</v>
      </c>
      <c r="B29" s="9" t="s">
        <v>18</v>
      </c>
      <c r="C29" s="9">
        <v>1</v>
      </c>
      <c r="D29" s="10" t="s">
        <v>42</v>
      </c>
      <c r="E29" s="19"/>
      <c r="F29" s="20">
        <f t="shared" si="3"/>
        <v>0</v>
      </c>
      <c r="G29" s="15"/>
      <c r="H29" s="20">
        <f t="shared" si="4"/>
        <v>0</v>
      </c>
      <c r="I29" s="20">
        <f t="shared" si="5"/>
        <v>0</v>
      </c>
    </row>
    <row r="30" spans="1:9" ht="15.75">
      <c r="A30" s="8" t="s">
        <v>76</v>
      </c>
      <c r="B30" s="9" t="s">
        <v>19</v>
      </c>
      <c r="C30" s="9">
        <v>2</v>
      </c>
      <c r="D30" s="10" t="s">
        <v>43</v>
      </c>
      <c r="E30" s="19"/>
      <c r="F30" s="20">
        <f t="shared" si="3"/>
        <v>0</v>
      </c>
      <c r="G30" s="15"/>
      <c r="H30" s="20">
        <f t="shared" si="4"/>
        <v>0</v>
      </c>
      <c r="I30" s="20">
        <f t="shared" si="5"/>
        <v>0</v>
      </c>
    </row>
    <row r="31" spans="1:9" ht="15.75">
      <c r="A31" s="8" t="s">
        <v>77</v>
      </c>
      <c r="B31" s="9" t="s">
        <v>20</v>
      </c>
      <c r="C31" s="9">
        <v>1</v>
      </c>
      <c r="D31" s="10" t="s">
        <v>43</v>
      </c>
      <c r="E31" s="19"/>
      <c r="F31" s="20">
        <f t="shared" si="3"/>
        <v>0</v>
      </c>
      <c r="G31" s="15"/>
      <c r="H31" s="20">
        <f t="shared" si="4"/>
        <v>0</v>
      </c>
      <c r="I31" s="20">
        <f t="shared" si="5"/>
        <v>0</v>
      </c>
    </row>
    <row r="32" spans="1:9" ht="15.75">
      <c r="A32" s="8" t="s">
        <v>78</v>
      </c>
      <c r="B32" s="9" t="s">
        <v>21</v>
      </c>
      <c r="C32" s="9">
        <v>1</v>
      </c>
      <c r="D32" s="10" t="s">
        <v>43</v>
      </c>
      <c r="E32" s="19"/>
      <c r="F32" s="20">
        <f t="shared" si="3"/>
        <v>0</v>
      </c>
      <c r="G32" s="15"/>
      <c r="H32" s="20">
        <f t="shared" si="4"/>
        <v>0</v>
      </c>
      <c r="I32" s="20">
        <f t="shared" si="5"/>
        <v>0</v>
      </c>
    </row>
    <row r="33" spans="1:9" ht="15.75">
      <c r="A33" s="8" t="s">
        <v>79</v>
      </c>
      <c r="B33" s="9" t="s">
        <v>22</v>
      </c>
      <c r="C33" s="9">
        <v>1</v>
      </c>
      <c r="D33" s="10" t="s">
        <v>43</v>
      </c>
      <c r="E33" s="19"/>
      <c r="F33" s="20">
        <f t="shared" si="3"/>
        <v>0</v>
      </c>
      <c r="G33" s="15"/>
      <c r="H33" s="20">
        <f t="shared" si="4"/>
        <v>0</v>
      </c>
      <c r="I33" s="20">
        <f t="shared" si="5"/>
        <v>0</v>
      </c>
    </row>
    <row r="34" spans="1:9" ht="15.75">
      <c r="A34" s="8" t="s">
        <v>80</v>
      </c>
      <c r="B34" s="9" t="s">
        <v>23</v>
      </c>
      <c r="C34" s="9">
        <v>1</v>
      </c>
      <c r="D34" s="10" t="s">
        <v>43</v>
      </c>
      <c r="E34" s="19"/>
      <c r="F34" s="20">
        <f t="shared" si="3"/>
        <v>0</v>
      </c>
      <c r="G34" s="15"/>
      <c r="H34" s="20">
        <f t="shared" si="4"/>
        <v>0</v>
      </c>
      <c r="I34" s="20">
        <f t="shared" si="5"/>
        <v>0</v>
      </c>
    </row>
    <row r="35" spans="1:9" ht="15.75">
      <c r="A35" s="8" t="s">
        <v>81</v>
      </c>
      <c r="B35" s="9" t="s">
        <v>24</v>
      </c>
      <c r="C35" s="9">
        <v>1</v>
      </c>
      <c r="D35" s="10" t="s">
        <v>43</v>
      </c>
      <c r="E35" s="19"/>
      <c r="F35" s="20">
        <f t="shared" si="3"/>
        <v>0</v>
      </c>
      <c r="G35" s="15"/>
      <c r="H35" s="20">
        <f t="shared" si="4"/>
        <v>0</v>
      </c>
      <c r="I35" s="20">
        <f t="shared" si="5"/>
        <v>0</v>
      </c>
    </row>
    <row r="36" spans="1:9" ht="15.75">
      <c r="A36" s="8" t="s">
        <v>82</v>
      </c>
      <c r="B36" s="9" t="s">
        <v>25</v>
      </c>
      <c r="C36" s="9">
        <v>1</v>
      </c>
      <c r="D36" s="10" t="s">
        <v>43</v>
      </c>
      <c r="E36" s="19"/>
      <c r="F36" s="20">
        <f t="shared" si="3"/>
        <v>0</v>
      </c>
      <c r="G36" s="15"/>
      <c r="H36" s="20">
        <f t="shared" si="4"/>
        <v>0</v>
      </c>
      <c r="I36" s="20">
        <f t="shared" si="5"/>
        <v>0</v>
      </c>
    </row>
    <row r="37" spans="1:9" ht="15.75">
      <c r="A37" s="8" t="s">
        <v>83</v>
      </c>
      <c r="B37" s="9" t="s">
        <v>9</v>
      </c>
      <c r="C37" s="9">
        <v>1</v>
      </c>
      <c r="D37" s="10" t="s">
        <v>44</v>
      </c>
      <c r="E37" s="19"/>
      <c r="F37" s="20">
        <f t="shared" si="3"/>
        <v>0</v>
      </c>
      <c r="G37" s="15"/>
      <c r="H37" s="20">
        <f t="shared" si="4"/>
        <v>0</v>
      </c>
      <c r="I37" s="20">
        <f t="shared" si="5"/>
        <v>0</v>
      </c>
    </row>
    <row r="38" spans="1:9" ht="15.75">
      <c r="A38" s="8" t="s">
        <v>84</v>
      </c>
      <c r="B38" s="9" t="s">
        <v>12</v>
      </c>
      <c r="C38" s="9">
        <v>1</v>
      </c>
      <c r="D38" s="10" t="s">
        <v>43</v>
      </c>
      <c r="E38" s="19"/>
      <c r="F38" s="20">
        <f t="shared" si="3"/>
        <v>0</v>
      </c>
      <c r="G38" s="15"/>
      <c r="H38" s="20">
        <f t="shared" si="4"/>
        <v>0</v>
      </c>
      <c r="I38" s="20">
        <f t="shared" si="5"/>
        <v>0</v>
      </c>
    </row>
    <row r="39" spans="1:9" ht="16.5" customHeight="1">
      <c r="A39" s="8" t="s">
        <v>85</v>
      </c>
      <c r="B39" s="9" t="s">
        <v>14</v>
      </c>
      <c r="C39" s="9">
        <v>1</v>
      </c>
      <c r="D39" s="10" t="s">
        <v>43</v>
      </c>
      <c r="E39" s="19"/>
      <c r="F39" s="20">
        <f t="shared" si="3"/>
        <v>0</v>
      </c>
      <c r="G39" s="15"/>
      <c r="H39" s="20">
        <f t="shared" si="4"/>
        <v>0</v>
      </c>
      <c r="I39" s="20">
        <f t="shared" si="5"/>
        <v>0</v>
      </c>
    </row>
    <row r="40" spans="1:9" ht="15.75">
      <c r="A40" s="8" t="s">
        <v>86</v>
      </c>
      <c r="B40" s="9" t="s">
        <v>13</v>
      </c>
      <c r="C40" s="9">
        <v>1</v>
      </c>
      <c r="D40" s="10" t="s">
        <v>42</v>
      </c>
      <c r="E40" s="19"/>
      <c r="F40" s="20">
        <f t="shared" si="3"/>
        <v>0</v>
      </c>
      <c r="G40" s="15"/>
      <c r="H40" s="20">
        <f t="shared" si="4"/>
        <v>0</v>
      </c>
      <c r="I40" s="20">
        <f t="shared" si="5"/>
        <v>0</v>
      </c>
    </row>
    <row r="41" spans="1:9" ht="15.75">
      <c r="A41" s="23" t="s">
        <v>87</v>
      </c>
      <c r="B41" s="9" t="s">
        <v>15</v>
      </c>
      <c r="C41" s="9">
        <v>1</v>
      </c>
      <c r="D41" s="10" t="s">
        <v>42</v>
      </c>
      <c r="E41" s="19"/>
      <c r="F41" s="20">
        <f t="shared" si="3"/>
        <v>0</v>
      </c>
      <c r="G41" s="15"/>
      <c r="H41" s="20">
        <f t="shared" si="4"/>
        <v>0</v>
      </c>
      <c r="I41" s="20">
        <f t="shared" si="5"/>
        <v>0</v>
      </c>
    </row>
    <row r="42" spans="1:9" ht="15.75">
      <c r="A42" s="23" t="s">
        <v>88</v>
      </c>
      <c r="B42" s="9" t="s">
        <v>26</v>
      </c>
      <c r="C42" s="9">
        <v>1</v>
      </c>
      <c r="D42" s="10" t="s">
        <v>42</v>
      </c>
      <c r="E42" s="19"/>
      <c r="F42" s="20">
        <f t="shared" si="3"/>
        <v>0</v>
      </c>
      <c r="G42" s="15"/>
      <c r="H42" s="20">
        <f t="shared" si="4"/>
        <v>0</v>
      </c>
      <c r="I42" s="20">
        <f t="shared" si="5"/>
        <v>0</v>
      </c>
    </row>
    <row r="43" spans="1:9" ht="24.6">
      <c r="A43" s="51" t="s">
        <v>142</v>
      </c>
      <c r="B43" s="52"/>
      <c r="C43" s="52"/>
      <c r="D43" s="53"/>
      <c r="E43" s="17" t="s">
        <v>138</v>
      </c>
      <c r="F43" s="21" t="s">
        <v>130</v>
      </c>
      <c r="G43" s="22" t="s">
        <v>114</v>
      </c>
      <c r="H43" s="21" t="s">
        <v>131</v>
      </c>
      <c r="I43" s="21" t="s">
        <v>132</v>
      </c>
    </row>
    <row r="44" spans="1:9" ht="16.5" customHeight="1">
      <c r="A44" s="23" t="s">
        <v>89</v>
      </c>
      <c r="B44" s="54" t="s">
        <v>127</v>
      </c>
      <c r="C44" s="55"/>
      <c r="D44" s="56"/>
      <c r="E44" s="15"/>
      <c r="F44" s="20">
        <f>SUM(F26:F42)*E44</f>
        <v>0</v>
      </c>
      <c r="G44" s="15"/>
      <c r="H44" s="20">
        <f>F44*G44</f>
        <v>0</v>
      </c>
      <c r="I44" s="20">
        <f>F44+H44</f>
        <v>0</v>
      </c>
    </row>
    <row r="45" spans="1:9" ht="15.75">
      <c r="A45" s="23" t="s">
        <v>90</v>
      </c>
      <c r="B45" s="54" t="s">
        <v>134</v>
      </c>
      <c r="C45" s="55"/>
      <c r="D45" s="56"/>
      <c r="E45" s="15"/>
      <c r="F45" s="20">
        <f>SUM(F26:F42)*E45</f>
        <v>0</v>
      </c>
      <c r="G45" s="15"/>
      <c r="H45" s="20">
        <f>F45*G45</f>
        <v>0</v>
      </c>
      <c r="I45" s="20">
        <f>F45+H45</f>
        <v>0</v>
      </c>
    </row>
    <row r="46" spans="1:9" ht="15.75">
      <c r="A46" s="23" t="s">
        <v>133</v>
      </c>
      <c r="B46" s="57" t="s">
        <v>126</v>
      </c>
      <c r="C46" s="58"/>
      <c r="D46" s="59"/>
      <c r="E46" s="15"/>
      <c r="F46" s="20">
        <f>SUM(F26:F42)*E46</f>
        <v>0</v>
      </c>
      <c r="G46" s="15"/>
      <c r="H46" s="20">
        <f>F46*G46</f>
        <v>0</v>
      </c>
      <c r="I46" s="20">
        <f>F46+H46</f>
        <v>0</v>
      </c>
    </row>
    <row r="47" spans="1:9" ht="15.75">
      <c r="A47" s="50" t="s">
        <v>47</v>
      </c>
      <c r="B47" s="50"/>
      <c r="C47" s="50"/>
      <c r="D47" s="50"/>
      <c r="E47" s="50"/>
      <c r="F47" s="50"/>
      <c r="G47" s="50"/>
      <c r="H47" s="50"/>
      <c r="I47" s="50"/>
    </row>
    <row r="48" spans="1:9" ht="48">
      <c r="A48" s="16" t="s">
        <v>0</v>
      </c>
      <c r="B48" s="16" t="s">
        <v>1</v>
      </c>
      <c r="C48" s="7" t="s">
        <v>179</v>
      </c>
      <c r="D48" s="27" t="s">
        <v>41</v>
      </c>
      <c r="E48" s="18" t="s">
        <v>129</v>
      </c>
      <c r="F48" s="7" t="s">
        <v>166</v>
      </c>
      <c r="G48" s="7" t="s">
        <v>114</v>
      </c>
      <c r="H48" s="18" t="s">
        <v>131</v>
      </c>
      <c r="I48" s="7" t="s">
        <v>167</v>
      </c>
    </row>
    <row r="49" spans="1:9" ht="15.75">
      <c r="A49" s="8" t="s">
        <v>91</v>
      </c>
      <c r="B49" s="9" t="s">
        <v>27</v>
      </c>
      <c r="C49" s="9">
        <v>1</v>
      </c>
      <c r="D49" s="10" t="s">
        <v>42</v>
      </c>
      <c r="E49" s="19"/>
      <c r="F49" s="20">
        <f aca="true" t="shared" si="6" ref="F49:F58">C49*E49</f>
        <v>0</v>
      </c>
      <c r="G49" s="15"/>
      <c r="H49" s="20">
        <f aca="true" t="shared" si="7" ref="H49:H58">G49*F49</f>
        <v>0</v>
      </c>
      <c r="I49" s="20">
        <f aca="true" t="shared" si="8" ref="I49:I58">F49+H49</f>
        <v>0</v>
      </c>
    </row>
    <row r="50" spans="1:9" ht="15.75">
      <c r="A50" s="8" t="s">
        <v>92</v>
      </c>
      <c r="B50" s="9" t="s">
        <v>28</v>
      </c>
      <c r="C50" s="9">
        <v>1</v>
      </c>
      <c r="D50" s="10" t="s">
        <v>42</v>
      </c>
      <c r="E50" s="19"/>
      <c r="F50" s="20">
        <f t="shared" si="6"/>
        <v>0</v>
      </c>
      <c r="G50" s="15"/>
      <c r="H50" s="20">
        <f t="shared" si="7"/>
        <v>0</v>
      </c>
      <c r="I50" s="20">
        <f t="shared" si="8"/>
        <v>0</v>
      </c>
    </row>
    <row r="51" spans="1:9" ht="15.75">
      <c r="A51" s="8" t="s">
        <v>93</v>
      </c>
      <c r="B51" s="9" t="s">
        <v>30</v>
      </c>
      <c r="C51" s="9">
        <v>1</v>
      </c>
      <c r="D51" s="10" t="s">
        <v>42</v>
      </c>
      <c r="E51" s="19"/>
      <c r="F51" s="20">
        <f t="shared" si="6"/>
        <v>0</v>
      </c>
      <c r="G51" s="15"/>
      <c r="H51" s="20">
        <f t="shared" si="7"/>
        <v>0</v>
      </c>
      <c r="I51" s="20">
        <f t="shared" si="8"/>
        <v>0</v>
      </c>
    </row>
    <row r="52" spans="1:9" ht="15.75">
      <c r="A52" s="8" t="s">
        <v>94</v>
      </c>
      <c r="B52" s="9" t="s">
        <v>31</v>
      </c>
      <c r="C52" s="9">
        <v>1</v>
      </c>
      <c r="D52" s="10" t="s">
        <v>43</v>
      </c>
      <c r="E52" s="19"/>
      <c r="F52" s="20">
        <f t="shared" si="6"/>
        <v>0</v>
      </c>
      <c r="G52" s="15"/>
      <c r="H52" s="20">
        <f t="shared" si="7"/>
        <v>0</v>
      </c>
      <c r="I52" s="20">
        <f t="shared" si="8"/>
        <v>0</v>
      </c>
    </row>
    <row r="53" spans="1:9" ht="15.75">
      <c r="A53" s="8" t="s">
        <v>95</v>
      </c>
      <c r="B53" s="9" t="s">
        <v>32</v>
      </c>
      <c r="C53" s="9">
        <v>1</v>
      </c>
      <c r="D53" s="10" t="s">
        <v>43</v>
      </c>
      <c r="E53" s="19"/>
      <c r="F53" s="20">
        <f t="shared" si="6"/>
        <v>0</v>
      </c>
      <c r="G53" s="15"/>
      <c r="H53" s="20">
        <f t="shared" si="7"/>
        <v>0</v>
      </c>
      <c r="I53" s="20">
        <f t="shared" si="8"/>
        <v>0</v>
      </c>
    </row>
    <row r="54" spans="1:9" ht="15.75">
      <c r="A54" s="8" t="s">
        <v>96</v>
      </c>
      <c r="B54" s="9" t="s">
        <v>9</v>
      </c>
      <c r="C54" s="11">
        <v>1</v>
      </c>
      <c r="D54" s="12" t="s">
        <v>44</v>
      </c>
      <c r="E54" s="19"/>
      <c r="F54" s="20">
        <f t="shared" si="6"/>
        <v>0</v>
      </c>
      <c r="G54" s="15"/>
      <c r="H54" s="20">
        <f t="shared" si="7"/>
        <v>0</v>
      </c>
      <c r="I54" s="20">
        <f t="shared" si="8"/>
        <v>0</v>
      </c>
    </row>
    <row r="55" spans="1:9" ht="15.75">
      <c r="A55" s="8" t="s">
        <v>97</v>
      </c>
      <c r="B55" s="9" t="s">
        <v>12</v>
      </c>
      <c r="C55" s="11">
        <v>1</v>
      </c>
      <c r="D55" s="12" t="s">
        <v>43</v>
      </c>
      <c r="E55" s="19"/>
      <c r="F55" s="20">
        <f t="shared" si="6"/>
        <v>0</v>
      </c>
      <c r="G55" s="15"/>
      <c r="H55" s="20">
        <f t="shared" si="7"/>
        <v>0</v>
      </c>
      <c r="I55" s="20">
        <f t="shared" si="8"/>
        <v>0</v>
      </c>
    </row>
    <row r="56" spans="1:9" ht="15.75">
      <c r="A56" s="8" t="s">
        <v>98</v>
      </c>
      <c r="B56" s="9" t="s">
        <v>14</v>
      </c>
      <c r="C56" s="11">
        <v>1</v>
      </c>
      <c r="D56" s="12" t="s">
        <v>43</v>
      </c>
      <c r="E56" s="19"/>
      <c r="F56" s="20">
        <f t="shared" si="6"/>
        <v>0</v>
      </c>
      <c r="G56" s="15"/>
      <c r="H56" s="20">
        <f t="shared" si="7"/>
        <v>0</v>
      </c>
      <c r="I56" s="20">
        <f t="shared" si="8"/>
        <v>0</v>
      </c>
    </row>
    <row r="57" spans="1:9" ht="15.75">
      <c r="A57" s="8" t="s">
        <v>99</v>
      </c>
      <c r="B57" s="9" t="s">
        <v>13</v>
      </c>
      <c r="C57" s="11">
        <v>1</v>
      </c>
      <c r="D57" s="12" t="s">
        <v>42</v>
      </c>
      <c r="E57" s="19"/>
      <c r="F57" s="20">
        <f t="shared" si="6"/>
        <v>0</v>
      </c>
      <c r="G57" s="15"/>
      <c r="H57" s="20">
        <f t="shared" si="7"/>
        <v>0</v>
      </c>
      <c r="I57" s="20">
        <f t="shared" si="8"/>
        <v>0</v>
      </c>
    </row>
    <row r="58" spans="1:9" ht="15.75">
      <c r="A58" s="23" t="s">
        <v>100</v>
      </c>
      <c r="B58" s="9" t="s">
        <v>15</v>
      </c>
      <c r="C58" s="11">
        <v>1</v>
      </c>
      <c r="D58" s="12" t="s">
        <v>42</v>
      </c>
      <c r="E58" s="19"/>
      <c r="F58" s="20">
        <f t="shared" si="6"/>
        <v>0</v>
      </c>
      <c r="G58" s="15"/>
      <c r="H58" s="20">
        <f t="shared" si="7"/>
        <v>0</v>
      </c>
      <c r="I58" s="20">
        <f t="shared" si="8"/>
        <v>0</v>
      </c>
    </row>
    <row r="59" spans="1:9" ht="24.6">
      <c r="A59" s="51" t="s">
        <v>141</v>
      </c>
      <c r="B59" s="52"/>
      <c r="C59" s="52"/>
      <c r="D59" s="53"/>
      <c r="E59" s="17" t="s">
        <v>138</v>
      </c>
      <c r="F59" s="21" t="s">
        <v>130</v>
      </c>
      <c r="G59" s="22" t="s">
        <v>114</v>
      </c>
      <c r="H59" s="21" t="s">
        <v>131</v>
      </c>
      <c r="I59" s="21" t="s">
        <v>132</v>
      </c>
    </row>
    <row r="60" spans="1:9" ht="15.75">
      <c r="A60" s="23" t="s">
        <v>101</v>
      </c>
      <c r="B60" s="54" t="s">
        <v>136</v>
      </c>
      <c r="C60" s="55"/>
      <c r="D60" s="56"/>
      <c r="E60" s="15"/>
      <c r="F60" s="20">
        <f>SUM(F49:F58)*E60</f>
        <v>0</v>
      </c>
      <c r="G60" s="15"/>
      <c r="H60" s="20">
        <f>F60*G60</f>
        <v>0</v>
      </c>
      <c r="I60" s="20">
        <f>F60+H60</f>
        <v>0</v>
      </c>
    </row>
    <row r="61" spans="1:9" ht="15.75">
      <c r="A61" s="23" t="s">
        <v>102</v>
      </c>
      <c r="B61" s="54" t="s">
        <v>128</v>
      </c>
      <c r="C61" s="55"/>
      <c r="D61" s="56"/>
      <c r="E61" s="15"/>
      <c r="F61" s="20">
        <f>SUM(F49:F58)*E61</f>
        <v>0</v>
      </c>
      <c r="G61" s="15"/>
      <c r="H61" s="20">
        <f>F61*G61</f>
        <v>0</v>
      </c>
      <c r="I61" s="20">
        <f>F61+H61</f>
        <v>0</v>
      </c>
    </row>
    <row r="62" spans="1:9" ht="15.75">
      <c r="A62" s="23" t="s">
        <v>135</v>
      </c>
      <c r="B62" s="57" t="s">
        <v>126</v>
      </c>
      <c r="C62" s="58"/>
      <c r="D62" s="59"/>
      <c r="E62" s="15"/>
      <c r="F62" s="20">
        <f>SUM(F49:F58)*E62</f>
        <v>0</v>
      </c>
      <c r="G62" s="15"/>
      <c r="H62" s="20">
        <f>F62*G62</f>
        <v>0</v>
      </c>
      <c r="I62" s="20">
        <f>F62+H62</f>
        <v>0</v>
      </c>
    </row>
    <row r="63" spans="1:9" ht="15.75">
      <c r="A63" s="50" t="s">
        <v>48</v>
      </c>
      <c r="B63" s="50"/>
      <c r="C63" s="50"/>
      <c r="D63" s="50"/>
      <c r="E63" s="50"/>
      <c r="F63" s="50"/>
      <c r="G63" s="50"/>
      <c r="H63" s="50"/>
      <c r="I63" s="50"/>
    </row>
    <row r="64" spans="1:9" ht="48">
      <c r="A64" s="16" t="s">
        <v>0</v>
      </c>
      <c r="B64" s="16" t="s">
        <v>1</v>
      </c>
      <c r="C64" s="7" t="s">
        <v>179</v>
      </c>
      <c r="D64" s="27" t="s">
        <v>41</v>
      </c>
      <c r="E64" s="18" t="s">
        <v>129</v>
      </c>
      <c r="F64" s="7" t="s">
        <v>166</v>
      </c>
      <c r="G64" s="7" t="s">
        <v>114</v>
      </c>
      <c r="H64" s="18" t="s">
        <v>131</v>
      </c>
      <c r="I64" s="7" t="s">
        <v>167</v>
      </c>
    </row>
    <row r="65" spans="1:9" ht="15.75">
      <c r="A65" s="13" t="s">
        <v>103</v>
      </c>
      <c r="B65" s="9" t="s">
        <v>33</v>
      </c>
      <c r="C65" s="9">
        <v>1</v>
      </c>
      <c r="D65" s="10" t="s">
        <v>43</v>
      </c>
      <c r="E65" s="19"/>
      <c r="F65" s="20">
        <f aca="true" t="shared" si="9" ref="F65:F72">C65*E65</f>
        <v>0</v>
      </c>
      <c r="G65" s="15"/>
      <c r="H65" s="20">
        <f aca="true" t="shared" si="10" ref="H65:H72">G65*F65</f>
        <v>0</v>
      </c>
      <c r="I65" s="20">
        <f aca="true" t="shared" si="11" ref="I65:I72">F65+H65</f>
        <v>0</v>
      </c>
    </row>
    <row r="66" spans="1:9" ht="15.75">
      <c r="A66" s="13" t="s">
        <v>104</v>
      </c>
      <c r="B66" s="9" t="s">
        <v>34</v>
      </c>
      <c r="C66" s="9">
        <v>1</v>
      </c>
      <c r="D66" s="10" t="s">
        <v>43</v>
      </c>
      <c r="E66" s="19"/>
      <c r="F66" s="20">
        <f t="shared" si="9"/>
        <v>0</v>
      </c>
      <c r="G66" s="15"/>
      <c r="H66" s="20">
        <f t="shared" si="10"/>
        <v>0</v>
      </c>
      <c r="I66" s="20">
        <f t="shared" si="11"/>
        <v>0</v>
      </c>
    </row>
    <row r="67" spans="1:9" ht="15.75">
      <c r="A67" s="13" t="s">
        <v>105</v>
      </c>
      <c r="B67" s="9" t="s">
        <v>35</v>
      </c>
      <c r="C67" s="9">
        <v>1</v>
      </c>
      <c r="D67" s="10" t="s">
        <v>43</v>
      </c>
      <c r="E67" s="19"/>
      <c r="F67" s="20">
        <f t="shared" si="9"/>
        <v>0</v>
      </c>
      <c r="G67" s="15"/>
      <c r="H67" s="20">
        <f t="shared" si="10"/>
        <v>0</v>
      </c>
      <c r="I67" s="20">
        <f t="shared" si="11"/>
        <v>0</v>
      </c>
    </row>
    <row r="68" spans="1:9" ht="15.75">
      <c r="A68" s="14" t="s">
        <v>106</v>
      </c>
      <c r="B68" s="9" t="s">
        <v>9</v>
      </c>
      <c r="C68" s="11">
        <v>1</v>
      </c>
      <c r="D68" s="12" t="s">
        <v>44</v>
      </c>
      <c r="E68" s="19"/>
      <c r="F68" s="20">
        <f t="shared" si="9"/>
        <v>0</v>
      </c>
      <c r="G68" s="15"/>
      <c r="H68" s="20">
        <f t="shared" si="10"/>
        <v>0</v>
      </c>
      <c r="I68" s="20">
        <f t="shared" si="11"/>
        <v>0</v>
      </c>
    </row>
    <row r="69" spans="1:9" ht="15.75">
      <c r="A69" s="14" t="s">
        <v>107</v>
      </c>
      <c r="B69" s="9" t="s">
        <v>12</v>
      </c>
      <c r="C69" s="11">
        <v>1</v>
      </c>
      <c r="D69" s="12" t="s">
        <v>43</v>
      </c>
      <c r="E69" s="19"/>
      <c r="F69" s="20">
        <f t="shared" si="9"/>
        <v>0</v>
      </c>
      <c r="G69" s="15"/>
      <c r="H69" s="20">
        <f t="shared" si="10"/>
        <v>0</v>
      </c>
      <c r="I69" s="20">
        <f t="shared" si="11"/>
        <v>0</v>
      </c>
    </row>
    <row r="70" spans="1:9" ht="15.75">
      <c r="A70" s="14" t="s">
        <v>108</v>
      </c>
      <c r="B70" s="9" t="s">
        <v>14</v>
      </c>
      <c r="C70" s="11">
        <v>1</v>
      </c>
      <c r="D70" s="12" t="s">
        <v>43</v>
      </c>
      <c r="E70" s="19"/>
      <c r="F70" s="20">
        <f t="shared" si="9"/>
        <v>0</v>
      </c>
      <c r="G70" s="15"/>
      <c r="H70" s="20">
        <f t="shared" si="10"/>
        <v>0</v>
      </c>
      <c r="I70" s="20">
        <f t="shared" si="11"/>
        <v>0</v>
      </c>
    </row>
    <row r="71" spans="1:9" ht="15.75">
      <c r="A71" s="14" t="s">
        <v>109</v>
      </c>
      <c r="B71" s="9" t="s">
        <v>13</v>
      </c>
      <c r="C71" s="11">
        <v>1</v>
      </c>
      <c r="D71" s="12" t="s">
        <v>42</v>
      </c>
      <c r="E71" s="19"/>
      <c r="F71" s="20">
        <f t="shared" si="9"/>
        <v>0</v>
      </c>
      <c r="G71" s="15"/>
      <c r="H71" s="20">
        <f t="shared" si="10"/>
        <v>0</v>
      </c>
      <c r="I71" s="20">
        <f t="shared" si="11"/>
        <v>0</v>
      </c>
    </row>
    <row r="72" spans="1:9" ht="15.75">
      <c r="A72" s="24" t="s">
        <v>110</v>
      </c>
      <c r="B72" s="9" t="s">
        <v>15</v>
      </c>
      <c r="C72" s="11">
        <v>1</v>
      </c>
      <c r="D72" s="12" t="s">
        <v>42</v>
      </c>
      <c r="E72" s="19"/>
      <c r="F72" s="20">
        <f t="shared" si="9"/>
        <v>0</v>
      </c>
      <c r="G72" s="15"/>
      <c r="H72" s="20">
        <f t="shared" si="10"/>
        <v>0</v>
      </c>
      <c r="I72" s="20">
        <f t="shared" si="11"/>
        <v>0</v>
      </c>
    </row>
    <row r="73" spans="1:9" ht="24.6">
      <c r="A73" s="51" t="s">
        <v>140</v>
      </c>
      <c r="B73" s="52"/>
      <c r="C73" s="52"/>
      <c r="D73" s="53"/>
      <c r="E73" s="17" t="s">
        <v>138</v>
      </c>
      <c r="F73" s="21" t="s">
        <v>130</v>
      </c>
      <c r="G73" s="22" t="s">
        <v>114</v>
      </c>
      <c r="H73" s="21" t="s">
        <v>131</v>
      </c>
      <c r="I73" s="21" t="s">
        <v>132</v>
      </c>
    </row>
    <row r="74" spans="1:9" ht="15.75">
      <c r="A74" s="24" t="s">
        <v>111</v>
      </c>
      <c r="B74" s="54" t="s">
        <v>136</v>
      </c>
      <c r="C74" s="55"/>
      <c r="D74" s="56"/>
      <c r="E74" s="15"/>
      <c r="F74" s="20">
        <f>SUM(F65:F72)*E74</f>
        <v>0</v>
      </c>
      <c r="G74" s="15"/>
      <c r="H74" s="20">
        <f>F74*G74</f>
        <v>0</v>
      </c>
      <c r="I74" s="20">
        <f>F74+H74</f>
        <v>0</v>
      </c>
    </row>
    <row r="75" spans="1:9" ht="15.75">
      <c r="A75" s="24" t="s">
        <v>112</v>
      </c>
      <c r="B75" s="54" t="s">
        <v>128</v>
      </c>
      <c r="C75" s="55"/>
      <c r="D75" s="56"/>
      <c r="E75" s="15"/>
      <c r="F75" s="20">
        <f>SUM(F65:F72)*E75</f>
        <v>0</v>
      </c>
      <c r="G75" s="15"/>
      <c r="H75" s="20">
        <f>F75*G75</f>
        <v>0</v>
      </c>
      <c r="I75" s="20">
        <f>F75+H75</f>
        <v>0</v>
      </c>
    </row>
    <row r="76" spans="1:9" ht="15.75">
      <c r="A76" s="23" t="s">
        <v>137</v>
      </c>
      <c r="B76" s="57" t="s">
        <v>126</v>
      </c>
      <c r="C76" s="58"/>
      <c r="D76" s="59"/>
      <c r="E76" s="15"/>
      <c r="F76" s="20">
        <f>SUM(F65:F72)*E76</f>
        <v>0</v>
      </c>
      <c r="G76" s="15"/>
      <c r="H76" s="20">
        <f>F76*G76</f>
        <v>0</v>
      </c>
      <c r="I76" s="20">
        <f>F76+H76</f>
        <v>0</v>
      </c>
    </row>
    <row r="77" spans="1:9" ht="15.75">
      <c r="A77" s="50" t="s">
        <v>145</v>
      </c>
      <c r="B77" s="50"/>
      <c r="C77" s="50"/>
      <c r="D77" s="50"/>
      <c r="E77" s="50"/>
      <c r="F77" s="50"/>
      <c r="G77" s="50"/>
      <c r="H77" s="50"/>
      <c r="I77" s="50"/>
    </row>
    <row r="78" spans="1:9" ht="48">
      <c r="A78" s="25" t="s">
        <v>0</v>
      </c>
      <c r="B78" s="25" t="s">
        <v>1</v>
      </c>
      <c r="C78" s="7" t="s">
        <v>179</v>
      </c>
      <c r="D78" s="27" t="s">
        <v>41</v>
      </c>
      <c r="E78" s="18" t="s">
        <v>129</v>
      </c>
      <c r="F78" s="7" t="s">
        <v>166</v>
      </c>
      <c r="G78" s="7" t="s">
        <v>114</v>
      </c>
      <c r="H78" s="18" t="s">
        <v>131</v>
      </c>
      <c r="I78" s="7" t="s">
        <v>167</v>
      </c>
    </row>
    <row r="79" spans="1:9" ht="24.6">
      <c r="A79" s="23" t="s">
        <v>113</v>
      </c>
      <c r="B79" s="48" t="s">
        <v>182</v>
      </c>
      <c r="C79" s="9"/>
      <c r="D79" s="10"/>
      <c r="E79" s="19"/>
      <c r="F79" s="20">
        <f>C79*E79</f>
        <v>0</v>
      </c>
      <c r="G79" s="15"/>
      <c r="H79" s="20">
        <f>G79*F79</f>
        <v>0</v>
      </c>
      <c r="I79" s="20">
        <f>F79+H79</f>
        <v>0</v>
      </c>
    </row>
    <row r="80" spans="1:9" ht="15.75">
      <c r="A80" s="50" t="s">
        <v>116</v>
      </c>
      <c r="B80" s="50"/>
      <c r="C80" s="50"/>
      <c r="D80" s="50"/>
      <c r="E80" s="50"/>
      <c r="F80" s="50"/>
      <c r="G80" s="50"/>
      <c r="H80" s="50"/>
      <c r="I80" s="50"/>
    </row>
    <row r="81" spans="1:9" ht="48">
      <c r="A81" s="16" t="s">
        <v>0</v>
      </c>
      <c r="B81" s="16" t="s">
        <v>1</v>
      </c>
      <c r="C81" s="7" t="s">
        <v>179</v>
      </c>
      <c r="D81" s="27" t="s">
        <v>41</v>
      </c>
      <c r="E81" s="18" t="s">
        <v>129</v>
      </c>
      <c r="F81" s="7" t="s">
        <v>166</v>
      </c>
      <c r="G81" s="7" t="s">
        <v>114</v>
      </c>
      <c r="H81" s="18" t="s">
        <v>131</v>
      </c>
      <c r="I81" s="7" t="s">
        <v>167</v>
      </c>
    </row>
    <row r="82" spans="1:9" ht="15.75">
      <c r="A82" s="24" t="s">
        <v>121</v>
      </c>
      <c r="B82" s="9" t="s">
        <v>117</v>
      </c>
      <c r="C82" s="11">
        <v>1</v>
      </c>
      <c r="D82" s="12" t="s">
        <v>42</v>
      </c>
      <c r="E82" s="19"/>
      <c r="F82" s="20">
        <f aca="true" t="shared" si="12" ref="F82:F90">C82*E82</f>
        <v>0</v>
      </c>
      <c r="G82" s="15"/>
      <c r="H82" s="20">
        <f aca="true" t="shared" si="13" ref="H82:H90">G82*F82</f>
        <v>0</v>
      </c>
      <c r="I82" s="20">
        <f aca="true" t="shared" si="14" ref="I82:I90">F82+H82</f>
        <v>0</v>
      </c>
    </row>
    <row r="83" spans="1:9" ht="15.75">
      <c r="A83" s="24" t="s">
        <v>146</v>
      </c>
      <c r="B83" s="9" t="s">
        <v>118</v>
      </c>
      <c r="C83" s="11">
        <v>3</v>
      </c>
      <c r="D83" s="12" t="s">
        <v>42</v>
      </c>
      <c r="E83" s="19"/>
      <c r="F83" s="20">
        <f t="shared" si="12"/>
        <v>0</v>
      </c>
      <c r="G83" s="15"/>
      <c r="H83" s="20">
        <f t="shared" si="13"/>
        <v>0</v>
      </c>
      <c r="I83" s="20">
        <f t="shared" si="14"/>
        <v>0</v>
      </c>
    </row>
    <row r="84" spans="1:9" ht="15.75">
      <c r="A84" s="24" t="s">
        <v>147</v>
      </c>
      <c r="B84" s="9" t="s">
        <v>119</v>
      </c>
      <c r="C84" s="11">
        <v>137</v>
      </c>
      <c r="D84" s="12" t="s">
        <v>42</v>
      </c>
      <c r="E84" s="19"/>
      <c r="F84" s="20">
        <f t="shared" si="12"/>
        <v>0</v>
      </c>
      <c r="G84" s="15"/>
      <c r="H84" s="20">
        <f t="shared" si="13"/>
        <v>0</v>
      </c>
      <c r="I84" s="20">
        <f t="shared" si="14"/>
        <v>0</v>
      </c>
    </row>
    <row r="85" spans="1:9" ht="15.75">
      <c r="A85" s="24" t="s">
        <v>148</v>
      </c>
      <c r="B85" s="9" t="s">
        <v>120</v>
      </c>
      <c r="C85" s="11">
        <v>2</v>
      </c>
      <c r="D85" s="12" t="s">
        <v>42</v>
      </c>
      <c r="E85" s="19"/>
      <c r="F85" s="20">
        <f t="shared" si="12"/>
        <v>0</v>
      </c>
      <c r="G85" s="15"/>
      <c r="H85" s="20">
        <f t="shared" si="13"/>
        <v>0</v>
      </c>
      <c r="I85" s="20">
        <f t="shared" si="14"/>
        <v>0</v>
      </c>
    </row>
    <row r="86" spans="1:9" ht="15.75">
      <c r="A86" s="24" t="s">
        <v>149</v>
      </c>
      <c r="B86" s="9" t="s">
        <v>12</v>
      </c>
      <c r="C86" s="11">
        <v>1</v>
      </c>
      <c r="D86" s="12" t="s">
        <v>43</v>
      </c>
      <c r="E86" s="19"/>
      <c r="F86" s="20">
        <f t="shared" si="12"/>
        <v>0</v>
      </c>
      <c r="G86" s="15"/>
      <c r="H86" s="20">
        <f t="shared" si="13"/>
        <v>0</v>
      </c>
      <c r="I86" s="20">
        <f t="shared" si="14"/>
        <v>0</v>
      </c>
    </row>
    <row r="87" spans="1:9" ht="26.25" customHeight="1">
      <c r="A87" s="24" t="s">
        <v>150</v>
      </c>
      <c r="B87" s="9" t="s">
        <v>14</v>
      </c>
      <c r="C87" s="11">
        <v>1</v>
      </c>
      <c r="D87" s="12" t="s">
        <v>43</v>
      </c>
      <c r="E87" s="19"/>
      <c r="F87" s="20">
        <f t="shared" si="12"/>
        <v>0</v>
      </c>
      <c r="G87" s="15"/>
      <c r="H87" s="20">
        <f t="shared" si="13"/>
        <v>0</v>
      </c>
      <c r="I87" s="20">
        <f t="shared" si="14"/>
        <v>0</v>
      </c>
    </row>
    <row r="88" spans="1:9" ht="15.75">
      <c r="A88" s="24" t="s">
        <v>151</v>
      </c>
      <c r="B88" s="9" t="s">
        <v>13</v>
      </c>
      <c r="C88" s="11">
        <v>1</v>
      </c>
      <c r="D88" s="12" t="s">
        <v>42</v>
      </c>
      <c r="E88" s="19"/>
      <c r="F88" s="20">
        <f t="shared" si="12"/>
        <v>0</v>
      </c>
      <c r="G88" s="15"/>
      <c r="H88" s="20">
        <f t="shared" si="13"/>
        <v>0</v>
      </c>
      <c r="I88" s="20">
        <f t="shared" si="14"/>
        <v>0</v>
      </c>
    </row>
    <row r="89" spans="1:9" ht="15.75">
      <c r="A89" s="24" t="s">
        <v>152</v>
      </c>
      <c r="B89" s="9" t="s">
        <v>15</v>
      </c>
      <c r="C89" s="11">
        <v>1</v>
      </c>
      <c r="D89" s="12" t="s">
        <v>42</v>
      </c>
      <c r="E89" s="19"/>
      <c r="F89" s="20">
        <f t="shared" si="12"/>
        <v>0</v>
      </c>
      <c r="G89" s="15"/>
      <c r="H89" s="20">
        <f t="shared" si="13"/>
        <v>0</v>
      </c>
      <c r="I89" s="20">
        <f t="shared" si="14"/>
        <v>0</v>
      </c>
    </row>
    <row r="90" spans="1:9" ht="15.75">
      <c r="A90" s="24" t="s">
        <v>153</v>
      </c>
      <c r="B90" s="9" t="s">
        <v>122</v>
      </c>
      <c r="C90" s="11">
        <v>1</v>
      </c>
      <c r="D90" s="12" t="s">
        <v>45</v>
      </c>
      <c r="E90" s="19"/>
      <c r="F90" s="20">
        <f t="shared" si="12"/>
        <v>0</v>
      </c>
      <c r="G90" s="15"/>
      <c r="H90" s="20">
        <f t="shared" si="13"/>
        <v>0</v>
      </c>
      <c r="I90" s="20">
        <f t="shared" si="14"/>
        <v>0</v>
      </c>
    </row>
    <row r="91" spans="1:9" ht="24.6">
      <c r="A91" s="51" t="s">
        <v>159</v>
      </c>
      <c r="B91" s="52"/>
      <c r="C91" s="52"/>
      <c r="D91" s="53"/>
      <c r="E91" s="17" t="s">
        <v>138</v>
      </c>
      <c r="F91" s="21" t="s">
        <v>130</v>
      </c>
      <c r="G91" s="22" t="s">
        <v>114</v>
      </c>
      <c r="H91" s="21" t="s">
        <v>131</v>
      </c>
      <c r="I91" s="21" t="s">
        <v>132</v>
      </c>
    </row>
    <row r="92" spans="1:9" ht="15.75">
      <c r="A92" s="24" t="s">
        <v>154</v>
      </c>
      <c r="B92" s="54" t="s">
        <v>136</v>
      </c>
      <c r="C92" s="55"/>
      <c r="D92" s="56"/>
      <c r="E92" s="15"/>
      <c r="F92" s="20">
        <f>SUM(F82:F90)*E92</f>
        <v>0</v>
      </c>
      <c r="G92" s="15"/>
      <c r="H92" s="20">
        <f>F92*G92</f>
        <v>0</v>
      </c>
      <c r="I92" s="20">
        <f>F92+H92</f>
        <v>0</v>
      </c>
    </row>
    <row r="93" spans="1:9" ht="15.75">
      <c r="A93" s="24" t="s">
        <v>155</v>
      </c>
      <c r="B93" s="54" t="s">
        <v>128</v>
      </c>
      <c r="C93" s="55"/>
      <c r="D93" s="56"/>
      <c r="E93" s="15"/>
      <c r="F93" s="20">
        <f>SUM(F82:F90)*E93</f>
        <v>0</v>
      </c>
      <c r="G93" s="15"/>
      <c r="H93" s="20">
        <f>F93*G93</f>
        <v>0</v>
      </c>
      <c r="I93" s="20">
        <f>F93+H93</f>
        <v>0</v>
      </c>
    </row>
    <row r="94" spans="1:9" ht="15.75">
      <c r="A94" s="23" t="s">
        <v>156</v>
      </c>
      <c r="B94" s="61" t="s">
        <v>126</v>
      </c>
      <c r="C94" s="58"/>
      <c r="D94" s="59"/>
      <c r="E94" s="15"/>
      <c r="F94" s="20">
        <f>SUM(F82:F90)*E94</f>
        <v>0</v>
      </c>
      <c r="G94" s="15"/>
      <c r="H94" s="20">
        <f>F94*G94</f>
        <v>0</v>
      </c>
      <c r="I94" s="20">
        <f>F94+H94</f>
        <v>0</v>
      </c>
    </row>
    <row r="95" spans="1:9" ht="15.75">
      <c r="A95" s="50" t="s">
        <v>123</v>
      </c>
      <c r="B95" s="50"/>
      <c r="C95" s="50"/>
      <c r="D95" s="50"/>
      <c r="E95" s="50"/>
      <c r="F95" s="50"/>
      <c r="G95" s="50"/>
      <c r="H95" s="50"/>
      <c r="I95" s="50"/>
    </row>
    <row r="96" spans="1:9" ht="48">
      <c r="A96" s="16" t="s">
        <v>0</v>
      </c>
      <c r="B96" s="16" t="s">
        <v>1</v>
      </c>
      <c r="C96" s="7" t="s">
        <v>179</v>
      </c>
      <c r="D96" s="27" t="s">
        <v>41</v>
      </c>
      <c r="E96" s="18" t="s">
        <v>129</v>
      </c>
      <c r="F96" s="7" t="s">
        <v>166</v>
      </c>
      <c r="G96" s="7" t="s">
        <v>114</v>
      </c>
      <c r="H96" s="18" t="s">
        <v>131</v>
      </c>
      <c r="I96" s="7" t="s">
        <v>167</v>
      </c>
    </row>
    <row r="97" spans="1:9" ht="15.75">
      <c r="A97" s="24" t="s">
        <v>160</v>
      </c>
      <c r="B97" s="9" t="s">
        <v>124</v>
      </c>
      <c r="C97" s="11">
        <v>1</v>
      </c>
      <c r="D97" s="12" t="s">
        <v>43</v>
      </c>
      <c r="E97" s="19"/>
      <c r="F97" s="20">
        <f>C97*E97</f>
        <v>0</v>
      </c>
      <c r="G97" s="15"/>
      <c r="H97" s="20">
        <f>G97*F97</f>
        <v>0</v>
      </c>
      <c r="I97" s="20">
        <f>F97+H97</f>
        <v>0</v>
      </c>
    </row>
  </sheetData>
  <mergeCells count="28">
    <mergeCell ref="B94:D94"/>
    <mergeCell ref="A91:D91"/>
    <mergeCell ref="B74:D74"/>
    <mergeCell ref="B75:D75"/>
    <mergeCell ref="B76:D76"/>
    <mergeCell ref="B92:D92"/>
    <mergeCell ref="B93:D93"/>
    <mergeCell ref="A1:I1"/>
    <mergeCell ref="B21:D21"/>
    <mergeCell ref="B22:D22"/>
    <mergeCell ref="B23:D23"/>
    <mergeCell ref="A20:D20"/>
    <mergeCell ref="A95:I95"/>
    <mergeCell ref="A2:I2"/>
    <mergeCell ref="A24:I24"/>
    <mergeCell ref="A47:I47"/>
    <mergeCell ref="A63:I63"/>
    <mergeCell ref="A80:I80"/>
    <mergeCell ref="A77:I77"/>
    <mergeCell ref="A43:D43"/>
    <mergeCell ref="B44:D44"/>
    <mergeCell ref="B45:D45"/>
    <mergeCell ref="B46:D46"/>
    <mergeCell ref="A59:D59"/>
    <mergeCell ref="B60:D60"/>
    <mergeCell ref="B61:D61"/>
    <mergeCell ref="B62:D62"/>
    <mergeCell ref="A73:D73"/>
  </mergeCells>
  <printOptions/>
  <pageMargins left="0.25" right="0.25" top="0.75" bottom="0.75" header="0.3" footer="0.3"/>
  <pageSetup fitToHeight="0" fitToWidth="1" horizontalDpi="600" verticalDpi="600" orientation="portrait" paperSize="9" scale="61" r:id="rId1"/>
  <ignoredErrors>
    <ignoredError sqref="A38:A42 A44:A46 A62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tabSelected="1" workbookViewId="0" topLeftCell="A1">
      <selection activeCell="C9" sqref="C9"/>
    </sheetView>
  </sheetViews>
  <sheetFormatPr defaultColWidth="9.00390625" defaultRowHeight="15.75"/>
  <cols>
    <col min="1" max="1" width="39.75390625" style="0" customWidth="1"/>
    <col min="2" max="7" width="11.25390625" style="0" customWidth="1"/>
  </cols>
  <sheetData>
    <row r="1" spans="1:11" ht="18.75" customHeight="1">
      <c r="A1" s="62" t="s">
        <v>164</v>
      </c>
      <c r="B1" s="62"/>
      <c r="C1" s="62"/>
      <c r="D1" s="62"/>
      <c r="E1" s="62"/>
      <c r="F1" s="62"/>
      <c r="G1" s="62"/>
      <c r="H1" s="29"/>
      <c r="I1" s="28"/>
      <c r="J1" s="28"/>
      <c r="K1" s="28"/>
    </row>
    <row r="2" spans="1:11" ht="48" customHeight="1">
      <c r="A2" s="63"/>
      <c r="B2" s="64"/>
      <c r="C2" s="7" t="s">
        <v>169</v>
      </c>
      <c r="D2" s="7" t="s">
        <v>170</v>
      </c>
      <c r="E2" s="7" t="s">
        <v>165</v>
      </c>
      <c r="F2" s="7" t="s">
        <v>131</v>
      </c>
      <c r="G2" s="7" t="s">
        <v>173</v>
      </c>
      <c r="H2" s="29"/>
      <c r="I2" s="28"/>
      <c r="J2" s="28"/>
      <c r="K2" s="28"/>
    </row>
    <row r="3" spans="1:11" ht="22.5" customHeight="1">
      <c r="A3" s="65" t="s">
        <v>181</v>
      </c>
      <c r="B3" s="66"/>
      <c r="C3" s="32"/>
      <c r="D3" s="33">
        <f>C3*48</f>
        <v>0</v>
      </c>
      <c r="E3" s="34"/>
      <c r="F3" s="35">
        <f>D3*E3</f>
        <v>0</v>
      </c>
      <c r="G3" s="33">
        <f>D3+F3</f>
        <v>0</v>
      </c>
      <c r="H3" s="29"/>
      <c r="I3" s="28"/>
      <c r="J3" s="28"/>
      <c r="K3" s="28"/>
    </row>
    <row r="4" spans="1:11" ht="48">
      <c r="A4" s="31"/>
      <c r="B4" s="7" t="s">
        <v>178</v>
      </c>
      <c r="C4" s="7" t="s">
        <v>168</v>
      </c>
      <c r="D4" s="7" t="s">
        <v>171</v>
      </c>
      <c r="E4" s="7" t="s">
        <v>165</v>
      </c>
      <c r="F4" s="7" t="s">
        <v>131</v>
      </c>
      <c r="G4" s="7" t="s">
        <v>172</v>
      </c>
      <c r="H4" s="29"/>
      <c r="I4" s="28"/>
      <c r="J4" s="28"/>
      <c r="K4" s="28"/>
    </row>
    <row r="5" spans="1:11" ht="22.5" customHeight="1">
      <c r="A5" s="30" t="s">
        <v>180</v>
      </c>
      <c r="B5" s="49"/>
      <c r="C5" s="32"/>
      <c r="D5" s="33">
        <f>B5*C5</f>
        <v>0</v>
      </c>
      <c r="E5" s="34"/>
      <c r="F5" s="35">
        <f>D5*E5</f>
        <v>0</v>
      </c>
      <c r="G5" s="33">
        <f>D5+F5</f>
        <v>0</v>
      </c>
      <c r="H5" s="29"/>
      <c r="I5" s="28"/>
      <c r="J5" s="28"/>
      <c r="K5" s="28"/>
    </row>
    <row r="6" spans="1:11" ht="15.75">
      <c r="A6" s="29"/>
      <c r="B6" s="29"/>
      <c r="C6" s="29"/>
      <c r="D6" s="29"/>
      <c r="E6" s="29"/>
      <c r="F6" s="29"/>
      <c r="G6" s="29"/>
      <c r="H6" s="29"/>
      <c r="I6" s="28"/>
      <c r="J6" s="28"/>
      <c r="K6" s="28"/>
    </row>
    <row r="7" spans="1:11" ht="15.7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1" ht="15.7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1:11" ht="15.7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1:11" ht="15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</row>
    <row r="11" spans="1:11" ht="15.7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1:11" ht="15.7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</row>
    <row r="13" spans="1:11" ht="15.7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</row>
    <row r="14" spans="1:11" ht="15.7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</row>
    <row r="15" spans="1:11" ht="15.7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</row>
  </sheetData>
  <mergeCells count="3">
    <mergeCell ref="A1:G1"/>
    <mergeCell ref="A2:B2"/>
    <mergeCell ref="A3:B3"/>
  </mergeCells>
  <printOptions/>
  <pageMargins left="0.7" right="0.7" top="0.787401575" bottom="0.787401575" header="0.3" footer="0.3"/>
  <pageSetup fitToHeight="0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 topLeftCell="A1">
      <selection activeCell="A10" sqref="A10"/>
    </sheetView>
  </sheetViews>
  <sheetFormatPr defaultColWidth="9.00390625" defaultRowHeight="15.75"/>
  <cols>
    <col min="1" max="1" width="36.25390625" style="0" customWidth="1"/>
    <col min="2" max="4" width="11.25390625" style="0" customWidth="1"/>
  </cols>
  <sheetData>
    <row r="1" spans="1:4" ht="15.75">
      <c r="A1" s="67" t="s">
        <v>143</v>
      </c>
      <c r="B1" s="67"/>
      <c r="C1" s="67"/>
      <c r="D1" s="67"/>
    </row>
    <row r="2" spans="1:4" ht="15.75">
      <c r="A2" s="67" t="s">
        <v>163</v>
      </c>
      <c r="B2" s="67"/>
      <c r="C2" s="67"/>
      <c r="D2" s="67"/>
    </row>
    <row r="3" spans="1:4" ht="36">
      <c r="A3" s="39" t="s">
        <v>163</v>
      </c>
      <c r="B3" s="7" t="s">
        <v>130</v>
      </c>
      <c r="C3" s="7" t="s">
        <v>131</v>
      </c>
      <c r="D3" s="7" t="s">
        <v>132</v>
      </c>
    </row>
    <row r="4" spans="1:5" ht="15.75">
      <c r="A4" s="40" t="s">
        <v>49</v>
      </c>
      <c r="B4" s="44">
        <f>SUM('Dodávka STO a pasportizace'!F4:'Dodávka STO a pasportizace'!F19,'Dodávka STO a pasportizace'!F21:'Dodávka STO a pasportizace'!F23)</f>
        <v>0</v>
      </c>
      <c r="C4" s="44">
        <f>SUM('Dodávka STO a pasportizace'!H4:'Dodávka STO a pasportizace'!H19,'Dodávka STO a pasportizace'!H21:'Dodávka STO a pasportizace'!H23)</f>
        <v>0</v>
      </c>
      <c r="D4" s="44">
        <f>SUM('Dodávka STO a pasportizace'!I4:'Dodávka STO a pasportizace'!I19,'Dodávka STO a pasportizace'!I21:'Dodávka STO a pasportizace'!I23)</f>
        <v>0</v>
      </c>
      <c r="E4" s="37"/>
    </row>
    <row r="5" spans="1:5" ht="15.75">
      <c r="A5" s="40" t="s">
        <v>50</v>
      </c>
      <c r="B5" s="44">
        <f>SUM('Dodávka STO a pasportizace'!F26:'Dodávka STO a pasportizace'!F42,'Dodávka STO a pasportizace'!F44:'Dodávka STO a pasportizace'!F46)</f>
        <v>0</v>
      </c>
      <c r="C5" s="44">
        <f>SUM('Dodávka STO a pasportizace'!H26:'Dodávka STO a pasportizace'!H42,'Dodávka STO a pasportizace'!H44:'Dodávka STO a pasportizace'!H46)</f>
        <v>0</v>
      </c>
      <c r="D5" s="44">
        <f>SUM('Dodávka STO a pasportizace'!I26:'Dodávka STO a pasportizace'!I42,'Dodávka STO a pasportizace'!I44:'Dodávka STO a pasportizace'!I46)</f>
        <v>0</v>
      </c>
      <c r="E5" s="37"/>
    </row>
    <row r="6" spans="1:5" ht="15.75">
      <c r="A6" s="40" t="s">
        <v>51</v>
      </c>
      <c r="B6" s="44">
        <f>SUM('Dodávka STO a pasportizace'!F49:'Dodávka STO a pasportizace'!F58,'Dodávka STO a pasportizace'!F60:'Dodávka STO a pasportizace'!F62)</f>
        <v>0</v>
      </c>
      <c r="C6" s="44">
        <f>SUM('Dodávka STO a pasportizace'!H49:'Dodávka STO a pasportizace'!H58,'Dodávka STO a pasportizace'!H60:'Dodávka STO a pasportizace'!H62)</f>
        <v>0</v>
      </c>
      <c r="D6" s="44">
        <f>SUM('Dodávka STO a pasportizace'!I49:'Dodávka STO a pasportizace'!I58,'Dodávka STO a pasportizace'!I60:'Dodávka STO a pasportizace'!I62)</f>
        <v>0</v>
      </c>
      <c r="E6" s="37"/>
    </row>
    <row r="7" spans="1:5" ht="15.75">
      <c r="A7" s="40" t="s">
        <v>52</v>
      </c>
      <c r="B7" s="44">
        <f>SUM('Dodávka STO a pasportizace'!F65:'Dodávka STO a pasportizace'!F72,'Dodávka STO a pasportizace'!F74:'Dodávka STO a pasportizace'!F76)</f>
        <v>0</v>
      </c>
      <c r="C7" s="44">
        <f>SUM('Dodávka STO a pasportizace'!H65:'Dodávka STO a pasportizace'!H72,'Dodávka STO a pasportizace'!H74:'Dodávka STO a pasportizace'!H76)</f>
        <v>0</v>
      </c>
      <c r="D7" s="44">
        <f>SUM('Dodávka STO a pasportizace'!I65:'Dodávka STO a pasportizace'!I72,'Dodávka STO a pasportizace'!I74:'Dodávka STO a pasportizace'!I76)</f>
        <v>0</v>
      </c>
      <c r="E7" s="37"/>
    </row>
    <row r="8" spans="1:5" ht="24">
      <c r="A8" s="40" t="s">
        <v>161</v>
      </c>
      <c r="B8" s="44">
        <f>SUM('Dodávka STO a pasportizace'!F79)</f>
        <v>0</v>
      </c>
      <c r="C8" s="44">
        <f>SUM('Dodávka STO a pasportizace'!H79)</f>
        <v>0</v>
      </c>
      <c r="D8" s="44">
        <f>SUM('Dodávka STO a pasportizace'!I79)</f>
        <v>0</v>
      </c>
      <c r="E8" s="37"/>
    </row>
    <row r="9" spans="1:5" ht="15.75">
      <c r="A9" s="40" t="s">
        <v>139</v>
      </c>
      <c r="B9" s="44">
        <f>SUM('Dodávka STO a pasportizace'!F82:'Dodávka STO a pasportizace'!F90,'Dodávka STO a pasportizace'!F92:'Dodávka STO a pasportizace'!F94)</f>
        <v>0</v>
      </c>
      <c r="C9" s="44">
        <f>SUM('Dodávka STO a pasportizace'!H82:'Dodávka STO a pasportizace'!H90,'Dodávka STO a pasportizace'!H92:'Dodávka STO a pasportizace'!H94)</f>
        <v>0</v>
      </c>
      <c r="D9" s="44">
        <f>SUM('Dodávka STO a pasportizace'!I82:'Dodávka STO a pasportizace'!I90,'Dodávka STO a pasportizace'!I92:'Dodávka STO a pasportizace'!I94)</f>
        <v>0</v>
      </c>
      <c r="E9" s="37"/>
    </row>
    <row r="10" spans="1:5" ht="15.75">
      <c r="A10" s="40" t="s">
        <v>125</v>
      </c>
      <c r="B10" s="44">
        <f>'Dodávka STO a pasportizace'!F97</f>
        <v>0</v>
      </c>
      <c r="C10" s="44">
        <f>'Dodávka STO a pasportizace'!H97</f>
        <v>0</v>
      </c>
      <c r="D10" s="44">
        <f>'Dodávka STO a pasportizace'!I97</f>
        <v>0</v>
      </c>
      <c r="E10" s="37"/>
    </row>
    <row r="11" spans="1:5" ht="24.6">
      <c r="A11" s="41" t="s">
        <v>164</v>
      </c>
      <c r="B11" s="7" t="s">
        <v>130</v>
      </c>
      <c r="C11" s="7" t="s">
        <v>131</v>
      </c>
      <c r="D11" s="7" t="s">
        <v>132</v>
      </c>
      <c r="E11" s="38"/>
    </row>
    <row r="12" spans="1:4" ht="24">
      <c r="A12" s="42" t="s">
        <v>181</v>
      </c>
      <c r="B12" s="44">
        <f>'Servisní služby'!D3</f>
        <v>0</v>
      </c>
      <c r="C12" s="44">
        <f>'Servisní služby'!F3</f>
        <v>0</v>
      </c>
      <c r="D12" s="44">
        <f>'Servisní služby'!G3</f>
        <v>0</v>
      </c>
    </row>
    <row r="13" spans="1:4" ht="24">
      <c r="A13" s="42" t="s">
        <v>180</v>
      </c>
      <c r="B13" s="44">
        <f>'Servisní služby'!D5</f>
        <v>0</v>
      </c>
      <c r="C13" s="44">
        <f>'Servisní služby'!F5</f>
        <v>0</v>
      </c>
      <c r="D13" s="44">
        <f>'Servisní služby'!G5</f>
        <v>0</v>
      </c>
    </row>
    <row r="14" spans="1:4" ht="15.75">
      <c r="A14" s="43" t="s">
        <v>53</v>
      </c>
      <c r="B14" s="45">
        <f>SUM(B4:B10)+B12+B13</f>
        <v>0</v>
      </c>
      <c r="C14" s="45">
        <f>SUM(C4:C10)+C12+C13</f>
        <v>0</v>
      </c>
      <c r="D14" s="45">
        <f>SUM(D4:D10)+D12+D13</f>
        <v>0</v>
      </c>
    </row>
    <row r="15" ht="15.75">
      <c r="A15" s="36"/>
    </row>
    <row r="16" ht="15.75">
      <c r="A16" s="36"/>
    </row>
  </sheetData>
  <mergeCells count="2">
    <mergeCell ref="A1:D1"/>
    <mergeCell ref="A2:D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7"/>
  <sheetViews>
    <sheetView workbookViewId="0" topLeftCell="A1">
      <selection activeCell="B8" sqref="B8"/>
    </sheetView>
  </sheetViews>
  <sheetFormatPr defaultColWidth="11.00390625" defaultRowHeight="15.75"/>
  <cols>
    <col min="1" max="1" width="5.00390625" style="0" customWidth="1"/>
    <col min="2" max="2" width="73.75390625" style="1" customWidth="1"/>
  </cols>
  <sheetData>
    <row r="1" spans="1:2" ht="15.75">
      <c r="A1" s="2" t="s">
        <v>36</v>
      </c>
      <c r="B1" s="4" t="s">
        <v>37</v>
      </c>
    </row>
    <row r="2" spans="1:2" ht="15.75">
      <c r="A2" s="47">
        <v>1</v>
      </c>
      <c r="B2" s="26" t="s">
        <v>162</v>
      </c>
    </row>
    <row r="3" spans="1:2" ht="62.4">
      <c r="A3" s="46">
        <v>2</v>
      </c>
      <c r="B3" s="3" t="s">
        <v>174</v>
      </c>
    </row>
    <row r="4" spans="1:2" ht="46.8">
      <c r="A4" s="46">
        <v>3</v>
      </c>
      <c r="B4" s="3" t="s">
        <v>175</v>
      </c>
    </row>
    <row r="5" spans="1:2" ht="64.5" customHeight="1">
      <c r="A5" s="46">
        <v>4</v>
      </c>
      <c r="B5" s="3" t="s">
        <v>176</v>
      </c>
    </row>
    <row r="6" spans="1:2" ht="31.2">
      <c r="A6" s="46">
        <v>5</v>
      </c>
      <c r="B6" s="3" t="s">
        <v>38</v>
      </c>
    </row>
    <row r="7" spans="1:2" ht="62.4">
      <c r="A7" s="46">
        <v>6</v>
      </c>
      <c r="B7" s="3" t="s">
        <v>177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NTL Forensics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 Moravec</dc:creator>
  <cp:keywords/>
  <dc:description/>
  <cp:lastModifiedBy>a</cp:lastModifiedBy>
  <cp:lastPrinted>2016-07-25T13:34:13Z</cp:lastPrinted>
  <dcterms:created xsi:type="dcterms:W3CDTF">2013-05-02T09:44:35Z</dcterms:created>
  <dcterms:modified xsi:type="dcterms:W3CDTF">2016-07-25T13:34:18Z</dcterms:modified>
  <cp:category/>
  <cp:version/>
  <cp:contentType/>
  <cp:contentStatus/>
</cp:coreProperties>
</file>