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30" windowWidth="20115" windowHeight="801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<sst xmlns="http://schemas.openxmlformats.org/spreadsheetml/2006/main" count="98" uniqueCount="64">
  <si>
    <t>WLAN kontroler</t>
  </si>
  <si>
    <t>Kód</t>
  </si>
  <si>
    <t>Popis položky</t>
  </si>
  <si>
    <t>Počet</t>
  </si>
  <si>
    <t>Cena</t>
  </si>
  <si>
    <t>(1 ks)</t>
  </si>
  <si>
    <t>(celkem)</t>
  </si>
  <si>
    <t>Kontrolery</t>
  </si>
  <si>
    <t>JW686A</t>
  </si>
  <si>
    <t>Aruba 7030 (RW) 64 AP Branch Cntlr</t>
  </si>
  <si>
    <t>Access pointy</t>
  </si>
  <si>
    <t>1 ks</t>
  </si>
  <si>
    <t>celkem</t>
  </si>
  <si>
    <t>AP 2x/3x 11ac AP</t>
  </si>
  <si>
    <t>Wall mount kity</t>
  </si>
  <si>
    <t>Low Prof Secure AP Mnt Kit</t>
  </si>
  <si>
    <t>LAN switche</t>
  </si>
  <si>
    <t>24G PoE+ 4SFP Swch</t>
  </si>
  <si>
    <t>Clearpass</t>
  </si>
  <si>
    <t>ClearPass 500 Virtual App E-LTU</t>
  </si>
  <si>
    <t>Software</t>
  </si>
  <si>
    <t>Dodavatel musí v rámci dodávky zajistit plnou funkčnost nabízených HW a SW komponent po dobu minimálně 2 let bez dalších nákladů na dodaný SW.</t>
  </si>
  <si>
    <t xml:space="preserve">Software zajišťující podpru funkčnosti pro každý dodaný Access Point </t>
  </si>
  <si>
    <t>Software zajišťující podpru funkčnosti pro každý dodaný WLAN Mobility Controller</t>
  </si>
  <si>
    <t>Software zajišťující podpru funkčnosti Firewall pro každý dodaný Access Point</t>
  </si>
  <si>
    <t>Softwarová Firewall brána ro nastanéní zásad (VIA/VPN uživatelů)</t>
  </si>
  <si>
    <t>Software zajišťující podporu a péči pro každý dodaný Access Point Controller po dobu minimálně dvou let.</t>
  </si>
  <si>
    <t>Software zajišťující podporu a péči  pro každý dodaný  WLAN Mobility Controller po dobu minimálně dvou let.</t>
  </si>
  <si>
    <t xml:space="preserve">Autentifikáční Software </t>
  </si>
  <si>
    <t>Software zajišťující Rozpoznávání aplikací a jejich kontrolu přímo na úrovni AP a to pro každý dodaný Access Point s technickou podporou a péčí  po dobu minimálně dvou let.</t>
  </si>
  <si>
    <t>Software zajišťující Rozpoznávání aplikací a jejich kontrolu přímo na úrovni AP a to pro každý WLAN Mobility Controller s technickou podporou a péčí po dobu minimálně dvou let.</t>
  </si>
  <si>
    <t>Zprovoznění systému</t>
  </si>
  <si>
    <t>Položka</t>
  </si>
  <si>
    <t>Optický kabel včetně protažení</t>
  </si>
  <si>
    <t>• Typ vlákna: 9/125 µm
• Třída reakce na oheň, typ pláště: Eca LSOH
• Typ kabelu dle výplně: gelový
• Typ dle počtu trubiček: CLT
• Provozní teplota: -30 °C to +70 °C
• Instalační teplota: -5 °C to +40 °C
• Skladovací teplota: -30 °C to +70 °C
• Specifikace vlákna: G.652.D
• Útlum při 1310nm: 0.35 dB/km
• Útlum při 1550nm: 0.21 dB/km
• Průměr kabelu: 5.9 mm
• Hmotnost kabelu (kg/km): 40 kg/km
• Krátkodobá tahová odolnost: 1000 N
• Krátkodobá tlaková odolnost: 1000 N/ 100 mm
• Minimální poloměr ohybu (krátkodobě): 10×D kabelu
• Minimální poloměr ohybu (dlouhodobě): 20×D kabelu</t>
  </si>
  <si>
    <t>Optický spojovací box</t>
  </si>
  <si>
    <t>8× SC, LC, E2000, krytí IP65</t>
  </si>
  <si>
    <t>UTP kabel</t>
  </si>
  <si>
    <t>Kategorie 5e</t>
  </si>
  <si>
    <t>UTP Patchpanel</t>
  </si>
  <si>
    <t>Kategorie 5e, 24 portů</t>
  </si>
  <si>
    <t>UTP Patch kabel</t>
  </si>
  <si>
    <t>Délka 0,5 m, kategorie 5e</t>
  </si>
  <si>
    <t>Optická vana pro ukončení optických kabelů v datových rozvaděčích.</t>
  </si>
  <si>
    <t>Upevnění do 19" rámu</t>
  </si>
  <si>
    <t>Čelo optické vany</t>
  </si>
  <si>
    <t xml:space="preserve">Kazeta na 12 svárů - WH </t>
  </si>
  <si>
    <t>Kazeta na 12 svárů - WH včetně víčka hřebínků</t>
  </si>
  <si>
    <t>Adaptér SC SM simplex</t>
  </si>
  <si>
    <t>Optický adaptér SC singlemode OS1 simplexní</t>
  </si>
  <si>
    <t>Duplexní optický patch kabel Signamax 1m</t>
  </si>
  <si>
    <t>Typ vlákna: 9/125 µm
OS1 singlemode,
konektory SC/SC</t>
  </si>
  <si>
    <t xml:space="preserve">Patch kabel </t>
  </si>
  <si>
    <t>• Kategorie: 9/125 µm
• Délka: 1 m
• Plášť: LSOH
• Typ konektorů: SC/SC
• Typ vlákna: 09/125</t>
  </si>
  <si>
    <t>Media konvertor</t>
  </si>
  <si>
    <t>Formát.STAND-ALONE.
Typ přenosu.WDM (Bi-di) 1 vlákno.
Typ konektoru: SC simplex.
Typ vlákna: SM.
Přenosový protokol.100Mbps Ethernet.
Vlnová délka.1310nm WDM.
Napájení.Adaptér 230V AC/9V DC.
Provozní rozsah teplot. 0 až 50°C.
Typ konektoru - metalický.RJ-45.</t>
  </si>
  <si>
    <t>Nástěnný rozvaděč</t>
  </si>
  <si>
    <t>Rozměry 60 × 45 cm (výška × hloubka)</t>
  </si>
  <si>
    <t>Police do nástěnného rozvaděče</t>
  </si>
  <si>
    <t>Nosnost 15 kg, hloubka 0,25 m</t>
  </si>
  <si>
    <t xml:space="preserve">Montážní práce </t>
  </si>
  <si>
    <t>Omítka, malba</t>
  </si>
  <si>
    <t>CENA CELKEM bez DPH</t>
  </si>
  <si>
    <t>CENA CELKEM včetně DPH</t>
  </si>
</sst>
</file>

<file path=xl/styles.xml><?xml version="1.0" encoding="utf-8"?>
<styleSheet xmlns="http://schemas.openxmlformats.org/spreadsheetml/2006/main">
  <numFmts count="1">
    <numFmt numFmtId="164" formatCode="###\ ###\ ###\ 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theme="0"/>
      <name val="Calibri"/>
      <family val="2"/>
      <scheme val="minor"/>
    </font>
    <font>
      <b/>
      <sz val="8"/>
      <color indexed="9"/>
      <name val="Arial"/>
      <family val="2"/>
    </font>
    <font>
      <i/>
      <sz val="8"/>
      <name val="Arial"/>
      <family val="2"/>
    </font>
    <font>
      <sz val="10"/>
      <name val="Arial Narrow"/>
      <family val="2"/>
    </font>
    <font>
      <b/>
      <sz val="13"/>
      <color theme="1"/>
      <name val="Calibri"/>
      <family val="2"/>
      <scheme val="minor"/>
    </font>
    <font>
      <b/>
      <sz val="9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0558C"/>
        <bgColor indexed="64"/>
      </patternFill>
    </fill>
    <fill>
      <patternFill patternType="solid">
        <fgColor rgb="FF00AFD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>
        <color rgb="FFD9D9D9"/>
      </right>
      <top/>
      <bottom style="thin">
        <color rgb="FFD9D9D9"/>
      </bottom>
    </border>
    <border>
      <left style="thin">
        <color rgb="FFD9D9D9"/>
      </left>
      <right style="thin">
        <color rgb="FFD9D9D9"/>
      </right>
      <top/>
      <bottom style="thin">
        <color rgb="FFD9D9D9"/>
      </bottom>
    </border>
    <border>
      <left style="thin">
        <color rgb="FFD9D9D9"/>
      </left>
      <right/>
      <top/>
      <bottom style="thin">
        <color rgb="FFD9D9D9"/>
      </bottom>
    </border>
    <border>
      <left style="thin">
        <color rgb="FFD9D9D9"/>
      </left>
      <right style="medium"/>
      <top/>
      <bottom style="thin">
        <color rgb="FFD9D9D9"/>
      </bottom>
    </border>
    <border>
      <left style="medium"/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right/>
      <top style="thin">
        <color rgb="FFD9D9D9"/>
      </top>
      <bottom style="thin">
        <color rgb="FFD9D9D9"/>
      </bottom>
    </border>
    <border>
      <left style="thin">
        <color rgb="FFD9D9D9"/>
      </left>
      <right style="medium"/>
      <top style="thin">
        <color rgb="FFD9D9D9"/>
      </top>
      <bottom style="thin">
        <color rgb="FFD9D9D9"/>
      </bottom>
    </border>
    <border>
      <left style="medium"/>
      <right style="thin">
        <color rgb="FFD9D9D9"/>
      </right>
      <top style="medium">
        <color rgb="FF000000"/>
      </top>
      <bottom style="medium"/>
    </border>
    <border>
      <left style="thin">
        <color rgb="FFD9D9D9"/>
      </left>
      <right style="thin">
        <color rgb="FFD9D9D9"/>
      </right>
      <top style="medium">
        <color rgb="FF000000"/>
      </top>
      <bottom style="medium"/>
    </border>
    <border>
      <left style="thin">
        <color rgb="FFD9D9D9"/>
      </left>
      <right/>
      <top style="medium">
        <color rgb="FF000000"/>
      </top>
      <bottom style="medium"/>
    </border>
    <border>
      <left style="thin">
        <color rgb="FFD9D9D9"/>
      </left>
      <right style="medium"/>
      <top style="medium">
        <color rgb="FF000000"/>
      </top>
      <bottom style="medium"/>
    </border>
    <border>
      <left style="medium"/>
      <right style="thin">
        <color rgb="FFD9D9D9"/>
      </right>
      <top style="thin">
        <color rgb="FFD9D9D9"/>
      </top>
      <bottom/>
    </border>
    <border>
      <left style="thin">
        <color rgb="FFD9D9D9"/>
      </left>
      <right style="thin">
        <color rgb="FFD9D9D9"/>
      </right>
      <top style="thin">
        <color rgb="FFD9D9D9"/>
      </top>
      <bottom/>
    </border>
    <border>
      <left style="thin">
        <color rgb="FFD9D9D9"/>
      </left>
      <right/>
      <top style="thin">
        <color rgb="FFD9D9D9"/>
      </top>
      <bottom/>
    </border>
    <border>
      <left style="thin">
        <color rgb="FFD9D9D9"/>
      </left>
      <right style="medium"/>
      <top style="thin">
        <color rgb="FFD9D9D9"/>
      </top>
      <bottom/>
    </border>
    <border>
      <left/>
      <right/>
      <top style="double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64">
    <xf numFmtId="0" fontId="0" fillId="0" borderId="0" xfId="0"/>
    <xf numFmtId="0" fontId="3" fillId="0" borderId="0" xfId="20" applyFont="1" applyFill="1" applyBorder="1" applyAlignment="1">
      <alignment vertical="top"/>
      <protection/>
    </xf>
    <xf numFmtId="0" fontId="4" fillId="2" borderId="0" xfId="0" applyFont="1" applyFill="1" applyBorder="1" applyAlignment="1">
      <alignment/>
    </xf>
    <xf numFmtId="0" fontId="4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6" fillId="4" borderId="1" xfId="0" applyNumberFormat="1" applyFont="1" applyFill="1" applyBorder="1" applyAlignment="1">
      <alignment horizontal="center"/>
    </xf>
    <xf numFmtId="0" fontId="6" fillId="4" borderId="2" xfId="0" applyNumberFormat="1" applyFont="1" applyFill="1" applyBorder="1" applyAlignment="1">
      <alignment horizontal="center"/>
    </xf>
    <xf numFmtId="0" fontId="6" fillId="4" borderId="3" xfId="0" applyNumberFormat="1" applyFont="1" applyFill="1" applyBorder="1" applyAlignment="1">
      <alignment horizontal="center"/>
    </xf>
    <xf numFmtId="0" fontId="6" fillId="4" borderId="4" xfId="0" applyNumberFormat="1" applyFont="1" applyFill="1" applyBorder="1" applyAlignment="1">
      <alignment horizontal="center"/>
    </xf>
    <xf numFmtId="0" fontId="6" fillId="4" borderId="0" xfId="0" applyNumberFormat="1" applyFont="1" applyFill="1" applyBorder="1" applyAlignment="1">
      <alignment horizontal="center"/>
    </xf>
    <xf numFmtId="0" fontId="6" fillId="4" borderId="5" xfId="0" applyNumberFormat="1" applyFont="1" applyFill="1" applyBorder="1" applyAlignment="1">
      <alignment horizontal="center"/>
    </xf>
    <xf numFmtId="0" fontId="7" fillId="5" borderId="4" xfId="0" applyNumberFormat="1" applyFont="1" applyFill="1" applyBorder="1" applyAlignment="1">
      <alignment horizontal="left"/>
    </xf>
    <xf numFmtId="0" fontId="7" fillId="5" borderId="0" xfId="0" applyNumberFormat="1" applyFont="1" applyFill="1" applyBorder="1" applyAlignment="1">
      <alignment horizontal="left"/>
    </xf>
    <xf numFmtId="0" fontId="7" fillId="5" borderId="0" xfId="0" applyNumberFormat="1" applyFont="1" applyFill="1" applyBorder="1" applyAlignment="1">
      <alignment horizontal="center"/>
    </xf>
    <xf numFmtId="0" fontId="7" fillId="5" borderId="5" xfId="0" applyNumberFormat="1" applyFont="1" applyFill="1" applyBorder="1" applyAlignment="1">
      <alignment horizontal="left"/>
    </xf>
    <xf numFmtId="0" fontId="5" fillId="6" borderId="6" xfId="0" applyFont="1" applyFill="1" applyBorder="1" applyAlignment="1">
      <alignment/>
    </xf>
    <xf numFmtId="0" fontId="4" fillId="6" borderId="7" xfId="0" applyFont="1" applyFill="1" applyBorder="1" applyAlignment="1">
      <alignment horizontal="left"/>
    </xf>
    <xf numFmtId="164" fontId="4" fillId="6" borderId="7" xfId="0" applyNumberFormat="1" applyFont="1" applyFill="1" applyBorder="1" applyAlignment="1">
      <alignment/>
    </xf>
    <xf numFmtId="164" fontId="5" fillId="6" borderId="8" xfId="0" applyNumberFormat="1" applyFont="1" applyFill="1" applyBorder="1" applyAlignment="1">
      <alignment/>
    </xf>
    <xf numFmtId="164" fontId="5" fillId="6" borderId="9" xfId="0" applyNumberFormat="1" applyFont="1" applyFill="1" applyBorder="1" applyAlignment="1">
      <alignment/>
    </xf>
    <xf numFmtId="0" fontId="4" fillId="3" borderId="10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left"/>
    </xf>
    <xf numFmtId="164" fontId="4" fillId="3" borderId="11" xfId="0" applyNumberFormat="1" applyFont="1" applyFill="1" applyBorder="1" applyAlignment="1">
      <alignment horizontal="center"/>
    </xf>
    <xf numFmtId="164" fontId="5" fillId="3" borderId="12" xfId="0" applyNumberFormat="1" applyFont="1" applyFill="1" applyBorder="1" applyAlignment="1">
      <alignment/>
    </xf>
    <xf numFmtId="164" fontId="5" fillId="3" borderId="13" xfId="0" applyNumberFormat="1" applyFont="1" applyFill="1" applyBorder="1" applyAlignment="1">
      <alignment/>
    </xf>
    <xf numFmtId="0" fontId="5" fillId="3" borderId="14" xfId="0" applyFont="1" applyFill="1" applyBorder="1" applyAlignment="1">
      <alignment horizontal="left"/>
    </xf>
    <xf numFmtId="0" fontId="5" fillId="3" borderId="15" xfId="0" applyFont="1" applyFill="1" applyBorder="1" applyAlignment="1">
      <alignment horizontal="left"/>
    </xf>
    <xf numFmtId="164" fontId="5" fillId="3" borderId="15" xfId="0" applyNumberFormat="1" applyFont="1" applyFill="1" applyBorder="1" applyAlignment="1">
      <alignment/>
    </xf>
    <xf numFmtId="164" fontId="5" fillId="3" borderId="16" xfId="0" applyNumberFormat="1" applyFont="1" applyFill="1" applyBorder="1" applyAlignment="1">
      <alignment/>
    </xf>
    <xf numFmtId="164" fontId="5" fillId="3" borderId="17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/>
    </xf>
    <xf numFmtId="164" fontId="4" fillId="6" borderId="7" xfId="0" applyNumberFormat="1" applyFont="1" applyFill="1" applyBorder="1" applyAlignment="1">
      <alignment horizontal="center"/>
    </xf>
    <xf numFmtId="0" fontId="4" fillId="3" borderId="18" xfId="0" applyFont="1" applyFill="1" applyBorder="1" applyAlignment="1">
      <alignment horizontal="left"/>
    </xf>
    <xf numFmtId="0" fontId="4" fillId="3" borderId="19" xfId="0" applyFont="1" applyFill="1" applyBorder="1" applyAlignment="1">
      <alignment horizontal="left"/>
    </xf>
    <xf numFmtId="164" fontId="4" fillId="3" borderId="19" xfId="0" applyNumberFormat="1" applyFont="1" applyFill="1" applyBorder="1" applyAlignment="1">
      <alignment/>
    </xf>
    <xf numFmtId="164" fontId="5" fillId="3" borderId="20" xfId="0" applyNumberFormat="1" applyFont="1" applyFill="1" applyBorder="1" applyAlignment="1">
      <alignment/>
    </xf>
    <xf numFmtId="164" fontId="5" fillId="3" borderId="21" xfId="0" applyNumberFormat="1" applyFont="1" applyFill="1" applyBorder="1" applyAlignment="1">
      <alignment/>
    </xf>
    <xf numFmtId="0" fontId="4" fillId="6" borderId="6" xfId="0" applyFont="1" applyFill="1" applyBorder="1" applyAlignment="1">
      <alignment horizontal="left"/>
    </xf>
    <xf numFmtId="0" fontId="8" fillId="6" borderId="7" xfId="0" applyFont="1" applyFill="1" applyBorder="1" applyAlignment="1">
      <alignment horizontal="left" wrapText="1"/>
    </xf>
    <xf numFmtId="0" fontId="4" fillId="7" borderId="10" xfId="0" applyFont="1" applyFill="1" applyBorder="1" applyAlignment="1">
      <alignment horizontal="left"/>
    </xf>
    <xf numFmtId="0" fontId="9" fillId="7" borderId="0" xfId="0" applyFont="1" applyFill="1" applyAlignment="1">
      <alignment wrapText="1"/>
    </xf>
    <xf numFmtId="1" fontId="9" fillId="7" borderId="0" xfId="0" applyNumberFormat="1" applyFont="1" applyFill="1" applyAlignment="1">
      <alignment horizontal="center"/>
    </xf>
    <xf numFmtId="0" fontId="9" fillId="7" borderId="0" xfId="0" applyFont="1" applyFill="1"/>
    <xf numFmtId="0" fontId="4" fillId="3" borderId="6" xfId="0" applyFont="1" applyFill="1" applyBorder="1" applyAlignment="1">
      <alignment horizontal="left"/>
    </xf>
    <xf numFmtId="164" fontId="5" fillId="3" borderId="8" xfId="0" applyNumberFormat="1" applyFont="1" applyFill="1" applyBorder="1" applyAlignment="1">
      <alignment/>
    </xf>
    <xf numFmtId="164" fontId="5" fillId="3" borderId="9" xfId="0" applyNumberFormat="1" applyFont="1" applyFill="1" applyBorder="1" applyAlignment="1">
      <alignment/>
    </xf>
    <xf numFmtId="1" fontId="9" fillId="7" borderId="0" xfId="0" applyNumberFormat="1" applyFont="1" applyFill="1" applyBorder="1" applyAlignment="1">
      <alignment horizontal="center"/>
    </xf>
    <xf numFmtId="0" fontId="10" fillId="0" borderId="0" xfId="0" applyFont="1" applyAlignment="1">
      <alignment vertical="center"/>
    </xf>
    <xf numFmtId="0" fontId="4" fillId="3" borderId="10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wrapText="1"/>
    </xf>
    <xf numFmtId="0" fontId="4" fillId="3" borderId="11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wrapText="1"/>
    </xf>
    <xf numFmtId="0" fontId="11" fillId="8" borderId="0" xfId="0" applyFont="1" applyFill="1" applyBorder="1" applyAlignment="1">
      <alignment/>
    </xf>
    <xf numFmtId="0" fontId="11" fillId="8" borderId="0" xfId="0" applyFont="1" applyFill="1" applyBorder="1" applyAlignment="1">
      <alignment horizontal="left"/>
    </xf>
    <xf numFmtId="3" fontId="11" fillId="8" borderId="0" xfId="0" applyNumberFormat="1" applyFont="1" applyFill="1" applyBorder="1" applyAlignment="1">
      <alignment/>
    </xf>
    <xf numFmtId="164" fontId="11" fillId="8" borderId="0" xfId="0" applyNumberFormat="1" applyFont="1" applyFill="1" applyBorder="1" applyAlignment="1">
      <alignment/>
    </xf>
    <xf numFmtId="3" fontId="11" fillId="8" borderId="0" xfId="0" applyNumberFormat="1" applyFont="1" applyFill="1" applyBorder="1" applyAlignment="1">
      <alignment horizontal="left"/>
    </xf>
    <xf numFmtId="0" fontId="11" fillId="8" borderId="22" xfId="0" applyFont="1" applyFill="1" applyBorder="1" applyAlignment="1">
      <alignment/>
    </xf>
    <xf numFmtId="0" fontId="11" fillId="8" borderId="22" xfId="0" applyFont="1" applyFill="1" applyBorder="1" applyAlignment="1">
      <alignment horizontal="left"/>
    </xf>
    <xf numFmtId="3" fontId="11" fillId="8" borderId="22" xfId="0" applyNumberFormat="1" applyFont="1" applyFill="1" applyBorder="1" applyAlignment="1">
      <alignment horizontal="left"/>
    </xf>
    <xf numFmtId="3" fontId="11" fillId="8" borderId="22" xfId="0" applyNumberFormat="1" applyFont="1" applyFill="1" applyBorder="1" applyAlignment="1">
      <alignment/>
    </xf>
    <xf numFmtId="164" fontId="11" fillId="8" borderId="22" xfId="0" applyNumberFormat="1" applyFont="1" applyFill="1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F90"/>
  <sheetViews>
    <sheetView tabSelected="1" workbookViewId="0" topLeftCell="A1">
      <selection activeCell="A3" sqref="A3:F90"/>
    </sheetView>
  </sheetViews>
  <sheetFormatPr defaultColWidth="9.140625" defaultRowHeight="15"/>
  <cols>
    <col min="2" max="2" width="16.57421875" style="0" customWidth="1"/>
    <col min="3" max="3" width="30.8515625" style="0" customWidth="1"/>
    <col min="4" max="4" width="15.8515625" style="0" customWidth="1"/>
    <col min="5" max="5" width="15.57421875" style="0" customWidth="1"/>
    <col min="6" max="6" width="17.28125" style="0" customWidth="1"/>
  </cols>
  <sheetData>
    <row r="4" spans="1:6" ht="16.5" thickBot="1">
      <c r="A4" s="1" t="s">
        <v>0</v>
      </c>
      <c r="B4" s="2"/>
      <c r="C4" s="2"/>
      <c r="D4" s="3"/>
      <c r="E4" s="4"/>
      <c r="F4" s="4"/>
    </row>
    <row r="5" spans="1:6" ht="15">
      <c r="A5" s="5"/>
      <c r="B5" s="6" t="s">
        <v>1</v>
      </c>
      <c r="C5" s="7" t="s">
        <v>2</v>
      </c>
      <c r="D5" s="7" t="s">
        <v>3</v>
      </c>
      <c r="E5" s="7" t="s">
        <v>4</v>
      </c>
      <c r="F5" s="8" t="s">
        <v>4</v>
      </c>
    </row>
    <row r="6" spans="1:6" ht="15">
      <c r="A6" s="5"/>
      <c r="B6" s="9"/>
      <c r="C6" s="10"/>
      <c r="D6" s="10"/>
      <c r="E6" s="10" t="s">
        <v>5</v>
      </c>
      <c r="F6" s="11" t="s">
        <v>6</v>
      </c>
    </row>
    <row r="7" spans="1:6" ht="15">
      <c r="A7" s="5"/>
      <c r="B7" s="12"/>
      <c r="C7" s="13"/>
      <c r="D7" s="14"/>
      <c r="E7" s="14"/>
      <c r="F7" s="15"/>
    </row>
    <row r="8" spans="1:6" ht="15">
      <c r="A8" s="5"/>
      <c r="B8" s="16" t="s">
        <v>7</v>
      </c>
      <c r="C8" s="17"/>
      <c r="D8" s="18"/>
      <c r="E8" s="19"/>
      <c r="F8" s="20"/>
    </row>
    <row r="9" spans="1:6" ht="15">
      <c r="A9" s="5"/>
      <c r="B9" s="21" t="s">
        <v>8</v>
      </c>
      <c r="C9" s="22" t="s">
        <v>9</v>
      </c>
      <c r="D9" s="23">
        <v>2</v>
      </c>
      <c r="E9" s="24"/>
      <c r="F9" s="25"/>
    </row>
    <row r="10" spans="1:6" ht="15.75" thickBot="1">
      <c r="A10" s="5"/>
      <c r="B10" s="16"/>
      <c r="C10" s="17"/>
      <c r="D10" s="18"/>
      <c r="E10" s="19"/>
      <c r="F10" s="20"/>
    </row>
    <row r="11" spans="1:6" ht="15.75" thickBot="1">
      <c r="A11" s="5"/>
      <c r="B11" s="26"/>
      <c r="C11" s="27" t="str">
        <f>CONCATENATE(UPPER(A4)," - Celková cena bez DPH (v CZK)")</f>
        <v>WLAN KONTROLER - Celková cena bez DPH (v CZK)</v>
      </c>
      <c r="D11" s="28"/>
      <c r="E11" s="29"/>
      <c r="F11" s="30">
        <f>SUM(F8:F10)</f>
        <v>0</v>
      </c>
    </row>
    <row r="12" spans="1:6" ht="15">
      <c r="A12" s="2"/>
      <c r="B12" s="31"/>
      <c r="C12" s="31"/>
      <c r="D12" s="32"/>
      <c r="E12" s="4"/>
      <c r="F12" s="4"/>
    </row>
    <row r="13" spans="1:6" ht="16.5" thickBot="1">
      <c r="A13" s="1" t="s">
        <v>10</v>
      </c>
      <c r="B13" s="2"/>
      <c r="C13" s="2"/>
      <c r="D13" s="3"/>
      <c r="E13" s="4"/>
      <c r="F13" s="4"/>
    </row>
    <row r="14" spans="1:6" ht="15">
      <c r="A14" s="5"/>
      <c r="B14" s="6" t="s">
        <v>1</v>
      </c>
      <c r="C14" s="7" t="s">
        <v>2</v>
      </c>
      <c r="D14" s="7" t="s">
        <v>3</v>
      </c>
      <c r="E14" s="7" t="s">
        <v>4</v>
      </c>
      <c r="F14" s="8" t="s">
        <v>4</v>
      </c>
    </row>
    <row r="15" spans="1:6" ht="15">
      <c r="A15" s="5"/>
      <c r="B15" s="9"/>
      <c r="C15" s="10"/>
      <c r="D15" s="10"/>
      <c r="E15" s="10" t="s">
        <v>11</v>
      </c>
      <c r="F15" s="11" t="s">
        <v>12</v>
      </c>
    </row>
    <row r="16" spans="1:6" ht="15">
      <c r="A16" s="5"/>
      <c r="B16" s="12"/>
      <c r="C16" s="13"/>
      <c r="D16" s="14"/>
      <c r="E16" s="14"/>
      <c r="F16" s="15"/>
    </row>
    <row r="17" spans="1:6" ht="15">
      <c r="A17" s="5"/>
      <c r="B17" s="16" t="s">
        <v>10</v>
      </c>
      <c r="C17" s="17"/>
      <c r="D17" s="18"/>
      <c r="E17" s="19"/>
      <c r="F17" s="20"/>
    </row>
    <row r="18" spans="1:6" ht="15">
      <c r="A18" s="5"/>
      <c r="B18" s="21"/>
      <c r="C18" s="22" t="s">
        <v>13</v>
      </c>
      <c r="D18" s="23">
        <v>35</v>
      </c>
      <c r="E18" s="24"/>
      <c r="F18" s="25"/>
    </row>
    <row r="19" spans="1:6" ht="15">
      <c r="A19" s="5"/>
      <c r="B19" s="16" t="s">
        <v>14</v>
      </c>
      <c r="C19" s="17"/>
      <c r="D19" s="33"/>
      <c r="E19" s="19"/>
      <c r="F19" s="20"/>
    </row>
    <row r="20" spans="1:6" ht="15">
      <c r="A20" s="5"/>
      <c r="B20" s="21"/>
      <c r="C20" s="22" t="s">
        <v>15</v>
      </c>
      <c r="D20" s="23">
        <v>35</v>
      </c>
      <c r="E20" s="24"/>
      <c r="F20" s="25"/>
    </row>
    <row r="21" spans="1:6" ht="15.75" thickBot="1">
      <c r="A21" s="5"/>
      <c r="B21" s="34"/>
      <c r="C21" s="35"/>
      <c r="D21" s="36"/>
      <c r="E21" s="37"/>
      <c r="F21" s="38"/>
    </row>
    <row r="22" spans="1:6" ht="15.75" thickBot="1">
      <c r="A22" s="5"/>
      <c r="B22" s="26"/>
      <c r="C22" s="27" t="str">
        <f>CONCATENATE(UPPER(A13)," - Celková cena bez DPH (v CZK)")</f>
        <v>ACCESS POINTY - Celková cena bez DPH (v CZK)</v>
      </c>
      <c r="D22" s="28"/>
      <c r="E22" s="29"/>
      <c r="F22" s="30">
        <f>SUM(F17:F21)</f>
        <v>0</v>
      </c>
    </row>
    <row r="23" spans="1:6" ht="15">
      <c r="A23" s="2"/>
      <c r="B23" s="31"/>
      <c r="C23" s="31"/>
      <c r="D23" s="32"/>
      <c r="E23" s="4"/>
      <c r="F23" s="4"/>
    </row>
    <row r="24" spans="1:6" ht="16.5" thickBot="1">
      <c r="A24" s="1" t="s">
        <v>16</v>
      </c>
      <c r="B24" s="2"/>
      <c r="C24" s="2"/>
      <c r="D24" s="3"/>
      <c r="E24" s="4"/>
      <c r="F24" s="4"/>
    </row>
    <row r="25" spans="1:6" ht="15">
      <c r="A25" s="5"/>
      <c r="B25" s="6" t="s">
        <v>1</v>
      </c>
      <c r="C25" s="7" t="s">
        <v>2</v>
      </c>
      <c r="D25" s="7" t="s">
        <v>3</v>
      </c>
      <c r="E25" s="7" t="s">
        <v>4</v>
      </c>
      <c r="F25" s="8" t="s">
        <v>4</v>
      </c>
    </row>
    <row r="26" spans="1:6" ht="15">
      <c r="A26" s="5"/>
      <c r="B26" s="9"/>
      <c r="C26" s="10"/>
      <c r="D26" s="10"/>
      <c r="E26" s="10" t="s">
        <v>5</v>
      </c>
      <c r="F26" s="11" t="s">
        <v>6</v>
      </c>
    </row>
    <row r="27" spans="1:6" ht="15">
      <c r="A27" s="5"/>
      <c r="B27" s="12"/>
      <c r="C27" s="13"/>
      <c r="D27" s="14"/>
      <c r="E27" s="14"/>
      <c r="F27" s="15"/>
    </row>
    <row r="28" spans="1:6" ht="15">
      <c r="A28" s="5"/>
      <c r="B28" s="39"/>
      <c r="C28" s="17"/>
      <c r="D28" s="18"/>
      <c r="E28" s="19"/>
      <c r="F28" s="20"/>
    </row>
    <row r="29" spans="1:6" ht="15">
      <c r="A29" s="5"/>
      <c r="B29" s="21"/>
      <c r="C29" s="22" t="s">
        <v>17</v>
      </c>
      <c r="D29" s="23">
        <v>2</v>
      </c>
      <c r="E29" s="24"/>
      <c r="F29" s="25"/>
    </row>
    <row r="30" spans="1:6" ht="15.75" thickBot="1">
      <c r="A30" s="5"/>
      <c r="B30" s="34"/>
      <c r="C30" s="35"/>
      <c r="D30" s="36"/>
      <c r="E30" s="37"/>
      <c r="F30" s="38"/>
    </row>
    <row r="31" spans="1:6" ht="15.75" thickBot="1">
      <c r="A31" s="5"/>
      <c r="B31" s="26"/>
      <c r="C31" s="27" t="str">
        <f>CONCATENATE(UPPER(A24)," - Celková cena bez DPH (v CZK)")</f>
        <v>LAN SWITCHE - Celková cena bez DPH (v CZK)</v>
      </c>
      <c r="D31" s="28"/>
      <c r="E31" s="29"/>
      <c r="F31" s="30">
        <f>SUM(F28:F30)</f>
        <v>0</v>
      </c>
    </row>
    <row r="32" spans="1:6" ht="15">
      <c r="A32" s="2"/>
      <c r="B32" s="31"/>
      <c r="C32" s="31"/>
      <c r="D32" s="32"/>
      <c r="E32" s="4"/>
      <c r="F32" s="4"/>
    </row>
    <row r="33" spans="1:6" ht="16.5" thickBot="1">
      <c r="A33" s="1" t="s">
        <v>18</v>
      </c>
      <c r="B33" s="2"/>
      <c r="C33" s="2"/>
      <c r="D33" s="3"/>
      <c r="E33" s="4"/>
      <c r="F33" s="4"/>
    </row>
    <row r="34" spans="1:6" ht="15">
      <c r="A34" s="5"/>
      <c r="B34" s="6" t="s">
        <v>1</v>
      </c>
      <c r="C34" s="7" t="s">
        <v>2</v>
      </c>
      <c r="D34" s="7" t="s">
        <v>3</v>
      </c>
      <c r="E34" s="7" t="s">
        <v>4</v>
      </c>
      <c r="F34" s="8" t="s">
        <v>4</v>
      </c>
    </row>
    <row r="35" spans="1:6" ht="15">
      <c r="A35" s="5"/>
      <c r="B35" s="9"/>
      <c r="C35" s="10"/>
      <c r="D35" s="10"/>
      <c r="E35" s="10" t="s">
        <v>5</v>
      </c>
      <c r="F35" s="11" t="s">
        <v>6</v>
      </c>
    </row>
    <row r="36" spans="1:6" ht="15">
      <c r="A36" s="5"/>
      <c r="B36" s="12"/>
      <c r="C36" s="13"/>
      <c r="D36" s="14"/>
      <c r="E36" s="14"/>
      <c r="F36" s="15"/>
    </row>
    <row r="37" spans="1:6" ht="15">
      <c r="A37" s="5"/>
      <c r="B37" s="39"/>
      <c r="C37" s="17"/>
      <c r="D37" s="18"/>
      <c r="E37" s="19"/>
      <c r="F37" s="20"/>
    </row>
    <row r="38" spans="1:6" ht="15">
      <c r="A38" s="5"/>
      <c r="B38" s="21"/>
      <c r="C38" s="22" t="s">
        <v>19</v>
      </c>
      <c r="D38" s="23">
        <v>2</v>
      </c>
      <c r="E38" s="24"/>
      <c r="F38" s="25"/>
    </row>
    <row r="39" spans="1:6" ht="15.75" thickBot="1">
      <c r="A39" s="5"/>
      <c r="B39" s="39"/>
      <c r="C39" s="17"/>
      <c r="D39" s="33"/>
      <c r="E39" s="19"/>
      <c r="F39" s="20"/>
    </row>
    <row r="40" spans="1:6" ht="15.75" thickBot="1">
      <c r="A40" s="5"/>
      <c r="B40" s="26"/>
      <c r="C40" s="27" t="str">
        <f>CONCATENATE(UPPER(A33)," - Celková cena bez DPH (v CZK)")</f>
        <v>CLEARPASS - Celková cena bez DPH (v CZK)</v>
      </c>
      <c r="D40" s="28"/>
      <c r="E40" s="29"/>
      <c r="F40" s="30">
        <f>SUM(F37:F39)</f>
        <v>0</v>
      </c>
    </row>
    <row r="41" spans="1:6" ht="15">
      <c r="A41" s="2"/>
      <c r="B41" s="31"/>
      <c r="C41" s="31"/>
      <c r="D41" s="32"/>
      <c r="E41" s="4"/>
      <c r="F41" s="4"/>
    </row>
    <row r="42" spans="1:6" ht="16.5" thickBot="1">
      <c r="A42" s="1" t="s">
        <v>20</v>
      </c>
      <c r="B42" s="2"/>
      <c r="C42" s="2"/>
      <c r="D42" s="3"/>
      <c r="E42" s="4"/>
      <c r="F42" s="4"/>
    </row>
    <row r="43" spans="1:6" ht="15">
      <c r="A43" s="5"/>
      <c r="B43" s="6" t="s">
        <v>1</v>
      </c>
      <c r="C43" s="7" t="s">
        <v>2</v>
      </c>
      <c r="D43" s="7" t="s">
        <v>3</v>
      </c>
      <c r="E43" s="7" t="s">
        <v>4</v>
      </c>
      <c r="F43" s="8" t="s">
        <v>4</v>
      </c>
    </row>
    <row r="44" spans="1:6" ht="15">
      <c r="A44" s="5"/>
      <c r="B44" s="9"/>
      <c r="C44" s="10"/>
      <c r="D44" s="10"/>
      <c r="E44" s="10" t="s">
        <v>5</v>
      </c>
      <c r="F44" s="11" t="s">
        <v>6</v>
      </c>
    </row>
    <row r="45" spans="1:6" ht="15">
      <c r="A45" s="5"/>
      <c r="B45" s="12"/>
      <c r="C45" s="13"/>
      <c r="D45" s="14"/>
      <c r="E45" s="14"/>
      <c r="F45" s="15"/>
    </row>
    <row r="46" spans="1:6" ht="203.25">
      <c r="A46" s="5"/>
      <c r="B46" s="39"/>
      <c r="C46" s="40" t="s">
        <v>21</v>
      </c>
      <c r="D46" s="18"/>
      <c r="E46" s="19"/>
      <c r="F46" s="20"/>
    </row>
    <row r="47" spans="1:6" ht="102.75">
      <c r="A47" s="5"/>
      <c r="B47" s="41"/>
      <c r="C47" s="42" t="s">
        <v>22</v>
      </c>
      <c r="D47" s="43">
        <v>35</v>
      </c>
      <c r="E47" s="24"/>
      <c r="F47" s="25"/>
    </row>
    <row r="48" spans="1:6" ht="115.5">
      <c r="A48" s="5"/>
      <c r="B48" s="21"/>
      <c r="C48" s="42" t="s">
        <v>23</v>
      </c>
      <c r="D48" s="43">
        <v>2</v>
      </c>
      <c r="E48" s="24"/>
      <c r="F48" s="25"/>
    </row>
    <row r="49" spans="1:6" ht="115.5">
      <c r="A49" s="5"/>
      <c r="B49" s="21"/>
      <c r="C49" s="42" t="s">
        <v>24</v>
      </c>
      <c r="D49" s="43">
        <v>35</v>
      </c>
      <c r="E49" s="24"/>
      <c r="F49" s="25"/>
    </row>
    <row r="50" spans="1:6" ht="90">
      <c r="A50" s="5"/>
      <c r="B50" s="21"/>
      <c r="C50" s="42" t="s">
        <v>25</v>
      </c>
      <c r="D50" s="43">
        <v>1</v>
      </c>
      <c r="E50" s="24"/>
      <c r="F50" s="25"/>
    </row>
    <row r="51" spans="1:6" ht="153.75">
      <c r="A51" s="5"/>
      <c r="B51" s="21"/>
      <c r="C51" s="42" t="s">
        <v>26</v>
      </c>
      <c r="D51" s="43">
        <v>35</v>
      </c>
      <c r="E51" s="24"/>
      <c r="F51" s="25"/>
    </row>
    <row r="52" spans="1:6" ht="153.75">
      <c r="A52" s="5"/>
      <c r="B52" s="21"/>
      <c r="C52" s="42" t="s">
        <v>27</v>
      </c>
      <c r="D52" s="43">
        <v>2</v>
      </c>
      <c r="E52" s="24"/>
      <c r="F52" s="25"/>
    </row>
    <row r="53" spans="1:6" ht="15">
      <c r="A53" s="5"/>
      <c r="B53" s="21"/>
      <c r="C53" s="44" t="s">
        <v>28</v>
      </c>
      <c r="D53" s="43">
        <v>35</v>
      </c>
      <c r="E53" s="24"/>
      <c r="F53" s="25"/>
    </row>
    <row r="54" spans="1:6" ht="243">
      <c r="A54" s="5"/>
      <c r="B54" s="45"/>
      <c r="C54" s="42" t="s">
        <v>29</v>
      </c>
      <c r="D54" s="43">
        <v>35</v>
      </c>
      <c r="E54" s="46"/>
      <c r="F54" s="47"/>
    </row>
    <row r="55" spans="1:6" ht="243">
      <c r="A55" s="5"/>
      <c r="B55" s="45"/>
      <c r="C55" s="42" t="s">
        <v>30</v>
      </c>
      <c r="D55" s="48">
        <v>2</v>
      </c>
      <c r="E55" s="46"/>
      <c r="F55" s="47"/>
    </row>
    <row r="56" spans="1:6" ht="15.75" thickBot="1">
      <c r="A56" s="5"/>
      <c r="B56" s="39"/>
      <c r="C56" s="17"/>
      <c r="D56" s="33"/>
      <c r="E56" s="19"/>
      <c r="F56" s="20"/>
    </row>
    <row r="57" spans="1:6" ht="15.75" thickBot="1">
      <c r="A57" s="5"/>
      <c r="B57" s="26"/>
      <c r="C57" s="27" t="str">
        <f>CONCATENATE(UPPER(A42)," - Celková cena bez DPH (v CZK)")</f>
        <v>SOFTWARE - Celková cena bez DPH (v CZK)</v>
      </c>
      <c r="D57" s="28"/>
      <c r="E57" s="29"/>
      <c r="F57" s="30">
        <f>SUM(F46:F56)</f>
        <v>0</v>
      </c>
    </row>
    <row r="58" spans="1:6" ht="15">
      <c r="A58" s="2"/>
      <c r="B58" s="31"/>
      <c r="C58" s="31"/>
      <c r="D58" s="32"/>
      <c r="E58" s="4"/>
      <c r="F58" s="4"/>
    </row>
    <row r="59" spans="1:6" ht="15">
      <c r="A59" s="2"/>
      <c r="B59" s="31"/>
      <c r="C59" s="31"/>
      <c r="D59" s="32"/>
      <c r="E59" s="4"/>
      <c r="F59" s="4"/>
    </row>
    <row r="60" spans="1:6" ht="18" thickBot="1">
      <c r="A60" s="49" t="s">
        <v>31</v>
      </c>
      <c r="B60" s="2"/>
      <c r="C60" s="2"/>
      <c r="D60" s="3"/>
      <c r="E60" s="4"/>
      <c r="F60" s="4"/>
    </row>
    <row r="61" spans="1:6" ht="15">
      <c r="A61" s="5"/>
      <c r="B61" s="6" t="s">
        <v>32</v>
      </c>
      <c r="C61" s="7" t="s">
        <v>2</v>
      </c>
      <c r="D61" s="7" t="s">
        <v>3</v>
      </c>
      <c r="E61" s="7" t="s">
        <v>4</v>
      </c>
      <c r="F61" s="8" t="s">
        <v>4</v>
      </c>
    </row>
    <row r="62" spans="1:6" ht="15">
      <c r="A62" s="5"/>
      <c r="B62" s="9"/>
      <c r="C62" s="10"/>
      <c r="D62" s="10"/>
      <c r="E62" s="10" t="s">
        <v>11</v>
      </c>
      <c r="F62" s="11" t="s">
        <v>12</v>
      </c>
    </row>
    <row r="63" spans="1:6" ht="15">
      <c r="A63" s="5"/>
      <c r="B63" s="12"/>
      <c r="C63" s="13"/>
      <c r="D63" s="14"/>
      <c r="E63" s="14"/>
      <c r="F63" s="15"/>
    </row>
    <row r="64" spans="1:6" ht="409.6">
      <c r="A64" s="5"/>
      <c r="B64" s="50" t="s">
        <v>33</v>
      </c>
      <c r="C64" s="51" t="s">
        <v>34</v>
      </c>
      <c r="D64" s="23">
        <v>300</v>
      </c>
      <c r="E64" s="24"/>
      <c r="F64" s="25"/>
    </row>
    <row r="65" spans="1:6" ht="33.75">
      <c r="A65" s="5"/>
      <c r="B65" s="50" t="s">
        <v>35</v>
      </c>
      <c r="C65" s="22" t="s">
        <v>36</v>
      </c>
      <c r="D65" s="23">
        <v>2</v>
      </c>
      <c r="E65" s="24"/>
      <c r="F65" s="25"/>
    </row>
    <row r="66" spans="1:6" ht="15">
      <c r="A66" s="5"/>
      <c r="B66" s="50" t="s">
        <v>37</v>
      </c>
      <c r="C66" s="22" t="s">
        <v>38</v>
      </c>
      <c r="D66" s="23">
        <v>560</v>
      </c>
      <c r="E66" s="24"/>
      <c r="F66" s="25"/>
    </row>
    <row r="67" spans="1:6" ht="22.5">
      <c r="A67" s="5"/>
      <c r="B67" s="50" t="s">
        <v>39</v>
      </c>
      <c r="C67" s="22" t="s">
        <v>40</v>
      </c>
      <c r="D67" s="23">
        <v>2</v>
      </c>
      <c r="E67" s="24"/>
      <c r="F67" s="25"/>
    </row>
    <row r="68" spans="1:6" ht="22.5">
      <c r="A68" s="5"/>
      <c r="B68" s="50" t="s">
        <v>41</v>
      </c>
      <c r="C68" s="22" t="s">
        <v>42</v>
      </c>
      <c r="D68" s="23">
        <v>55</v>
      </c>
      <c r="E68" s="24"/>
      <c r="F68" s="25"/>
    </row>
    <row r="69" spans="1:6" ht="90">
      <c r="A69" s="5"/>
      <c r="B69" s="50" t="s">
        <v>43</v>
      </c>
      <c r="C69" s="22" t="s">
        <v>44</v>
      </c>
      <c r="D69" s="23">
        <v>3</v>
      </c>
      <c r="E69" s="24"/>
      <c r="F69" s="25"/>
    </row>
    <row r="70" spans="1:6" ht="33.75">
      <c r="A70" s="5"/>
      <c r="B70" s="50" t="s">
        <v>45</v>
      </c>
      <c r="C70" s="22"/>
      <c r="D70" s="23">
        <v>2</v>
      </c>
      <c r="E70" s="24"/>
      <c r="F70" s="25"/>
    </row>
    <row r="71" spans="1:6" ht="33.75">
      <c r="A71" s="5"/>
      <c r="B71" s="50" t="s">
        <v>46</v>
      </c>
      <c r="C71" s="22" t="s">
        <v>47</v>
      </c>
      <c r="D71" s="23">
        <v>3</v>
      </c>
      <c r="E71" s="24"/>
      <c r="F71" s="25"/>
    </row>
    <row r="72" spans="1:6" ht="22.5">
      <c r="A72" s="5"/>
      <c r="B72" s="50" t="s">
        <v>48</v>
      </c>
      <c r="C72" s="22" t="s">
        <v>49</v>
      </c>
      <c r="D72" s="23">
        <v>8</v>
      </c>
      <c r="E72" s="24"/>
      <c r="F72" s="25"/>
    </row>
    <row r="73" spans="1:6" ht="67.5">
      <c r="A73" s="5"/>
      <c r="B73" s="50" t="s">
        <v>50</v>
      </c>
      <c r="C73" s="52" t="s">
        <v>51</v>
      </c>
      <c r="D73" s="23">
        <v>8</v>
      </c>
      <c r="E73" s="24"/>
      <c r="F73" s="25"/>
    </row>
    <row r="74" spans="1:6" ht="124.5">
      <c r="A74" s="5"/>
      <c r="B74" s="53" t="s">
        <v>52</v>
      </c>
      <c r="C74" s="51" t="s">
        <v>53</v>
      </c>
      <c r="D74" s="23">
        <v>2</v>
      </c>
      <c r="E74" s="24"/>
      <c r="F74" s="25"/>
    </row>
    <row r="75" spans="1:6" ht="338.25">
      <c r="A75" s="5"/>
      <c r="B75" s="53" t="s">
        <v>54</v>
      </c>
      <c r="C75" s="51" t="s">
        <v>55</v>
      </c>
      <c r="D75" s="23">
        <v>3</v>
      </c>
      <c r="E75" s="24"/>
      <c r="F75" s="25"/>
    </row>
    <row r="76" spans="1:6" ht="23.25">
      <c r="A76" s="5"/>
      <c r="B76" s="53" t="s">
        <v>56</v>
      </c>
      <c r="C76" s="22" t="s">
        <v>57</v>
      </c>
      <c r="D76" s="23">
        <v>2</v>
      </c>
      <c r="E76" s="24"/>
      <c r="F76" s="25"/>
    </row>
    <row r="77" spans="1:6" ht="34.5">
      <c r="A77" s="5"/>
      <c r="B77" s="53" t="s">
        <v>58</v>
      </c>
      <c r="C77" s="22" t="s">
        <v>59</v>
      </c>
      <c r="D77" s="23">
        <v>2</v>
      </c>
      <c r="E77" s="24"/>
      <c r="F77" s="25"/>
    </row>
    <row r="78" spans="1:6" ht="23.25">
      <c r="A78" s="5"/>
      <c r="B78" s="53" t="s">
        <v>60</v>
      </c>
      <c r="C78" s="22"/>
      <c r="D78" s="23">
        <v>1</v>
      </c>
      <c r="E78" s="24"/>
      <c r="F78" s="25"/>
    </row>
    <row r="79" spans="1:6" ht="24" thickBot="1">
      <c r="A79" s="5"/>
      <c r="B79" s="53" t="s">
        <v>61</v>
      </c>
      <c r="C79" s="22"/>
      <c r="D79" s="23">
        <v>1</v>
      </c>
      <c r="E79" s="24"/>
      <c r="F79" s="25"/>
    </row>
    <row r="80" spans="1:6" ht="15.75" thickBot="1">
      <c r="A80" s="5"/>
      <c r="B80" s="26"/>
      <c r="C80" s="27" t="str">
        <f>CONCATENATE(UPPER(A60)," - Celková cena bez DPH (v CZK)")</f>
        <v>ZPROVOZNĚNÍ SYSTÉMU - Celková cena bez DPH (v CZK)</v>
      </c>
      <c r="D80" s="28"/>
      <c r="E80" s="29"/>
      <c r="F80" s="30">
        <f>SUM(F64:F79)</f>
        <v>0</v>
      </c>
    </row>
    <row r="81" spans="1:6" ht="15">
      <c r="A81" s="2"/>
      <c r="B81" s="31"/>
      <c r="C81" s="31"/>
      <c r="D81" s="32"/>
      <c r="E81" s="4"/>
      <c r="F81" s="4"/>
    </row>
    <row r="82" spans="1:6" ht="15">
      <c r="A82" s="2"/>
      <c r="B82" s="31"/>
      <c r="C82" s="31"/>
      <c r="D82" s="32"/>
      <c r="E82" s="4"/>
      <c r="F82" s="4"/>
    </row>
    <row r="83" spans="1:6" ht="15">
      <c r="A83" s="54" t="str">
        <f>C11</f>
        <v>WLAN KONTROLER - Celková cena bez DPH (v CZK)</v>
      </c>
      <c r="B83" s="55"/>
      <c r="C83" s="55"/>
      <c r="D83" s="56"/>
      <c r="E83" s="54"/>
      <c r="F83" s="57">
        <f>F11</f>
        <v>0</v>
      </c>
    </row>
    <row r="84" spans="1:6" ht="15">
      <c r="A84" s="54" t="str">
        <f>C22</f>
        <v>ACCESS POINTY - Celková cena bez DPH (v CZK)</v>
      </c>
      <c r="B84" s="55"/>
      <c r="C84" s="55"/>
      <c r="D84" s="56"/>
      <c r="E84" s="54"/>
      <c r="F84" s="57">
        <f>F22</f>
        <v>0</v>
      </c>
    </row>
    <row r="85" spans="1:6" ht="15">
      <c r="A85" s="54" t="str">
        <f>C31</f>
        <v>LAN SWITCHE - Celková cena bez DPH (v CZK)</v>
      </c>
      <c r="B85" s="55"/>
      <c r="C85" s="58"/>
      <c r="D85" s="56"/>
      <c r="E85" s="54"/>
      <c r="F85" s="57">
        <f>F31</f>
        <v>0</v>
      </c>
    </row>
    <row r="86" spans="1:6" ht="15">
      <c r="A86" s="54" t="str">
        <f>C40</f>
        <v>CLEARPASS - Celková cena bez DPH (v CZK)</v>
      </c>
      <c r="B86" s="55"/>
      <c r="C86" s="58"/>
      <c r="D86" s="56"/>
      <c r="E86" s="54"/>
      <c r="F86" s="57">
        <f>F40</f>
        <v>0</v>
      </c>
    </row>
    <row r="87" spans="1:6" ht="15">
      <c r="A87" s="54" t="str">
        <f>C57</f>
        <v>SOFTWARE - Celková cena bez DPH (v CZK)</v>
      </c>
      <c r="B87" s="55"/>
      <c r="C87" s="58"/>
      <c r="D87" s="56"/>
      <c r="E87" s="54"/>
      <c r="F87" s="57">
        <f>F57</f>
        <v>0</v>
      </c>
    </row>
    <row r="88" spans="1:6" ht="15.75" thickBot="1">
      <c r="A88" s="54" t="str">
        <f>C80</f>
        <v>ZPROVOZNĚNÍ SYSTÉMU - Celková cena bez DPH (v CZK)</v>
      </c>
      <c r="B88" s="55"/>
      <c r="C88" s="58"/>
      <c r="D88" s="56"/>
      <c r="E88" s="54"/>
      <c r="F88" s="57">
        <f>F80</f>
        <v>0</v>
      </c>
    </row>
    <row r="89" spans="1:6" ht="16.5" thickBot="1" thickTop="1">
      <c r="A89" s="59" t="s">
        <v>62</v>
      </c>
      <c r="B89" s="60"/>
      <c r="C89" s="61"/>
      <c r="D89" s="62"/>
      <c r="E89" s="59"/>
      <c r="F89" s="63">
        <f>SUM(F83:F88)</f>
        <v>0</v>
      </c>
    </row>
    <row r="90" spans="1:6" ht="15.75" thickTop="1">
      <c r="A90" s="59" t="s">
        <v>63</v>
      </c>
      <c r="B90" s="60"/>
      <c r="C90" s="61"/>
      <c r="D90" s="62"/>
      <c r="E90" s="59"/>
      <c r="F90" s="63">
        <f>F89*1.21</f>
        <v>0</v>
      </c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m.brozova</dc:creator>
  <cp:keywords/>
  <dc:description/>
  <cp:lastModifiedBy>m.brozova</cp:lastModifiedBy>
  <dcterms:created xsi:type="dcterms:W3CDTF">2019-01-29T21:37:10Z</dcterms:created>
  <dcterms:modified xsi:type="dcterms:W3CDTF">2019-01-29T21:38:14Z</dcterms:modified>
  <cp:category/>
  <cp:version/>
  <cp:contentType/>
  <cp:contentStatus/>
</cp:coreProperties>
</file>