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19425" windowHeight="11025" activeTab="0"/>
  </bookViews>
  <sheets>
    <sheet name="ZÁVĚSY" sheetId="1" r:id="rId1"/>
    <sheet name="ŽALUZIE" sheetId="2" r:id="rId2"/>
  </sheets>
  <definedNames>
    <definedName name="_xlnm.Print_Area" localSheetId="1">'ŽALUZIE'!$A$1:$J$48</definedName>
  </definedNames>
  <calcPr calcId="145621"/>
</workbook>
</file>

<file path=xl/sharedStrings.xml><?xml version="1.0" encoding="utf-8"?>
<sst xmlns="http://schemas.openxmlformats.org/spreadsheetml/2006/main" count="303" uniqueCount="102">
  <si>
    <t>PODLŽ.</t>
  </si>
  <si>
    <t>OZNAČ.</t>
  </si>
  <si>
    <t>10 23</t>
  </si>
  <si>
    <t>otvor š.1830 / v.2870</t>
  </si>
  <si>
    <t>4x 3,2</t>
  </si>
  <si>
    <t>1 m =</t>
  </si>
  <si>
    <t>m</t>
  </si>
  <si>
    <t xml:space="preserve">   ZÁVĚSY</t>
  </si>
  <si>
    <t xml:space="preserve">   DÉLKA</t>
  </si>
  <si>
    <t xml:space="preserve">   OKNO</t>
  </si>
  <si>
    <t xml:space="preserve">   CELKEM</t>
  </si>
  <si>
    <t xml:space="preserve">   CENA bez DPH</t>
  </si>
  <si>
    <t xml:space="preserve">  okenní závěsy                          4x š.1,40 m</t>
  </si>
  <si>
    <t xml:space="preserve">  dim-out barva dle výběru</t>
  </si>
  <si>
    <t>10 22</t>
  </si>
  <si>
    <t>10 21</t>
  </si>
  <si>
    <t>10 20</t>
  </si>
  <si>
    <t>1.NP</t>
  </si>
  <si>
    <t>otvor š.1820 / v.2870</t>
  </si>
  <si>
    <t>otvor š.1800 / v.2870</t>
  </si>
  <si>
    <t>otvor š.1840 / v.2870</t>
  </si>
  <si>
    <t>10 19</t>
  </si>
  <si>
    <t>10 18</t>
  </si>
  <si>
    <t>10 17</t>
  </si>
  <si>
    <t>10 16</t>
  </si>
  <si>
    <t>otvor š.1250 / v.2870</t>
  </si>
  <si>
    <t>otvor š.1200 / v.2870</t>
  </si>
  <si>
    <t xml:space="preserve">  standardní lamela - 127 mm</t>
  </si>
  <si>
    <t xml:space="preserve">  DÉLKA</t>
  </si>
  <si>
    <t xml:space="preserve">  CENA</t>
  </si>
  <si>
    <t>CENA 1m2</t>
  </si>
  <si>
    <t>CENA CELKEM</t>
  </si>
  <si>
    <t xml:space="preserve">   CENA CELKEM</t>
  </si>
  <si>
    <t>20 13</t>
  </si>
  <si>
    <t>otvor š.1250 / v.2400</t>
  </si>
  <si>
    <t>2.NP</t>
  </si>
  <si>
    <t>3.NP</t>
  </si>
  <si>
    <t xml:space="preserve">   CENA KOMPLET</t>
  </si>
  <si>
    <t>nehořlavá M1, 25% skel. vla., 340g/m2</t>
  </si>
  <si>
    <t xml:space="preserve">   MONTÁŽ</t>
  </si>
  <si>
    <t>20 27</t>
  </si>
  <si>
    <t>otvor š.1830 / v.2940</t>
  </si>
  <si>
    <t>otvor š.1820 / v.2940</t>
  </si>
  <si>
    <t>20 26</t>
  </si>
  <si>
    <t>otvor š.1800 / v.2940</t>
  </si>
  <si>
    <t>20 25</t>
  </si>
  <si>
    <t>otvor š.1840 / v.2940</t>
  </si>
  <si>
    <t>20 24</t>
  </si>
  <si>
    <t>20 21</t>
  </si>
  <si>
    <t xml:space="preserve">  okenní závěsy                          3x š.1,40 m</t>
  </si>
  <si>
    <t>3x 2,7</t>
  </si>
  <si>
    <t>20 20</t>
  </si>
  <si>
    <t>20 19</t>
  </si>
  <si>
    <t>20 18</t>
  </si>
  <si>
    <t>otvor š.1200 / v.2400</t>
  </si>
  <si>
    <t>20 15</t>
  </si>
  <si>
    <t>20 14</t>
  </si>
  <si>
    <t>20 10</t>
  </si>
  <si>
    <t>otvor š.900 / v.2000</t>
  </si>
  <si>
    <t xml:space="preserve">  okenní závěsy                          2x š.1,40 m</t>
  </si>
  <si>
    <t>2x 2,3</t>
  </si>
  <si>
    <t>20 09</t>
  </si>
  <si>
    <t>20 08</t>
  </si>
  <si>
    <t>otvor š.1230 / v.1530</t>
  </si>
  <si>
    <t>3x 1,8</t>
  </si>
  <si>
    <t>20 07</t>
  </si>
  <si>
    <t>20 03</t>
  </si>
  <si>
    <t>otvor š.1870 / v.2090</t>
  </si>
  <si>
    <t>4x 2,4</t>
  </si>
  <si>
    <t>20 02</t>
  </si>
  <si>
    <t>30 16</t>
  </si>
  <si>
    <t>otvor š.1990 / v.1490</t>
  </si>
  <si>
    <t>4x 1,8</t>
  </si>
  <si>
    <t>30 15</t>
  </si>
  <si>
    <t>30 02</t>
  </si>
  <si>
    <t>30 01</t>
  </si>
  <si>
    <t>MATERIÁL CELKEM</t>
  </si>
  <si>
    <t>Spotřeba</t>
  </si>
  <si>
    <t xml:space="preserve">   ŘASÍCÍ PÁSKA</t>
  </si>
  <si>
    <t xml:space="preserve">   HÁČKY</t>
  </si>
  <si>
    <t xml:space="preserve">   OLŮVKA</t>
  </si>
  <si>
    <t xml:space="preserve">   ŠITÍ</t>
  </si>
  <si>
    <t>INSTALACE</t>
  </si>
  <si>
    <t xml:space="preserve">   v interíéru, žehlení v int., aranžmá</t>
  </si>
  <si>
    <t>10 13</t>
  </si>
  <si>
    <t>10 12</t>
  </si>
  <si>
    <t>10 11</t>
  </si>
  <si>
    <t>30 12</t>
  </si>
  <si>
    <t>30 11</t>
  </si>
  <si>
    <t>otvor š.1250 / v.2000</t>
  </si>
  <si>
    <t>30 10</t>
  </si>
  <si>
    <t>30 09</t>
  </si>
  <si>
    <t>otvor š.1200 / v.2000</t>
  </si>
  <si>
    <t>30 06</t>
  </si>
  <si>
    <t>30 07</t>
  </si>
  <si>
    <t>30 05</t>
  </si>
  <si>
    <t>30 04</t>
  </si>
  <si>
    <t xml:space="preserve">   VERTIKÁLNÍ ŽALUZIE</t>
  </si>
  <si>
    <t xml:space="preserve">  ŠÍŘKA</t>
  </si>
  <si>
    <t>Kč / 1 m2</t>
  </si>
  <si>
    <t>1 metr = 0,- Kč</t>
  </si>
  <si>
    <t>1 ks = 0,-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</si>
</sst>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0.0"/>
    <numFmt numFmtId="166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2" borderId="7" xfId="0" applyFont="1" applyFill="1" applyBorder="1"/>
    <xf numFmtId="0" fontId="3" fillId="2" borderId="3" xfId="0" applyFont="1" applyFill="1" applyBorder="1"/>
    <xf numFmtId="0" fontId="3" fillId="2" borderId="0" xfId="0" applyFont="1" applyFill="1" applyBorder="1"/>
    <xf numFmtId="0" fontId="3" fillId="2" borderId="4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0" fillId="2" borderId="4" xfId="0" applyFill="1" applyBorder="1"/>
    <xf numFmtId="166" fontId="2" fillId="2" borderId="20" xfId="0" applyNumberFormat="1" applyFont="1" applyFill="1" applyBorder="1" applyAlignment="1">
      <alignment horizontal="center" vertical="center"/>
    </xf>
    <xf numFmtId="166" fontId="3" fillId="0" borderId="0" xfId="0" applyNumberFormat="1" applyFont="1"/>
    <xf numFmtId="166" fontId="2" fillId="2" borderId="0" xfId="0" applyNumberFormat="1" applyFont="1" applyFill="1" applyBorder="1" applyAlignment="1">
      <alignment horizontal="center" vertical="center"/>
    </xf>
    <xf numFmtId="166" fontId="6" fillId="3" borderId="16" xfId="0" applyNumberFormat="1" applyFont="1" applyFill="1" applyBorder="1" applyAlignment="1">
      <alignment horizontal="center" vertical="center"/>
    </xf>
    <xf numFmtId="164" fontId="3" fillId="2" borderId="21" xfId="0" applyNumberFormat="1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164" fontId="4" fillId="2" borderId="4" xfId="0" applyNumberFormat="1" applyFont="1" applyFill="1" applyBorder="1" applyAlignment="1" applyProtection="1">
      <alignment horizontal="right" vertical="center"/>
      <protection locked="0"/>
    </xf>
    <xf numFmtId="164" fontId="4" fillId="2" borderId="7" xfId="0" applyNumberFormat="1" applyFont="1" applyFill="1" applyBorder="1" applyAlignment="1" applyProtection="1">
      <alignment horizontal="right" vertical="center"/>
      <protection locked="0"/>
    </xf>
    <xf numFmtId="164" fontId="4" fillId="2" borderId="3" xfId="0" applyNumberFormat="1" applyFont="1" applyFill="1" applyBorder="1" applyAlignment="1" applyProtection="1">
      <alignment horizontal="righ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>
      <alignment horizontal="right" vertical="center"/>
    </xf>
    <xf numFmtId="164" fontId="6" fillId="2" borderId="7" xfId="0" applyNumberFormat="1" applyFont="1" applyFill="1" applyBorder="1" applyAlignment="1">
      <alignment horizontal="right" vertical="center"/>
    </xf>
    <xf numFmtId="164" fontId="6" fillId="2" borderId="3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right" vertical="center"/>
    </xf>
    <xf numFmtId="165" fontId="3" fillId="2" borderId="7" xfId="0" applyNumberFormat="1" applyFont="1" applyFill="1" applyBorder="1" applyAlignment="1">
      <alignment horizontal="right" vertical="center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2" fillId="0" borderId="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2" fillId="2" borderId="4" xfId="0" applyFont="1" applyFill="1" applyBorder="1" applyAlignment="1">
      <alignment horizontal="left" vertical="center"/>
    </xf>
    <xf numFmtId="164" fontId="3" fillId="0" borderId="6" xfId="0" applyNumberFormat="1" applyFont="1" applyBorder="1" applyAlignment="1" applyProtection="1">
      <alignment horizontal="center" vertical="center"/>
      <protection locked="0"/>
    </xf>
    <xf numFmtId="164" fontId="3" fillId="0" borderId="23" xfId="0" applyNumberFormat="1" applyFont="1" applyBorder="1" applyAlignment="1" applyProtection="1">
      <alignment horizontal="center" vertical="center"/>
      <protection locked="0"/>
    </xf>
    <xf numFmtId="164" fontId="3" fillId="0" borderId="15" xfId="0" applyNumberFormat="1" applyFont="1" applyBorder="1" applyAlignment="1" applyProtection="1">
      <alignment horizontal="center" vertical="center"/>
      <protection locked="0"/>
    </xf>
    <xf numFmtId="166" fontId="3" fillId="0" borderId="6" xfId="0" applyNumberFormat="1" applyFont="1" applyBorder="1" applyAlignment="1">
      <alignment horizontal="center" vertical="center"/>
    </xf>
    <xf numFmtId="166" fontId="3" fillId="0" borderId="15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right" vertical="center"/>
    </xf>
    <xf numFmtId="2" fontId="3" fillId="0" borderId="18" xfId="0" applyNumberFormat="1" applyFont="1" applyBorder="1" applyAlignment="1">
      <alignment horizontal="right" vertical="center"/>
    </xf>
    <xf numFmtId="165" fontId="3" fillId="0" borderId="5" xfId="0" applyNumberFormat="1" applyFont="1" applyBorder="1" applyAlignment="1">
      <alignment horizontal="right" vertical="center"/>
    </xf>
    <xf numFmtId="165" fontId="3" fillId="0" borderId="18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6" xfId="0" applyNumberFormat="1" applyFont="1" applyBorder="1" applyAlignment="1" applyProtection="1">
      <alignment horizontal="center" vertical="center" wrapText="1"/>
      <protection locked="0"/>
    </xf>
    <xf numFmtId="164" fontId="3" fillId="0" borderId="15" xfId="0" applyNumberFormat="1" applyFont="1" applyBorder="1" applyAlignment="1" applyProtection="1">
      <alignment horizontal="center" vertical="center" wrapText="1"/>
      <protection locked="0"/>
    </xf>
    <xf numFmtId="166" fontId="3" fillId="0" borderId="23" xfId="0" applyNumberFormat="1" applyFont="1" applyBorder="1" applyAlignment="1">
      <alignment horizontal="center" vertical="center"/>
    </xf>
    <xf numFmtId="0" fontId="4" fillId="3" borderId="10" xfId="0" applyFont="1" applyFill="1" applyBorder="1" applyAlignment="1">
      <alignment horizontal="left" vertical="center"/>
    </xf>
    <xf numFmtId="165" fontId="3" fillId="0" borderId="24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 topLeftCell="A1">
      <selection activeCell="W41" sqref="W31:Z41"/>
    </sheetView>
  </sheetViews>
  <sheetFormatPr defaultColWidth="9.140625" defaultRowHeight="15"/>
  <cols>
    <col min="2" max="2" width="9.140625" style="2" customWidth="1"/>
    <col min="3" max="3" width="23.421875" style="2" customWidth="1"/>
    <col min="4" max="4" width="30.7109375" style="3" customWidth="1"/>
    <col min="5" max="5" width="10.421875" style="3" customWidth="1"/>
    <col min="8" max="8" width="3.7109375" style="0" customWidth="1"/>
  </cols>
  <sheetData>
    <row r="1" spans="1:8" ht="30" customHeight="1" thickBot="1">
      <c r="A1" s="91" t="s">
        <v>7</v>
      </c>
      <c r="B1" s="92"/>
      <c r="C1" s="92"/>
      <c r="D1" s="92"/>
      <c r="E1" s="92"/>
      <c r="F1" s="92"/>
      <c r="G1" s="92"/>
      <c r="H1" s="93"/>
    </row>
    <row r="2" ht="5.1" customHeight="1" thickBot="1"/>
    <row r="3" spans="1:8" s="2" customFormat="1" ht="35.1" customHeight="1" thickBot="1">
      <c r="A3" s="22" t="s">
        <v>0</v>
      </c>
      <c r="B3" s="23" t="s">
        <v>1</v>
      </c>
      <c r="C3" s="24" t="s">
        <v>9</v>
      </c>
      <c r="D3" s="24" t="s">
        <v>7</v>
      </c>
      <c r="E3" s="30"/>
      <c r="F3" s="83" t="s">
        <v>8</v>
      </c>
      <c r="G3" s="84"/>
      <c r="H3" s="31"/>
    </row>
    <row r="4" spans="1:8" ht="15" customHeight="1">
      <c r="A4" s="64" t="s">
        <v>17</v>
      </c>
      <c r="B4" s="106" t="s">
        <v>2</v>
      </c>
      <c r="C4" s="106" t="s">
        <v>3</v>
      </c>
      <c r="D4" s="4" t="s">
        <v>12</v>
      </c>
      <c r="E4" s="4"/>
      <c r="F4" s="104" t="s">
        <v>4</v>
      </c>
      <c r="G4" s="105">
        <v>12.8</v>
      </c>
      <c r="H4" s="95" t="s">
        <v>6</v>
      </c>
    </row>
    <row r="5" spans="1:8" ht="15" customHeight="1">
      <c r="A5" s="65"/>
      <c r="B5" s="99"/>
      <c r="C5" s="99"/>
      <c r="D5" s="6" t="s">
        <v>13</v>
      </c>
      <c r="E5" s="6"/>
      <c r="F5" s="101"/>
      <c r="G5" s="103"/>
      <c r="H5" s="96"/>
    </row>
    <row r="6" spans="1:8" ht="15" customHeight="1">
      <c r="A6" s="65"/>
      <c r="B6" s="98" t="s">
        <v>14</v>
      </c>
      <c r="C6" s="98" t="s">
        <v>18</v>
      </c>
      <c r="D6" s="5" t="s">
        <v>12</v>
      </c>
      <c r="E6" s="5"/>
      <c r="F6" s="100" t="s">
        <v>4</v>
      </c>
      <c r="G6" s="102">
        <v>12.8</v>
      </c>
      <c r="H6" s="97" t="s">
        <v>6</v>
      </c>
    </row>
    <row r="7" spans="1:8" ht="15" customHeight="1">
      <c r="A7" s="65"/>
      <c r="B7" s="99"/>
      <c r="C7" s="99"/>
      <c r="D7" s="6" t="s">
        <v>13</v>
      </c>
      <c r="E7" s="6"/>
      <c r="F7" s="101"/>
      <c r="G7" s="103"/>
      <c r="H7" s="96"/>
    </row>
    <row r="8" spans="1:8" ht="15" customHeight="1">
      <c r="A8" s="65"/>
      <c r="B8" s="98" t="s">
        <v>15</v>
      </c>
      <c r="C8" s="98" t="s">
        <v>19</v>
      </c>
      <c r="D8" s="5" t="s">
        <v>12</v>
      </c>
      <c r="E8" s="5"/>
      <c r="F8" s="100" t="s">
        <v>4</v>
      </c>
      <c r="G8" s="102">
        <v>12.8</v>
      </c>
      <c r="H8" s="97" t="s">
        <v>6</v>
      </c>
    </row>
    <row r="9" spans="1:8" ht="15" customHeight="1">
      <c r="A9" s="65"/>
      <c r="B9" s="99"/>
      <c r="C9" s="99"/>
      <c r="D9" s="6" t="s">
        <v>13</v>
      </c>
      <c r="E9" s="6"/>
      <c r="F9" s="101"/>
      <c r="G9" s="103"/>
      <c r="H9" s="96"/>
    </row>
    <row r="10" spans="1:8" ht="15" customHeight="1">
      <c r="A10" s="65"/>
      <c r="B10" s="98" t="s">
        <v>16</v>
      </c>
      <c r="C10" s="98" t="s">
        <v>20</v>
      </c>
      <c r="D10" s="5" t="s">
        <v>12</v>
      </c>
      <c r="E10" s="5"/>
      <c r="F10" s="100" t="s">
        <v>4</v>
      </c>
      <c r="G10" s="102">
        <v>12.8</v>
      </c>
      <c r="H10" s="97" t="s">
        <v>6</v>
      </c>
    </row>
    <row r="11" spans="1:8" ht="15" customHeight="1">
      <c r="A11" s="65"/>
      <c r="B11" s="99"/>
      <c r="C11" s="99"/>
      <c r="D11" s="6" t="s">
        <v>13</v>
      </c>
      <c r="E11" s="6"/>
      <c r="F11" s="101"/>
      <c r="G11" s="103"/>
      <c r="H11" s="96"/>
    </row>
    <row r="12" spans="1:8" ht="30" customHeight="1" thickBot="1">
      <c r="A12" s="65"/>
      <c r="B12" s="75" t="s">
        <v>10</v>
      </c>
      <c r="C12" s="76"/>
      <c r="D12" s="77" t="s">
        <v>7</v>
      </c>
      <c r="E12" s="78"/>
      <c r="F12" s="79">
        <f>SUM(G4:G11)</f>
        <v>51.2</v>
      </c>
      <c r="G12" s="80"/>
      <c r="H12" s="7" t="s">
        <v>6</v>
      </c>
    </row>
    <row r="13" spans="1:8" ht="30" customHeight="1" thickBot="1">
      <c r="A13" s="66"/>
      <c r="B13" s="81" t="s">
        <v>11</v>
      </c>
      <c r="C13" s="82"/>
      <c r="D13" s="8" t="s">
        <v>5</v>
      </c>
      <c r="E13" s="43"/>
      <c r="F13" s="60">
        <f>F12*E13</f>
        <v>0</v>
      </c>
      <c r="G13" s="60"/>
      <c r="H13" s="61"/>
    </row>
    <row r="14" ht="5.1" customHeight="1"/>
    <row r="15" spans="1:8" ht="15">
      <c r="A15" s="94" t="s">
        <v>35</v>
      </c>
      <c r="B15" s="85" t="s">
        <v>40</v>
      </c>
      <c r="C15" s="85" t="s">
        <v>41</v>
      </c>
      <c r="D15" s="9" t="s">
        <v>12</v>
      </c>
      <c r="E15" s="33"/>
      <c r="F15" s="86" t="s">
        <v>4</v>
      </c>
      <c r="G15" s="87">
        <v>12.8</v>
      </c>
      <c r="H15" s="88" t="s">
        <v>6</v>
      </c>
    </row>
    <row r="16" spans="1:8" ht="15">
      <c r="A16" s="65"/>
      <c r="B16" s="68"/>
      <c r="C16" s="68"/>
      <c r="D16" s="34" t="s">
        <v>13</v>
      </c>
      <c r="E16" s="35"/>
      <c r="F16" s="70"/>
      <c r="G16" s="72"/>
      <c r="H16" s="74"/>
    </row>
    <row r="17" spans="1:8" ht="15">
      <c r="A17" s="65"/>
      <c r="B17" s="85" t="s">
        <v>43</v>
      </c>
      <c r="C17" s="85" t="s">
        <v>42</v>
      </c>
      <c r="D17" s="36" t="s">
        <v>12</v>
      </c>
      <c r="E17" s="36"/>
      <c r="F17" s="86" t="s">
        <v>4</v>
      </c>
      <c r="G17" s="87">
        <v>12.8</v>
      </c>
      <c r="H17" s="88" t="s">
        <v>6</v>
      </c>
    </row>
    <row r="18" spans="1:8" ht="15">
      <c r="A18" s="65"/>
      <c r="B18" s="68"/>
      <c r="C18" s="68"/>
      <c r="D18" s="37" t="s">
        <v>13</v>
      </c>
      <c r="E18" s="37"/>
      <c r="F18" s="70"/>
      <c r="G18" s="72"/>
      <c r="H18" s="74"/>
    </row>
    <row r="19" spans="1:8" ht="15">
      <c r="A19" s="65"/>
      <c r="B19" s="85" t="s">
        <v>45</v>
      </c>
      <c r="C19" s="85" t="s">
        <v>44</v>
      </c>
      <c r="D19" s="36" t="s">
        <v>12</v>
      </c>
      <c r="E19" s="36"/>
      <c r="F19" s="86" t="s">
        <v>4</v>
      </c>
      <c r="G19" s="87">
        <v>12.8</v>
      </c>
      <c r="H19" s="88" t="s">
        <v>6</v>
      </c>
    </row>
    <row r="20" spans="1:8" ht="15">
      <c r="A20" s="65"/>
      <c r="B20" s="68"/>
      <c r="C20" s="68"/>
      <c r="D20" s="37" t="s">
        <v>13</v>
      </c>
      <c r="E20" s="37"/>
      <c r="F20" s="70"/>
      <c r="G20" s="72"/>
      <c r="H20" s="74"/>
    </row>
    <row r="21" spans="1:8" ht="15">
      <c r="A21" s="65"/>
      <c r="B21" s="85" t="s">
        <v>47</v>
      </c>
      <c r="C21" s="85" t="s">
        <v>46</v>
      </c>
      <c r="D21" s="36" t="s">
        <v>12</v>
      </c>
      <c r="E21" s="36"/>
      <c r="F21" s="86" t="s">
        <v>4</v>
      </c>
      <c r="G21" s="87">
        <v>12.8</v>
      </c>
      <c r="H21" s="88" t="s">
        <v>6</v>
      </c>
    </row>
    <row r="22" spans="1:8" ht="15">
      <c r="A22" s="65"/>
      <c r="B22" s="68"/>
      <c r="C22" s="68"/>
      <c r="D22" s="37" t="s">
        <v>13</v>
      </c>
      <c r="E22" s="37"/>
      <c r="F22" s="70"/>
      <c r="G22" s="72"/>
      <c r="H22" s="74"/>
    </row>
    <row r="23" spans="1:8" ht="15">
      <c r="A23" s="65"/>
      <c r="B23" s="85" t="s">
        <v>48</v>
      </c>
      <c r="C23" s="85" t="s">
        <v>34</v>
      </c>
      <c r="D23" s="36" t="s">
        <v>49</v>
      </c>
      <c r="E23" s="36"/>
      <c r="F23" s="86" t="s">
        <v>50</v>
      </c>
      <c r="G23" s="87">
        <v>8.1</v>
      </c>
      <c r="H23" s="88" t="s">
        <v>6</v>
      </c>
    </row>
    <row r="24" spans="1:8" ht="15">
      <c r="A24" s="65"/>
      <c r="B24" s="68"/>
      <c r="C24" s="68"/>
      <c r="D24" s="37" t="s">
        <v>13</v>
      </c>
      <c r="E24" s="37"/>
      <c r="F24" s="70"/>
      <c r="G24" s="72"/>
      <c r="H24" s="74"/>
    </row>
    <row r="25" spans="1:8" ht="15">
      <c r="A25" s="65"/>
      <c r="B25" s="85" t="s">
        <v>51</v>
      </c>
      <c r="C25" s="85" t="s">
        <v>34</v>
      </c>
      <c r="D25" s="36" t="s">
        <v>49</v>
      </c>
      <c r="E25" s="36"/>
      <c r="F25" s="86" t="s">
        <v>50</v>
      </c>
      <c r="G25" s="87">
        <v>8.1</v>
      </c>
      <c r="H25" s="88" t="s">
        <v>6</v>
      </c>
    </row>
    <row r="26" spans="1:8" ht="15">
      <c r="A26" s="65"/>
      <c r="B26" s="68"/>
      <c r="C26" s="68"/>
      <c r="D26" s="37" t="s">
        <v>13</v>
      </c>
      <c r="E26" s="37"/>
      <c r="F26" s="70"/>
      <c r="G26" s="72"/>
      <c r="H26" s="74"/>
    </row>
    <row r="27" spans="1:8" ht="15">
      <c r="A27" s="65"/>
      <c r="B27" s="85" t="s">
        <v>52</v>
      </c>
      <c r="C27" s="85" t="s">
        <v>34</v>
      </c>
      <c r="D27" s="36" t="s">
        <v>49</v>
      </c>
      <c r="E27" s="36"/>
      <c r="F27" s="86" t="s">
        <v>50</v>
      </c>
      <c r="G27" s="87">
        <v>8.1</v>
      </c>
      <c r="H27" s="88" t="s">
        <v>6</v>
      </c>
    </row>
    <row r="28" spans="1:8" ht="15">
      <c r="A28" s="65"/>
      <c r="B28" s="68"/>
      <c r="C28" s="68"/>
      <c r="D28" s="37" t="s">
        <v>13</v>
      </c>
      <c r="E28" s="37"/>
      <c r="F28" s="70"/>
      <c r="G28" s="72"/>
      <c r="H28" s="74"/>
    </row>
    <row r="29" spans="1:8" ht="15">
      <c r="A29" s="65"/>
      <c r="B29" s="85" t="s">
        <v>53</v>
      </c>
      <c r="C29" s="85" t="s">
        <v>54</v>
      </c>
      <c r="D29" s="36" t="s">
        <v>49</v>
      </c>
      <c r="E29" s="36"/>
      <c r="F29" s="86" t="s">
        <v>50</v>
      </c>
      <c r="G29" s="87">
        <v>8.1</v>
      </c>
      <c r="H29" s="88" t="s">
        <v>6</v>
      </c>
    </row>
    <row r="30" spans="1:8" ht="15">
      <c r="A30" s="65"/>
      <c r="B30" s="68"/>
      <c r="C30" s="68"/>
      <c r="D30" s="37" t="s">
        <v>13</v>
      </c>
      <c r="E30" s="37"/>
      <c r="F30" s="70"/>
      <c r="G30" s="72"/>
      <c r="H30" s="74"/>
    </row>
    <row r="31" spans="1:8" ht="15">
      <c r="A31" s="65"/>
      <c r="B31" s="85" t="s">
        <v>55</v>
      </c>
      <c r="C31" s="85" t="s">
        <v>54</v>
      </c>
      <c r="D31" s="36" t="s">
        <v>49</v>
      </c>
      <c r="E31" s="36"/>
      <c r="F31" s="86" t="s">
        <v>50</v>
      </c>
      <c r="G31" s="87">
        <v>8.1</v>
      </c>
      <c r="H31" s="88" t="s">
        <v>6</v>
      </c>
    </row>
    <row r="32" spans="1:8" ht="15">
      <c r="A32" s="65"/>
      <c r="B32" s="68"/>
      <c r="C32" s="68"/>
      <c r="D32" s="37" t="s">
        <v>13</v>
      </c>
      <c r="E32" s="37"/>
      <c r="F32" s="70"/>
      <c r="G32" s="72"/>
      <c r="H32" s="74"/>
    </row>
    <row r="33" spans="1:8" ht="15">
      <c r="A33" s="65"/>
      <c r="B33" s="85" t="s">
        <v>56</v>
      </c>
      <c r="C33" s="85" t="s">
        <v>54</v>
      </c>
      <c r="D33" s="36" t="s">
        <v>49</v>
      </c>
      <c r="E33" s="36"/>
      <c r="F33" s="86" t="s">
        <v>50</v>
      </c>
      <c r="G33" s="87">
        <v>8.1</v>
      </c>
      <c r="H33" s="88" t="s">
        <v>6</v>
      </c>
    </row>
    <row r="34" spans="1:8" ht="15">
      <c r="A34" s="65"/>
      <c r="B34" s="68"/>
      <c r="C34" s="68"/>
      <c r="D34" s="37" t="s">
        <v>13</v>
      </c>
      <c r="E34" s="37"/>
      <c r="F34" s="70"/>
      <c r="G34" s="72"/>
      <c r="H34" s="74"/>
    </row>
    <row r="35" spans="1:8" ht="15">
      <c r="A35" s="65"/>
      <c r="B35" s="85" t="s">
        <v>57</v>
      </c>
      <c r="C35" s="85" t="s">
        <v>58</v>
      </c>
      <c r="D35" s="36" t="s">
        <v>59</v>
      </c>
      <c r="E35" s="36"/>
      <c r="F35" s="86" t="s">
        <v>60</v>
      </c>
      <c r="G35" s="87">
        <v>4.6</v>
      </c>
      <c r="H35" s="88" t="s">
        <v>6</v>
      </c>
    </row>
    <row r="36" spans="1:8" ht="15">
      <c r="A36" s="65"/>
      <c r="B36" s="68"/>
      <c r="C36" s="68"/>
      <c r="D36" s="37" t="s">
        <v>13</v>
      </c>
      <c r="E36" s="37"/>
      <c r="F36" s="70"/>
      <c r="G36" s="72"/>
      <c r="H36" s="74"/>
    </row>
    <row r="37" spans="1:8" ht="15">
      <c r="A37" s="65"/>
      <c r="B37" s="85" t="s">
        <v>61</v>
      </c>
      <c r="C37" s="85" t="s">
        <v>58</v>
      </c>
      <c r="D37" s="36" t="s">
        <v>59</v>
      </c>
      <c r="E37" s="36"/>
      <c r="F37" s="86" t="s">
        <v>60</v>
      </c>
      <c r="G37" s="87">
        <v>4.6</v>
      </c>
      <c r="H37" s="88" t="s">
        <v>6</v>
      </c>
    </row>
    <row r="38" spans="1:8" ht="15">
      <c r="A38" s="65"/>
      <c r="B38" s="68"/>
      <c r="C38" s="68"/>
      <c r="D38" s="37" t="s">
        <v>13</v>
      </c>
      <c r="E38" s="37"/>
      <c r="F38" s="70"/>
      <c r="G38" s="72"/>
      <c r="H38" s="74"/>
    </row>
    <row r="39" spans="1:8" ht="15">
      <c r="A39" s="65"/>
      <c r="B39" s="85" t="s">
        <v>62</v>
      </c>
      <c r="C39" s="85" t="s">
        <v>63</v>
      </c>
      <c r="D39" s="36" t="s">
        <v>49</v>
      </c>
      <c r="E39" s="36"/>
      <c r="F39" s="86" t="s">
        <v>64</v>
      </c>
      <c r="G39" s="87">
        <v>5.4</v>
      </c>
      <c r="H39" s="88" t="s">
        <v>6</v>
      </c>
    </row>
    <row r="40" spans="1:8" ht="15">
      <c r="A40" s="65"/>
      <c r="B40" s="68"/>
      <c r="C40" s="68"/>
      <c r="D40" s="37" t="s">
        <v>13</v>
      </c>
      <c r="E40" s="37"/>
      <c r="F40" s="70"/>
      <c r="G40" s="72"/>
      <c r="H40" s="74"/>
    </row>
    <row r="41" spans="1:8" ht="15">
      <c r="A41" s="65"/>
      <c r="B41" s="85" t="s">
        <v>65</v>
      </c>
      <c r="C41" s="85" t="s">
        <v>63</v>
      </c>
      <c r="D41" s="36" t="s">
        <v>49</v>
      </c>
      <c r="E41" s="36"/>
      <c r="F41" s="86" t="s">
        <v>64</v>
      </c>
      <c r="G41" s="87">
        <v>5.4</v>
      </c>
      <c r="H41" s="88" t="s">
        <v>6</v>
      </c>
    </row>
    <row r="42" spans="1:8" ht="15">
      <c r="A42" s="65"/>
      <c r="B42" s="68"/>
      <c r="C42" s="68"/>
      <c r="D42" s="37" t="s">
        <v>13</v>
      </c>
      <c r="E42" s="37"/>
      <c r="F42" s="70"/>
      <c r="G42" s="72"/>
      <c r="H42" s="74"/>
    </row>
    <row r="43" spans="1:8" ht="15">
      <c r="A43" s="65"/>
      <c r="B43" s="85" t="s">
        <v>66</v>
      </c>
      <c r="C43" s="85" t="s">
        <v>67</v>
      </c>
      <c r="D43" s="36" t="s">
        <v>12</v>
      </c>
      <c r="E43" s="36"/>
      <c r="F43" s="86" t="s">
        <v>68</v>
      </c>
      <c r="G43" s="87">
        <v>9.6</v>
      </c>
      <c r="H43" s="88" t="s">
        <v>6</v>
      </c>
    </row>
    <row r="44" spans="1:8" ht="15">
      <c r="A44" s="65"/>
      <c r="B44" s="68"/>
      <c r="C44" s="68"/>
      <c r="D44" s="37" t="s">
        <v>13</v>
      </c>
      <c r="E44" s="37"/>
      <c r="F44" s="70"/>
      <c r="G44" s="72"/>
      <c r="H44" s="74"/>
    </row>
    <row r="45" spans="1:8" ht="15">
      <c r="A45" s="65"/>
      <c r="B45" s="85" t="s">
        <v>69</v>
      </c>
      <c r="C45" s="85" t="s">
        <v>67</v>
      </c>
      <c r="D45" s="36" t="s">
        <v>12</v>
      </c>
      <c r="E45" s="36"/>
      <c r="F45" s="86" t="s">
        <v>68</v>
      </c>
      <c r="G45" s="87">
        <v>9.6</v>
      </c>
      <c r="H45" s="88" t="s">
        <v>6</v>
      </c>
    </row>
    <row r="46" spans="1:8" ht="15">
      <c r="A46" s="65"/>
      <c r="B46" s="68"/>
      <c r="C46" s="68"/>
      <c r="D46" s="37" t="s">
        <v>13</v>
      </c>
      <c r="E46" s="37"/>
      <c r="F46" s="70"/>
      <c r="G46" s="72"/>
      <c r="H46" s="74"/>
    </row>
    <row r="47" spans="1:8" ht="30" customHeight="1" thickBot="1">
      <c r="A47" s="65"/>
      <c r="B47" s="75" t="s">
        <v>10</v>
      </c>
      <c r="C47" s="76"/>
      <c r="D47" s="77" t="s">
        <v>7</v>
      </c>
      <c r="E47" s="78"/>
      <c r="F47" s="89">
        <f>SUM(G15:G46)</f>
        <v>138.99999999999997</v>
      </c>
      <c r="G47" s="90"/>
      <c r="H47" s="7" t="s">
        <v>6</v>
      </c>
    </row>
    <row r="48" spans="1:8" ht="30" customHeight="1" thickBot="1">
      <c r="A48" s="66"/>
      <c r="B48" s="81" t="s">
        <v>11</v>
      </c>
      <c r="C48" s="82"/>
      <c r="D48" s="8" t="s">
        <v>5</v>
      </c>
      <c r="E48" s="43"/>
      <c r="F48" s="60">
        <f>F47*E48</f>
        <v>0</v>
      </c>
      <c r="G48" s="60"/>
      <c r="H48" s="61"/>
    </row>
    <row r="49" ht="5.1" customHeight="1"/>
    <row r="51" ht="15.75" thickBot="1"/>
    <row r="52" spans="1:8" ht="35.1" customHeight="1" thickBot="1">
      <c r="A52" s="22" t="s">
        <v>0</v>
      </c>
      <c r="B52" s="23" t="s">
        <v>1</v>
      </c>
      <c r="C52" s="24" t="s">
        <v>9</v>
      </c>
      <c r="D52" s="24" t="s">
        <v>7</v>
      </c>
      <c r="E52" s="30"/>
      <c r="F52" s="83" t="s">
        <v>8</v>
      </c>
      <c r="G52" s="84"/>
      <c r="H52" s="31"/>
    </row>
    <row r="53" spans="1:8" ht="15">
      <c r="A53" s="64" t="s">
        <v>36</v>
      </c>
      <c r="B53" s="67" t="s">
        <v>70</v>
      </c>
      <c r="C53" s="67" t="s">
        <v>71</v>
      </c>
      <c r="D53" s="10" t="s">
        <v>12</v>
      </c>
      <c r="E53" s="10"/>
      <c r="F53" s="69" t="s">
        <v>72</v>
      </c>
      <c r="G53" s="71">
        <v>7.2</v>
      </c>
      <c r="H53" s="73" t="s">
        <v>6</v>
      </c>
    </row>
    <row r="54" spans="1:8" ht="15">
      <c r="A54" s="65"/>
      <c r="B54" s="68"/>
      <c r="C54" s="68"/>
      <c r="D54" s="37" t="s">
        <v>13</v>
      </c>
      <c r="E54" s="37"/>
      <c r="F54" s="70"/>
      <c r="G54" s="72"/>
      <c r="H54" s="74"/>
    </row>
    <row r="55" spans="1:8" ht="15">
      <c r="A55" s="65"/>
      <c r="B55" s="67" t="s">
        <v>73</v>
      </c>
      <c r="C55" s="67" t="s">
        <v>71</v>
      </c>
      <c r="D55" s="10" t="s">
        <v>12</v>
      </c>
      <c r="E55" s="10"/>
      <c r="F55" s="69" t="s">
        <v>72</v>
      </c>
      <c r="G55" s="71">
        <v>7.2</v>
      </c>
      <c r="H55" s="73" t="s">
        <v>6</v>
      </c>
    </row>
    <row r="56" spans="1:8" ht="15">
      <c r="A56" s="65"/>
      <c r="B56" s="68"/>
      <c r="C56" s="68"/>
      <c r="D56" s="37" t="s">
        <v>13</v>
      </c>
      <c r="E56" s="37"/>
      <c r="F56" s="70"/>
      <c r="G56" s="72"/>
      <c r="H56" s="74"/>
    </row>
    <row r="57" spans="1:8" ht="15">
      <c r="A57" s="65"/>
      <c r="B57" s="67" t="s">
        <v>74</v>
      </c>
      <c r="C57" s="67" t="s">
        <v>71</v>
      </c>
      <c r="D57" s="10" t="s">
        <v>12</v>
      </c>
      <c r="E57" s="10"/>
      <c r="F57" s="69" t="s">
        <v>72</v>
      </c>
      <c r="G57" s="71">
        <v>7.2</v>
      </c>
      <c r="H57" s="73" t="s">
        <v>6</v>
      </c>
    </row>
    <row r="58" spans="1:8" ht="15">
      <c r="A58" s="65"/>
      <c r="B58" s="68"/>
      <c r="C58" s="68"/>
      <c r="D58" s="37" t="s">
        <v>13</v>
      </c>
      <c r="E58" s="37"/>
      <c r="F58" s="70"/>
      <c r="G58" s="72"/>
      <c r="H58" s="74"/>
    </row>
    <row r="59" spans="1:8" ht="15">
      <c r="A59" s="65"/>
      <c r="B59" s="67" t="s">
        <v>75</v>
      </c>
      <c r="C59" s="67" t="s">
        <v>71</v>
      </c>
      <c r="D59" s="10" t="s">
        <v>12</v>
      </c>
      <c r="E59" s="10"/>
      <c r="F59" s="69" t="s">
        <v>72</v>
      </c>
      <c r="G59" s="71">
        <v>7.2</v>
      </c>
      <c r="H59" s="73" t="s">
        <v>6</v>
      </c>
    </row>
    <row r="60" spans="1:8" ht="15">
      <c r="A60" s="65"/>
      <c r="B60" s="68"/>
      <c r="C60" s="68"/>
      <c r="D60" s="37" t="s">
        <v>13</v>
      </c>
      <c r="E60" s="37"/>
      <c r="F60" s="70"/>
      <c r="G60" s="72"/>
      <c r="H60" s="74"/>
    </row>
    <row r="61" spans="1:8" ht="30" customHeight="1" thickBot="1">
      <c r="A61" s="65"/>
      <c r="B61" s="75" t="s">
        <v>10</v>
      </c>
      <c r="C61" s="76"/>
      <c r="D61" s="77" t="s">
        <v>7</v>
      </c>
      <c r="E61" s="78"/>
      <c r="F61" s="79">
        <f>SUM(G53:G60)</f>
        <v>28.8</v>
      </c>
      <c r="G61" s="80"/>
      <c r="H61" s="7" t="s">
        <v>6</v>
      </c>
    </row>
    <row r="62" spans="1:8" ht="30" customHeight="1" thickBot="1">
      <c r="A62" s="66"/>
      <c r="B62" s="81" t="s">
        <v>11</v>
      </c>
      <c r="C62" s="82"/>
      <c r="D62" s="8" t="s">
        <v>5</v>
      </c>
      <c r="E62" s="43"/>
      <c r="F62" s="60">
        <f>F61*E62</f>
        <v>0</v>
      </c>
      <c r="G62" s="60"/>
      <c r="H62" s="61"/>
    </row>
    <row r="63" ht="9.95" customHeight="1"/>
    <row r="64" spans="1:8" ht="30" customHeight="1">
      <c r="A64" s="38"/>
      <c r="B64" s="62" t="s">
        <v>76</v>
      </c>
      <c r="C64" s="62"/>
      <c r="D64" s="62"/>
      <c r="E64" s="63"/>
      <c r="F64" s="58">
        <f>F13+F48+F62</f>
        <v>0</v>
      </c>
      <c r="G64" s="58"/>
      <c r="H64" s="59"/>
    </row>
    <row r="65" ht="9.95" customHeight="1"/>
    <row r="66" spans="1:8" s="1" customFormat="1" ht="24.95" customHeight="1">
      <c r="A66" s="50" t="s">
        <v>78</v>
      </c>
      <c r="B66" s="51"/>
      <c r="C66" s="44" t="s">
        <v>100</v>
      </c>
      <c r="D66" s="45" t="s">
        <v>77</v>
      </c>
      <c r="E66" s="44">
        <v>205</v>
      </c>
      <c r="F66" s="52">
        <f>E66*0</f>
        <v>0</v>
      </c>
      <c r="G66" s="53"/>
      <c r="H66" s="54"/>
    </row>
    <row r="67" spans="1:8" ht="9.95" customHeight="1">
      <c r="A67" s="46"/>
      <c r="B67" s="47"/>
      <c r="C67" s="47"/>
      <c r="D67" s="48"/>
      <c r="E67" s="48"/>
      <c r="F67" s="46"/>
      <c r="G67" s="46"/>
      <c r="H67" s="46"/>
    </row>
    <row r="68" spans="1:8" ht="24.95" customHeight="1">
      <c r="A68" s="50" t="s">
        <v>79</v>
      </c>
      <c r="B68" s="51"/>
      <c r="C68" s="44" t="s">
        <v>101</v>
      </c>
      <c r="D68" s="45" t="s">
        <v>77</v>
      </c>
      <c r="E68" s="44">
        <v>2000</v>
      </c>
      <c r="F68" s="52">
        <f>E68*0</f>
        <v>0</v>
      </c>
      <c r="G68" s="53"/>
      <c r="H68" s="54"/>
    </row>
    <row r="69" spans="1:8" ht="9.95" customHeight="1">
      <c r="A69" s="46"/>
      <c r="B69" s="47"/>
      <c r="C69" s="47"/>
      <c r="D69" s="48"/>
      <c r="E69" s="48"/>
      <c r="F69" s="46"/>
      <c r="G69" s="46"/>
      <c r="H69" s="46"/>
    </row>
    <row r="70" spans="1:8" ht="24.95" customHeight="1">
      <c r="A70" s="50" t="s">
        <v>80</v>
      </c>
      <c r="B70" s="51"/>
      <c r="C70" s="44" t="s">
        <v>101</v>
      </c>
      <c r="D70" s="45" t="s">
        <v>77</v>
      </c>
      <c r="E70" s="44">
        <v>295</v>
      </c>
      <c r="F70" s="52">
        <f>E70*0</f>
        <v>0</v>
      </c>
      <c r="G70" s="53"/>
      <c r="H70" s="54"/>
    </row>
    <row r="71" spans="1:8" ht="9.95" customHeight="1">
      <c r="A71" s="46"/>
      <c r="B71" s="47"/>
      <c r="C71" s="47"/>
      <c r="D71" s="48"/>
      <c r="E71" s="48"/>
      <c r="F71" s="46"/>
      <c r="G71" s="46"/>
      <c r="H71" s="46"/>
    </row>
    <row r="72" spans="1:8" ht="24.95" customHeight="1">
      <c r="A72" s="50" t="s">
        <v>81</v>
      </c>
      <c r="B72" s="51"/>
      <c r="C72" s="44" t="s">
        <v>100</v>
      </c>
      <c r="D72" s="45" t="s">
        <v>77</v>
      </c>
      <c r="E72" s="44">
        <v>1750</v>
      </c>
      <c r="F72" s="52">
        <f>E72*0</f>
        <v>0</v>
      </c>
      <c r="G72" s="53"/>
      <c r="H72" s="54"/>
    </row>
    <row r="73" spans="1:8" ht="9.95" customHeight="1">
      <c r="A73" s="46"/>
      <c r="B73" s="47"/>
      <c r="C73" s="47"/>
      <c r="D73" s="48"/>
      <c r="E73" s="48"/>
      <c r="F73" s="46"/>
      <c r="G73" s="46"/>
      <c r="H73" s="46"/>
    </row>
    <row r="74" spans="1:8" ht="24.95" customHeight="1">
      <c r="A74" s="50" t="s">
        <v>82</v>
      </c>
      <c r="B74" s="51"/>
      <c r="C74" s="51" t="s">
        <v>83</v>
      </c>
      <c r="D74" s="51"/>
      <c r="E74" s="55"/>
      <c r="F74" s="52">
        <v>0</v>
      </c>
      <c r="G74" s="53"/>
      <c r="H74" s="54"/>
    </row>
    <row r="76" spans="1:8" ht="30" customHeight="1">
      <c r="A76" s="38"/>
      <c r="B76" s="56" t="s">
        <v>31</v>
      </c>
      <c r="C76" s="56"/>
      <c r="D76" s="56"/>
      <c r="E76" s="57"/>
      <c r="F76" s="58">
        <f>SUM(F64:H75)</f>
        <v>0</v>
      </c>
      <c r="G76" s="58"/>
      <c r="H76" s="59"/>
    </row>
  </sheetData>
  <sheetProtection password="FE7D" sheet="1" formatCells="0" formatColumns="0" formatRows="0" insertColumns="0" insertRows="0" insertHyperlinks="0" deleteColumns="0" deleteRows="0" sort="0" autoFilter="0" pivotTables="0"/>
  <mergeCells count="156">
    <mergeCell ref="F3:G3"/>
    <mergeCell ref="F4:F5"/>
    <mergeCell ref="G4:G5"/>
    <mergeCell ref="B6:B7"/>
    <mergeCell ref="C6:C7"/>
    <mergeCell ref="F6:F7"/>
    <mergeCell ref="G6:G7"/>
    <mergeCell ref="B8:B9"/>
    <mergeCell ref="C8:C9"/>
    <mergeCell ref="F8:F9"/>
    <mergeCell ref="G8:G9"/>
    <mergeCell ref="B4:B5"/>
    <mergeCell ref="C4:C5"/>
    <mergeCell ref="F17:F18"/>
    <mergeCell ref="F12:G12"/>
    <mergeCell ref="B12:C12"/>
    <mergeCell ref="B13:C13"/>
    <mergeCell ref="D12:E12"/>
    <mergeCell ref="B15:B16"/>
    <mergeCell ref="C15:C16"/>
    <mergeCell ref="F15:F16"/>
    <mergeCell ref="B10:B11"/>
    <mergeCell ref="C10:C11"/>
    <mergeCell ref="F10:F11"/>
    <mergeCell ref="G10:G11"/>
    <mergeCell ref="H19:H20"/>
    <mergeCell ref="B21:B22"/>
    <mergeCell ref="C21:C22"/>
    <mergeCell ref="F21:F22"/>
    <mergeCell ref="G21:G22"/>
    <mergeCell ref="H21:H22"/>
    <mergeCell ref="A1:H1"/>
    <mergeCell ref="A15:A48"/>
    <mergeCell ref="G15:G16"/>
    <mergeCell ref="H15:H16"/>
    <mergeCell ref="G17:G18"/>
    <mergeCell ref="H17:H18"/>
    <mergeCell ref="B19:B20"/>
    <mergeCell ref="C19:C20"/>
    <mergeCell ref="F19:F20"/>
    <mergeCell ref="G19:G20"/>
    <mergeCell ref="A4:A13"/>
    <mergeCell ref="H4:H5"/>
    <mergeCell ref="H6:H7"/>
    <mergeCell ref="H8:H9"/>
    <mergeCell ref="H10:H11"/>
    <mergeCell ref="F13:H13"/>
    <mergeCell ref="B17:B18"/>
    <mergeCell ref="C17:C18"/>
    <mergeCell ref="B47:C47"/>
    <mergeCell ref="D47:E47"/>
    <mergeCell ref="F47:G47"/>
    <mergeCell ref="B48:C48"/>
    <mergeCell ref="F48:H48"/>
    <mergeCell ref="B23:B24"/>
    <mergeCell ref="C23:C24"/>
    <mergeCell ref="F23:F24"/>
    <mergeCell ref="G23:G24"/>
    <mergeCell ref="H23:H24"/>
    <mergeCell ref="B25:B26"/>
    <mergeCell ref="C25:C26"/>
    <mergeCell ref="F25:F26"/>
    <mergeCell ref="G25:G26"/>
    <mergeCell ref="H25:H26"/>
    <mergeCell ref="B27:B28"/>
    <mergeCell ref="C27:C28"/>
    <mergeCell ref="F27:F28"/>
    <mergeCell ref="G27:G28"/>
    <mergeCell ref="H27:H28"/>
    <mergeCell ref="B29:B30"/>
    <mergeCell ref="C29:C30"/>
    <mergeCell ref="F29:F30"/>
    <mergeCell ref="G29:G30"/>
    <mergeCell ref="H29:H30"/>
    <mergeCell ref="B31:B32"/>
    <mergeCell ref="C31:C32"/>
    <mergeCell ref="F31:F32"/>
    <mergeCell ref="G31:G32"/>
    <mergeCell ref="H31:H32"/>
    <mergeCell ref="B33:B34"/>
    <mergeCell ref="C33:C34"/>
    <mergeCell ref="F33:F34"/>
    <mergeCell ref="G33:G34"/>
    <mergeCell ref="H33:H34"/>
    <mergeCell ref="B35:B36"/>
    <mergeCell ref="C35:C36"/>
    <mergeCell ref="F35:F36"/>
    <mergeCell ref="G35:G36"/>
    <mergeCell ref="H35:H36"/>
    <mergeCell ref="B37:B38"/>
    <mergeCell ref="C37:C38"/>
    <mergeCell ref="F37:F38"/>
    <mergeCell ref="G37:G38"/>
    <mergeCell ref="H37:H38"/>
    <mergeCell ref="B39:B40"/>
    <mergeCell ref="C39:C40"/>
    <mergeCell ref="F39:F40"/>
    <mergeCell ref="G39:G40"/>
    <mergeCell ref="H39:H40"/>
    <mergeCell ref="B45:B46"/>
    <mergeCell ref="C45:C46"/>
    <mergeCell ref="F45:F46"/>
    <mergeCell ref="G45:G46"/>
    <mergeCell ref="H45:H46"/>
    <mergeCell ref="B41:B42"/>
    <mergeCell ref="C41:C42"/>
    <mergeCell ref="F41:F42"/>
    <mergeCell ref="G41:G42"/>
    <mergeCell ref="H41:H42"/>
    <mergeCell ref="B43:B44"/>
    <mergeCell ref="C43:C44"/>
    <mergeCell ref="F43:F44"/>
    <mergeCell ref="G43:G44"/>
    <mergeCell ref="H43:H44"/>
    <mergeCell ref="F52:G52"/>
    <mergeCell ref="H55:H56"/>
    <mergeCell ref="B57:B58"/>
    <mergeCell ref="C57:C58"/>
    <mergeCell ref="F57:F58"/>
    <mergeCell ref="G57:G58"/>
    <mergeCell ref="H57:H58"/>
    <mergeCell ref="B53:B54"/>
    <mergeCell ref="C53:C54"/>
    <mergeCell ref="F53:F54"/>
    <mergeCell ref="G53:G54"/>
    <mergeCell ref="H53:H54"/>
    <mergeCell ref="B55:B56"/>
    <mergeCell ref="C55:C56"/>
    <mergeCell ref="F55:F56"/>
    <mergeCell ref="G55:G56"/>
    <mergeCell ref="A66:B66"/>
    <mergeCell ref="F66:H66"/>
    <mergeCell ref="A68:B68"/>
    <mergeCell ref="F68:H68"/>
    <mergeCell ref="F62:H62"/>
    <mergeCell ref="B64:E64"/>
    <mergeCell ref="F64:H64"/>
    <mergeCell ref="A53:A62"/>
    <mergeCell ref="B59:B60"/>
    <mergeCell ref="C59:C60"/>
    <mergeCell ref="F59:F60"/>
    <mergeCell ref="G59:G60"/>
    <mergeCell ref="H59:H60"/>
    <mergeCell ref="B61:C61"/>
    <mergeCell ref="D61:E61"/>
    <mergeCell ref="F61:G61"/>
    <mergeCell ref="B62:C62"/>
    <mergeCell ref="A74:B74"/>
    <mergeCell ref="F74:H74"/>
    <mergeCell ref="C74:E74"/>
    <mergeCell ref="B76:E76"/>
    <mergeCell ref="F76:H76"/>
    <mergeCell ref="A70:B70"/>
    <mergeCell ref="F70:H70"/>
    <mergeCell ref="A72:B72"/>
    <mergeCell ref="F72:H7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 topLeftCell="A1">
      <selection activeCell="D7" sqref="D7"/>
    </sheetView>
  </sheetViews>
  <sheetFormatPr defaultColWidth="9.140625" defaultRowHeight="15"/>
  <cols>
    <col min="1" max="1" width="9.140625" style="12" customWidth="1"/>
    <col min="2" max="2" width="8.7109375" style="12" customWidth="1"/>
    <col min="3" max="3" width="20.7109375" style="12" customWidth="1"/>
    <col min="4" max="4" width="28.7109375" style="12" customWidth="1"/>
    <col min="5" max="5" width="5.7109375" style="12" customWidth="1"/>
    <col min="6" max="6" width="3.7109375" style="12" customWidth="1"/>
    <col min="7" max="7" width="5.7109375" style="12" customWidth="1"/>
    <col min="8" max="8" width="3.7109375" style="12" customWidth="1"/>
    <col min="9" max="10" width="15.7109375" style="12" customWidth="1"/>
    <col min="11" max="16384" width="9.140625" style="12" customWidth="1"/>
  </cols>
  <sheetData>
    <row r="1" spans="1:10" ht="30" customHeight="1" thickBot="1">
      <c r="A1" s="110" t="s">
        <v>97</v>
      </c>
      <c r="B1" s="111"/>
      <c r="C1" s="111"/>
      <c r="D1" s="111"/>
      <c r="E1" s="111"/>
      <c r="F1" s="111"/>
      <c r="G1" s="111"/>
      <c r="H1" s="111"/>
      <c r="I1" s="111"/>
      <c r="J1" s="112"/>
    </row>
    <row r="2" spans="2:4" ht="5.1" customHeight="1" thickBot="1">
      <c r="B2" s="13"/>
      <c r="C2" s="13"/>
      <c r="D2" s="14"/>
    </row>
    <row r="3" spans="1:10" ht="35.1" customHeight="1" thickBot="1">
      <c r="A3" s="22" t="s">
        <v>0</v>
      </c>
      <c r="B3" s="23" t="s">
        <v>1</v>
      </c>
      <c r="C3" s="24" t="s">
        <v>9</v>
      </c>
      <c r="D3" s="24" t="s">
        <v>7</v>
      </c>
      <c r="E3" s="83" t="s">
        <v>98</v>
      </c>
      <c r="F3" s="84"/>
      <c r="G3" s="83" t="s">
        <v>28</v>
      </c>
      <c r="H3" s="130"/>
      <c r="I3" s="25" t="s">
        <v>30</v>
      </c>
      <c r="J3" s="26" t="s">
        <v>29</v>
      </c>
    </row>
    <row r="4" spans="1:10" ht="20.1" customHeight="1">
      <c r="A4" s="65" t="s">
        <v>17</v>
      </c>
      <c r="B4" s="95" t="s">
        <v>21</v>
      </c>
      <c r="C4" s="106" t="s">
        <v>25</v>
      </c>
      <c r="D4" s="4" t="s">
        <v>27</v>
      </c>
      <c r="E4" s="132">
        <v>1.35</v>
      </c>
      <c r="F4" s="133" t="s">
        <v>6</v>
      </c>
      <c r="G4" s="131">
        <v>3</v>
      </c>
      <c r="H4" s="95" t="s">
        <v>6</v>
      </c>
      <c r="I4" s="115"/>
      <c r="J4" s="129">
        <f>(E4*G4)*I4</f>
        <v>0</v>
      </c>
    </row>
    <row r="5" spans="1:10" ht="20.1" customHeight="1">
      <c r="A5" s="65"/>
      <c r="B5" s="96"/>
      <c r="C5" s="99"/>
      <c r="D5" s="27" t="s">
        <v>38</v>
      </c>
      <c r="E5" s="124"/>
      <c r="F5" s="126"/>
      <c r="G5" s="122"/>
      <c r="H5" s="96"/>
      <c r="I5" s="115"/>
      <c r="J5" s="118"/>
    </row>
    <row r="6" spans="1:10" ht="20.1" customHeight="1">
      <c r="A6" s="65"/>
      <c r="B6" s="97" t="s">
        <v>22</v>
      </c>
      <c r="C6" s="98" t="s">
        <v>25</v>
      </c>
      <c r="D6" s="5" t="s">
        <v>27</v>
      </c>
      <c r="E6" s="123">
        <v>1.35</v>
      </c>
      <c r="F6" s="125" t="s">
        <v>6</v>
      </c>
      <c r="G6" s="121">
        <v>3</v>
      </c>
      <c r="H6" s="97" t="s">
        <v>6</v>
      </c>
      <c r="I6" s="115"/>
      <c r="J6" s="117">
        <f>(E6*G6)*I4</f>
        <v>0</v>
      </c>
    </row>
    <row r="7" spans="1:10" ht="20.1" customHeight="1">
      <c r="A7" s="65"/>
      <c r="B7" s="96"/>
      <c r="C7" s="99"/>
      <c r="D7" s="27" t="s">
        <v>38</v>
      </c>
      <c r="E7" s="124"/>
      <c r="F7" s="126"/>
      <c r="G7" s="122"/>
      <c r="H7" s="96"/>
      <c r="I7" s="115"/>
      <c r="J7" s="118"/>
    </row>
    <row r="8" spans="1:10" ht="20.1" customHeight="1">
      <c r="A8" s="65"/>
      <c r="B8" s="97" t="s">
        <v>23</v>
      </c>
      <c r="C8" s="98" t="s">
        <v>25</v>
      </c>
      <c r="D8" s="5" t="s">
        <v>27</v>
      </c>
      <c r="E8" s="123">
        <v>1.35</v>
      </c>
      <c r="F8" s="125" t="s">
        <v>6</v>
      </c>
      <c r="G8" s="121">
        <v>3</v>
      </c>
      <c r="H8" s="97" t="s">
        <v>6</v>
      </c>
      <c r="I8" s="115"/>
      <c r="J8" s="117">
        <f>(E8*G8)*I4</f>
        <v>0</v>
      </c>
    </row>
    <row r="9" spans="1:10" ht="20.1" customHeight="1">
      <c r="A9" s="65"/>
      <c r="B9" s="96"/>
      <c r="C9" s="99"/>
      <c r="D9" s="27" t="s">
        <v>38</v>
      </c>
      <c r="E9" s="124"/>
      <c r="F9" s="126"/>
      <c r="G9" s="122"/>
      <c r="H9" s="96"/>
      <c r="I9" s="115"/>
      <c r="J9" s="118"/>
    </row>
    <row r="10" spans="1:10" ht="20.1" customHeight="1">
      <c r="A10" s="65"/>
      <c r="B10" s="97" t="s">
        <v>24</v>
      </c>
      <c r="C10" s="98" t="s">
        <v>26</v>
      </c>
      <c r="D10" s="11" t="s">
        <v>27</v>
      </c>
      <c r="E10" s="119">
        <v>1.3</v>
      </c>
      <c r="F10" s="97" t="s">
        <v>6</v>
      </c>
      <c r="G10" s="121">
        <v>3</v>
      </c>
      <c r="H10" s="97" t="s">
        <v>6</v>
      </c>
      <c r="I10" s="115"/>
      <c r="J10" s="117">
        <f>(E10*G10)*I4</f>
        <v>0</v>
      </c>
    </row>
    <row r="11" spans="1:10" ht="20.1" customHeight="1">
      <c r="A11" s="65"/>
      <c r="B11" s="96"/>
      <c r="C11" s="99"/>
      <c r="D11" s="27" t="s">
        <v>38</v>
      </c>
      <c r="E11" s="120"/>
      <c r="F11" s="96"/>
      <c r="G11" s="122"/>
      <c r="H11" s="96"/>
      <c r="I11" s="115"/>
      <c r="J11" s="118"/>
    </row>
    <row r="12" spans="1:10" ht="20.1" customHeight="1">
      <c r="A12" s="65"/>
      <c r="B12" s="97" t="s">
        <v>84</v>
      </c>
      <c r="C12" s="98" t="s">
        <v>26</v>
      </c>
      <c r="D12" s="11" t="s">
        <v>27</v>
      </c>
      <c r="E12" s="119">
        <v>1.4</v>
      </c>
      <c r="F12" s="97" t="s">
        <v>6</v>
      </c>
      <c r="G12" s="121">
        <v>3</v>
      </c>
      <c r="H12" s="97" t="s">
        <v>6</v>
      </c>
      <c r="I12" s="115"/>
      <c r="J12" s="117">
        <f>(E12*G12)*I4</f>
        <v>0</v>
      </c>
    </row>
    <row r="13" spans="1:10" ht="20.1" customHeight="1">
      <c r="A13" s="65"/>
      <c r="B13" s="96"/>
      <c r="C13" s="99"/>
      <c r="D13" s="27" t="s">
        <v>38</v>
      </c>
      <c r="E13" s="120"/>
      <c r="F13" s="96"/>
      <c r="G13" s="122"/>
      <c r="H13" s="96"/>
      <c r="I13" s="115"/>
      <c r="J13" s="118"/>
    </row>
    <row r="14" spans="1:10" ht="20.1" customHeight="1">
      <c r="A14" s="65"/>
      <c r="B14" s="97" t="s">
        <v>85</v>
      </c>
      <c r="C14" s="98" t="s">
        <v>26</v>
      </c>
      <c r="D14" s="11" t="s">
        <v>27</v>
      </c>
      <c r="E14" s="119">
        <v>1.4</v>
      </c>
      <c r="F14" s="97" t="s">
        <v>6</v>
      </c>
      <c r="G14" s="121">
        <v>3</v>
      </c>
      <c r="H14" s="97" t="s">
        <v>6</v>
      </c>
      <c r="I14" s="115"/>
      <c r="J14" s="117">
        <f>(E14*G14)*I4</f>
        <v>0</v>
      </c>
    </row>
    <row r="15" spans="1:10" ht="20.1" customHeight="1">
      <c r="A15" s="65"/>
      <c r="B15" s="96"/>
      <c r="C15" s="99"/>
      <c r="D15" s="27" t="s">
        <v>38</v>
      </c>
      <c r="E15" s="120"/>
      <c r="F15" s="96"/>
      <c r="G15" s="122"/>
      <c r="H15" s="96"/>
      <c r="I15" s="115"/>
      <c r="J15" s="118"/>
    </row>
    <row r="16" spans="1:10" ht="20.1" customHeight="1">
      <c r="A16" s="65"/>
      <c r="B16" s="97" t="s">
        <v>86</v>
      </c>
      <c r="C16" s="98" t="s">
        <v>26</v>
      </c>
      <c r="D16" s="11" t="s">
        <v>27</v>
      </c>
      <c r="E16" s="119">
        <v>1.3</v>
      </c>
      <c r="F16" s="97" t="s">
        <v>6</v>
      </c>
      <c r="G16" s="121">
        <v>3</v>
      </c>
      <c r="H16" s="97" t="s">
        <v>6</v>
      </c>
      <c r="I16" s="115"/>
      <c r="J16" s="117">
        <f>(E16*G16)*I4</f>
        <v>0</v>
      </c>
    </row>
    <row r="17" spans="1:10" ht="20.1" customHeight="1">
      <c r="A17" s="65"/>
      <c r="B17" s="96"/>
      <c r="C17" s="99"/>
      <c r="D17" s="27" t="s">
        <v>38</v>
      </c>
      <c r="E17" s="120"/>
      <c r="F17" s="96"/>
      <c r="G17" s="122"/>
      <c r="H17" s="96"/>
      <c r="I17" s="116"/>
      <c r="J17" s="118"/>
    </row>
    <row r="18" spans="1:10" ht="30" customHeight="1">
      <c r="A18" s="66"/>
      <c r="B18" s="113" t="s">
        <v>32</v>
      </c>
      <c r="C18" s="109"/>
      <c r="D18" s="15"/>
      <c r="E18" s="15"/>
      <c r="F18" s="15"/>
      <c r="G18" s="15"/>
      <c r="H18" s="15"/>
      <c r="I18" s="16"/>
      <c r="J18" s="39">
        <f>SUM(J4:J17)</f>
        <v>0</v>
      </c>
    </row>
    <row r="19" ht="5.1" customHeight="1">
      <c r="J19" s="40"/>
    </row>
    <row r="20" spans="1:10" ht="15" customHeight="1">
      <c r="A20" s="94" t="s">
        <v>35</v>
      </c>
      <c r="B20" s="97" t="s">
        <v>33</v>
      </c>
      <c r="C20" s="100" t="s">
        <v>54</v>
      </c>
      <c r="D20" s="11" t="s">
        <v>27</v>
      </c>
      <c r="E20" s="102">
        <v>1.3</v>
      </c>
      <c r="F20" s="125" t="s">
        <v>6</v>
      </c>
      <c r="G20" s="121">
        <v>2.5</v>
      </c>
      <c r="H20" s="97" t="s">
        <v>6</v>
      </c>
      <c r="I20" s="127"/>
      <c r="J20" s="117">
        <f>(E20*G20)*I20</f>
        <v>0</v>
      </c>
    </row>
    <row r="21" spans="1:10" ht="15" customHeight="1">
      <c r="A21" s="65"/>
      <c r="B21" s="96"/>
      <c r="C21" s="101"/>
      <c r="D21" s="29" t="s">
        <v>38</v>
      </c>
      <c r="E21" s="103"/>
      <c r="F21" s="126"/>
      <c r="G21" s="122"/>
      <c r="H21" s="96"/>
      <c r="I21" s="128"/>
      <c r="J21" s="118"/>
    </row>
    <row r="22" spans="1:10" ht="30" customHeight="1">
      <c r="A22" s="66"/>
      <c r="B22" s="109" t="s">
        <v>32</v>
      </c>
      <c r="C22" s="109"/>
      <c r="D22" s="15"/>
      <c r="E22" s="15"/>
      <c r="F22" s="15"/>
      <c r="G22" s="15"/>
      <c r="H22" s="15"/>
      <c r="I22" s="16"/>
      <c r="J22" s="39">
        <f>SUM(J20)</f>
        <v>0</v>
      </c>
    </row>
    <row r="23" ht="5.1" customHeight="1">
      <c r="J23" s="40"/>
    </row>
    <row r="24" spans="1:10" ht="15" customHeight="1">
      <c r="A24" s="94" t="s">
        <v>36</v>
      </c>
      <c r="B24" s="97" t="s">
        <v>87</v>
      </c>
      <c r="C24" s="98" t="s">
        <v>89</v>
      </c>
      <c r="D24" s="11" t="s">
        <v>27</v>
      </c>
      <c r="E24" s="123">
        <v>1.35</v>
      </c>
      <c r="F24" s="125" t="s">
        <v>6</v>
      </c>
      <c r="G24" s="121">
        <v>2.1</v>
      </c>
      <c r="H24" s="97" t="s">
        <v>6</v>
      </c>
      <c r="I24" s="114"/>
      <c r="J24" s="117">
        <f>(E24*G24)*I24</f>
        <v>0</v>
      </c>
    </row>
    <row r="25" spans="1:10" ht="15" customHeight="1">
      <c r="A25" s="65"/>
      <c r="B25" s="96"/>
      <c r="C25" s="99"/>
      <c r="D25" s="27" t="s">
        <v>38</v>
      </c>
      <c r="E25" s="124"/>
      <c r="F25" s="126"/>
      <c r="G25" s="122"/>
      <c r="H25" s="96"/>
      <c r="I25" s="115"/>
      <c r="J25" s="118"/>
    </row>
    <row r="26" spans="1:10" ht="15" customHeight="1">
      <c r="A26" s="65"/>
      <c r="B26" s="97" t="s">
        <v>88</v>
      </c>
      <c r="C26" s="98" t="s">
        <v>89</v>
      </c>
      <c r="D26" s="5" t="s">
        <v>27</v>
      </c>
      <c r="E26" s="123">
        <v>1.35</v>
      </c>
      <c r="F26" s="125" t="s">
        <v>6</v>
      </c>
      <c r="G26" s="121">
        <v>2.1</v>
      </c>
      <c r="H26" s="97" t="s">
        <v>6</v>
      </c>
      <c r="I26" s="115"/>
      <c r="J26" s="117">
        <f>(E26*G26)*I24</f>
        <v>0</v>
      </c>
    </row>
    <row r="27" spans="1:10" ht="15" customHeight="1">
      <c r="A27" s="65"/>
      <c r="B27" s="96"/>
      <c r="C27" s="99"/>
      <c r="D27" s="27" t="s">
        <v>38</v>
      </c>
      <c r="E27" s="124"/>
      <c r="F27" s="126"/>
      <c r="G27" s="122"/>
      <c r="H27" s="96"/>
      <c r="I27" s="115"/>
      <c r="J27" s="118"/>
    </row>
    <row r="28" spans="1:10" ht="15" customHeight="1">
      <c r="A28" s="65"/>
      <c r="B28" s="97" t="s">
        <v>90</v>
      </c>
      <c r="C28" s="98" t="s">
        <v>89</v>
      </c>
      <c r="D28" s="5" t="s">
        <v>27</v>
      </c>
      <c r="E28" s="123">
        <v>1.35</v>
      </c>
      <c r="F28" s="125" t="s">
        <v>6</v>
      </c>
      <c r="G28" s="121">
        <v>2.1</v>
      </c>
      <c r="H28" s="97" t="s">
        <v>6</v>
      </c>
      <c r="I28" s="115"/>
      <c r="J28" s="117">
        <f>(E28*G28)*I24</f>
        <v>0</v>
      </c>
    </row>
    <row r="29" spans="1:10" ht="15" customHeight="1">
      <c r="A29" s="65"/>
      <c r="B29" s="96"/>
      <c r="C29" s="99"/>
      <c r="D29" s="27" t="s">
        <v>38</v>
      </c>
      <c r="E29" s="124"/>
      <c r="F29" s="126"/>
      <c r="G29" s="122"/>
      <c r="H29" s="96"/>
      <c r="I29" s="115"/>
      <c r="J29" s="118"/>
    </row>
    <row r="30" spans="1:10" ht="15" customHeight="1">
      <c r="A30" s="65"/>
      <c r="B30" s="97" t="s">
        <v>91</v>
      </c>
      <c r="C30" s="98" t="s">
        <v>92</v>
      </c>
      <c r="D30" s="11" t="s">
        <v>27</v>
      </c>
      <c r="E30" s="119">
        <v>1.3</v>
      </c>
      <c r="F30" s="97" t="s">
        <v>6</v>
      </c>
      <c r="G30" s="121">
        <v>2.1</v>
      </c>
      <c r="H30" s="97" t="s">
        <v>6</v>
      </c>
      <c r="I30" s="115"/>
      <c r="J30" s="117">
        <f>(E30*G30)*I24</f>
        <v>0</v>
      </c>
    </row>
    <row r="31" spans="1:10" ht="15" customHeight="1">
      <c r="A31" s="65"/>
      <c r="B31" s="96"/>
      <c r="C31" s="99"/>
      <c r="D31" s="27" t="s">
        <v>38</v>
      </c>
      <c r="E31" s="120"/>
      <c r="F31" s="96"/>
      <c r="G31" s="122"/>
      <c r="H31" s="96"/>
      <c r="I31" s="115"/>
      <c r="J31" s="118"/>
    </row>
    <row r="32" spans="1:10" ht="15" customHeight="1">
      <c r="A32" s="65"/>
      <c r="B32" s="97" t="s">
        <v>93</v>
      </c>
      <c r="C32" s="98" t="s">
        <v>92</v>
      </c>
      <c r="D32" s="11" t="s">
        <v>27</v>
      </c>
      <c r="E32" s="119">
        <v>1.4</v>
      </c>
      <c r="F32" s="97" t="s">
        <v>6</v>
      </c>
      <c r="G32" s="121">
        <v>2.1</v>
      </c>
      <c r="H32" s="97" t="s">
        <v>6</v>
      </c>
      <c r="I32" s="115"/>
      <c r="J32" s="117">
        <f>(E32*G32)*I24</f>
        <v>0</v>
      </c>
    </row>
    <row r="33" spans="1:10" ht="15" customHeight="1">
      <c r="A33" s="65"/>
      <c r="B33" s="96"/>
      <c r="C33" s="99"/>
      <c r="D33" s="27" t="s">
        <v>38</v>
      </c>
      <c r="E33" s="120"/>
      <c r="F33" s="96"/>
      <c r="G33" s="122"/>
      <c r="H33" s="96"/>
      <c r="I33" s="115"/>
      <c r="J33" s="118"/>
    </row>
    <row r="34" spans="1:10" ht="15" customHeight="1">
      <c r="A34" s="65"/>
      <c r="B34" s="97" t="s">
        <v>94</v>
      </c>
      <c r="C34" s="98" t="s">
        <v>92</v>
      </c>
      <c r="D34" s="11" t="s">
        <v>27</v>
      </c>
      <c r="E34" s="119">
        <v>1.2</v>
      </c>
      <c r="F34" s="97" t="s">
        <v>6</v>
      </c>
      <c r="G34" s="121">
        <v>2.1</v>
      </c>
      <c r="H34" s="97" t="s">
        <v>6</v>
      </c>
      <c r="I34" s="115"/>
      <c r="J34" s="117">
        <f>(E34*G34)*I24</f>
        <v>0</v>
      </c>
    </row>
    <row r="35" spans="1:10" ht="15" customHeight="1">
      <c r="A35" s="65"/>
      <c r="B35" s="96"/>
      <c r="C35" s="99"/>
      <c r="D35" s="27" t="s">
        <v>38</v>
      </c>
      <c r="E35" s="120"/>
      <c r="F35" s="96"/>
      <c r="G35" s="122"/>
      <c r="H35" s="96"/>
      <c r="I35" s="115"/>
      <c r="J35" s="118"/>
    </row>
    <row r="36" spans="1:10" ht="15" customHeight="1">
      <c r="A36" s="65"/>
      <c r="B36" s="97" t="s">
        <v>95</v>
      </c>
      <c r="C36" s="98" t="s">
        <v>92</v>
      </c>
      <c r="D36" s="11" t="s">
        <v>27</v>
      </c>
      <c r="E36" s="119">
        <v>1.2</v>
      </c>
      <c r="F36" s="97" t="s">
        <v>6</v>
      </c>
      <c r="G36" s="121">
        <v>2.1</v>
      </c>
      <c r="H36" s="97" t="s">
        <v>6</v>
      </c>
      <c r="I36" s="115"/>
      <c r="J36" s="117">
        <f>(E36*G36)*I24</f>
        <v>0</v>
      </c>
    </row>
    <row r="37" spans="1:10" ht="15" customHeight="1">
      <c r="A37" s="65"/>
      <c r="B37" s="96"/>
      <c r="C37" s="99"/>
      <c r="D37" s="27" t="s">
        <v>38</v>
      </c>
      <c r="E37" s="120"/>
      <c r="F37" s="96"/>
      <c r="G37" s="122"/>
      <c r="H37" s="96"/>
      <c r="I37" s="115"/>
      <c r="J37" s="118"/>
    </row>
    <row r="38" spans="1:10" ht="15" customHeight="1">
      <c r="A38" s="65"/>
      <c r="B38" s="97" t="s">
        <v>96</v>
      </c>
      <c r="C38" s="98" t="s">
        <v>92</v>
      </c>
      <c r="D38" s="11" t="s">
        <v>27</v>
      </c>
      <c r="E38" s="119">
        <v>1.2</v>
      </c>
      <c r="F38" s="97" t="s">
        <v>6</v>
      </c>
      <c r="G38" s="121">
        <v>2.1</v>
      </c>
      <c r="H38" s="97" t="s">
        <v>6</v>
      </c>
      <c r="I38" s="115"/>
      <c r="J38" s="117">
        <f>(E38*G38)*I24</f>
        <v>0</v>
      </c>
    </row>
    <row r="39" spans="1:10" ht="15" customHeight="1">
      <c r="A39" s="65"/>
      <c r="B39" s="96"/>
      <c r="C39" s="99"/>
      <c r="D39" s="27" t="s">
        <v>38</v>
      </c>
      <c r="E39" s="120"/>
      <c r="F39" s="96"/>
      <c r="G39" s="122"/>
      <c r="H39" s="96"/>
      <c r="I39" s="116"/>
      <c r="J39" s="118"/>
    </row>
    <row r="40" spans="1:10" ht="30" customHeight="1">
      <c r="A40" s="66"/>
      <c r="B40" s="113" t="s">
        <v>32</v>
      </c>
      <c r="C40" s="109"/>
      <c r="D40" s="15"/>
      <c r="E40" s="15"/>
      <c r="F40" s="15"/>
      <c r="G40" s="15"/>
      <c r="H40" s="15"/>
      <c r="I40" s="16"/>
      <c r="J40" s="39">
        <f>SUM(J24:J39)</f>
        <v>0</v>
      </c>
    </row>
    <row r="41" ht="5.1" customHeight="1">
      <c r="J41" s="40"/>
    </row>
    <row r="42" spans="1:10" ht="30" customHeight="1">
      <c r="A42" s="18"/>
      <c r="B42" s="109" t="s">
        <v>39</v>
      </c>
      <c r="C42" s="109"/>
      <c r="D42" s="32"/>
      <c r="E42" s="15"/>
      <c r="F42" s="15"/>
      <c r="G42" s="107" t="s">
        <v>99</v>
      </c>
      <c r="H42" s="107"/>
      <c r="I42" s="49"/>
      <c r="J42" s="39">
        <f>((E4*G4)+(E6*G6)+(E8*G8)+(E10*G10)+(E12*G12)+(E14*G14)+(E16*G16)+(E20*G20)+(E24*G24)+(E26*G26)+(E28*G28)+(E30*G30)+(E32*G32)+(E34*G34)+(E36*G36)+(E38*G38))*I42</f>
        <v>0</v>
      </c>
    </row>
    <row r="43" spans="2:10" ht="5.1" customHeight="1" thickBot="1">
      <c r="B43" s="28"/>
      <c r="C43" s="28"/>
      <c r="D43" s="17"/>
      <c r="E43" s="17"/>
      <c r="F43" s="17"/>
      <c r="G43" s="17"/>
      <c r="H43" s="17"/>
      <c r="I43" s="17"/>
      <c r="J43" s="41"/>
    </row>
    <row r="44" spans="1:10" ht="30" customHeight="1" thickBot="1">
      <c r="A44" s="19"/>
      <c r="B44" s="108" t="s">
        <v>37</v>
      </c>
      <c r="C44" s="108"/>
      <c r="D44" s="20"/>
      <c r="E44" s="20"/>
      <c r="F44" s="20"/>
      <c r="G44" s="20"/>
      <c r="H44" s="20"/>
      <c r="I44" s="21"/>
      <c r="J44" s="42">
        <f>J18+J22+J40+J42</f>
        <v>0</v>
      </c>
    </row>
  </sheetData>
  <sheetProtection password="FE7D" sheet="1" formatCells="0" formatColumns="0" formatRows="0" insertColumns="0" insertRows="0" insertHyperlinks="0" deleteColumns="0" deleteRows="0" sort="0" autoFilter="0" pivotTables="0"/>
  <mergeCells count="127">
    <mergeCell ref="B12:B13"/>
    <mergeCell ref="C12:C13"/>
    <mergeCell ref="E12:E13"/>
    <mergeCell ref="F12:F13"/>
    <mergeCell ref="E3:F3"/>
    <mergeCell ref="B4:B5"/>
    <mergeCell ref="C4:C5"/>
    <mergeCell ref="E4:E5"/>
    <mergeCell ref="F4:F5"/>
    <mergeCell ref="B6:B7"/>
    <mergeCell ref="C6:C7"/>
    <mergeCell ref="E6:E7"/>
    <mergeCell ref="F6:F7"/>
    <mergeCell ref="C8:C9"/>
    <mergeCell ref="B8:B9"/>
    <mergeCell ref="E8:E9"/>
    <mergeCell ref="F8:F9"/>
    <mergeCell ref="B10:B11"/>
    <mergeCell ref="C10:C11"/>
    <mergeCell ref="E10:E11"/>
    <mergeCell ref="F10:F11"/>
    <mergeCell ref="J10:J11"/>
    <mergeCell ref="I4:I17"/>
    <mergeCell ref="J12:J13"/>
    <mergeCell ref="J14:J15"/>
    <mergeCell ref="J16:J17"/>
    <mergeCell ref="G3:H3"/>
    <mergeCell ref="H4:H5"/>
    <mergeCell ref="H6:H7"/>
    <mergeCell ref="H8:H9"/>
    <mergeCell ref="H10:H11"/>
    <mergeCell ref="G10:G11"/>
    <mergeCell ref="G6:G7"/>
    <mergeCell ref="G4:G5"/>
    <mergeCell ref="G8:G9"/>
    <mergeCell ref="J20:J21"/>
    <mergeCell ref="I20:I21"/>
    <mergeCell ref="B18:C18"/>
    <mergeCell ref="A4:A18"/>
    <mergeCell ref="B20:B21"/>
    <mergeCell ref="C20:C21"/>
    <mergeCell ref="E20:E21"/>
    <mergeCell ref="B16:B17"/>
    <mergeCell ref="C16:C17"/>
    <mergeCell ref="E16:E17"/>
    <mergeCell ref="F16:F17"/>
    <mergeCell ref="G16:G17"/>
    <mergeCell ref="H16:H17"/>
    <mergeCell ref="G12:G13"/>
    <mergeCell ref="H12:H13"/>
    <mergeCell ref="B14:B15"/>
    <mergeCell ref="C14:C15"/>
    <mergeCell ref="E14:E15"/>
    <mergeCell ref="F14:F15"/>
    <mergeCell ref="G14:G15"/>
    <mergeCell ref="H14:H15"/>
    <mergeCell ref="J4:J5"/>
    <mergeCell ref="J6:J7"/>
    <mergeCell ref="J8:J9"/>
    <mergeCell ref="B22:C22"/>
    <mergeCell ref="B24:B25"/>
    <mergeCell ref="C24:C25"/>
    <mergeCell ref="E24:E25"/>
    <mergeCell ref="F24:F25"/>
    <mergeCell ref="G24:G25"/>
    <mergeCell ref="F20:F21"/>
    <mergeCell ref="G20:G21"/>
    <mergeCell ref="H20:H21"/>
    <mergeCell ref="H24:H25"/>
    <mergeCell ref="J24:J25"/>
    <mergeCell ref="B26:B27"/>
    <mergeCell ref="C26:C27"/>
    <mergeCell ref="E26:E27"/>
    <mergeCell ref="F26:F27"/>
    <mergeCell ref="G26:G27"/>
    <mergeCell ref="H26:H27"/>
    <mergeCell ref="J26:J27"/>
    <mergeCell ref="J28:J29"/>
    <mergeCell ref="B30:B31"/>
    <mergeCell ref="C30:C31"/>
    <mergeCell ref="E30:E31"/>
    <mergeCell ref="F30:F31"/>
    <mergeCell ref="G30:G31"/>
    <mergeCell ref="H30:H31"/>
    <mergeCell ref="J30:J31"/>
    <mergeCell ref="B28:B29"/>
    <mergeCell ref="C28:C29"/>
    <mergeCell ref="E28:E29"/>
    <mergeCell ref="F28:F29"/>
    <mergeCell ref="G28:G29"/>
    <mergeCell ref="H28:H29"/>
    <mergeCell ref="C34:C35"/>
    <mergeCell ref="E34:E35"/>
    <mergeCell ref="F34:F35"/>
    <mergeCell ref="G34:G35"/>
    <mergeCell ref="H34:H35"/>
    <mergeCell ref="J34:J35"/>
    <mergeCell ref="B32:B33"/>
    <mergeCell ref="C32:C33"/>
    <mergeCell ref="E32:E33"/>
    <mergeCell ref="F32:F33"/>
    <mergeCell ref="G32:G33"/>
    <mergeCell ref="H32:H33"/>
    <mergeCell ref="G42:H42"/>
    <mergeCell ref="B44:C44"/>
    <mergeCell ref="B42:C42"/>
    <mergeCell ref="A1:J1"/>
    <mergeCell ref="B40:C40"/>
    <mergeCell ref="I24:I39"/>
    <mergeCell ref="A24:A40"/>
    <mergeCell ref="A20:A22"/>
    <mergeCell ref="J36:J37"/>
    <mergeCell ref="B38:B39"/>
    <mergeCell ref="C38:C39"/>
    <mergeCell ref="E38:E39"/>
    <mergeCell ref="F38:F39"/>
    <mergeCell ref="G38:G39"/>
    <mergeCell ref="H38:H39"/>
    <mergeCell ref="J38:J39"/>
    <mergeCell ref="B36:B37"/>
    <mergeCell ref="C36:C37"/>
    <mergeCell ref="E36:E37"/>
    <mergeCell ref="F36:F37"/>
    <mergeCell ref="G36:G37"/>
    <mergeCell ref="H36:H37"/>
    <mergeCell ref="J32:J33"/>
    <mergeCell ref="B34:B35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martina</cp:lastModifiedBy>
  <cp:lastPrinted>2018-07-02T07:38:27Z</cp:lastPrinted>
  <dcterms:created xsi:type="dcterms:W3CDTF">2018-06-26T08:50:44Z</dcterms:created>
  <dcterms:modified xsi:type="dcterms:W3CDTF">2018-07-03T15:58:36Z</dcterms:modified>
  <cp:category/>
  <cp:version/>
  <cp:contentType/>
  <cp:contentStatus/>
</cp:coreProperties>
</file>