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80" activeTab="0"/>
  </bookViews>
  <sheets>
    <sheet name="Domov pod Lipami Smečno" sheetId="1" r:id="rId1"/>
  </sheets>
  <definedNames>
    <definedName name="_">"$#REF!.$A$2:$L$263"</definedName>
    <definedName name="Excel_BuiltIn__FilterDatabase_1" localSheetId="0">'Domov pod Lipami Smečno'!$B$3:$B$93</definedName>
    <definedName name="Excel_BuiltIn__FilterDatabase_1">#REF!</definedName>
    <definedName name="Excel_BuiltIn__FilterDatabase_1_1" localSheetId="0">'Domov pod Lipami Smečno'!$B$3:$B$93</definedName>
    <definedName name="Excel_BuiltIn__FilterDatabase_1_1">#REF!</definedName>
    <definedName name="Excel_BuiltIn_Print_Area_1_1" localSheetId="0">'Domov pod Lipami Smečno'!$A$1:$P$37</definedName>
    <definedName name="Excel_BuiltIn_Print_Area_1_1">#REF!</definedName>
    <definedName name="Excel_BuiltIn_Print_Area_1_1_1">"$#REF!.$A$1:$O$173"</definedName>
    <definedName name="_xlnm.Print_Titles" localSheetId="0">'Domov pod Lipami Smečno'!$1:$2</definedName>
    <definedName name="_xlnm.Print_Titles">"$#REF!.$A$1:$IV$2"</definedName>
    <definedName name="_xlnm.Print_Area" localSheetId="0">'Domov pod Lipami Smečno'!$A$1:$R$93</definedName>
    <definedName name="_xlnm.Print_Area">"$#REF!.$A$1:$L$260"</definedName>
    <definedName name="Soupis">"$#REF!.$A$1:$IV$2"</definedName>
    <definedName name="Soupis1">"$#REF!.$A$1:$L$260"</definedName>
    <definedName name="TABLE_1">"$xx.$#REF!$#REF!:$#REF!$#REF!"</definedName>
    <definedName name="TABLE_10_1">"$xx.$#REF!$#REF!:$#REF!$#REF!"</definedName>
    <definedName name="TABLE_11_1">"$xx.$#REF!$#REF!:$#REF!$#REF!"</definedName>
    <definedName name="TABLE_12_1">"$xx.$#REF!$#REF!:$#REF!$#REF!"</definedName>
    <definedName name="TABLE_13_1">"$xx.$#REF!$#REF!:$#REF!$#REF!"</definedName>
    <definedName name="TABLE_2_1">"$xx.$#REF!$#REF!:$#REF!$#REF!"</definedName>
    <definedName name="TABLE_3_1">"$xx.$#REF!$#REF!:$#REF!$#REF!"</definedName>
    <definedName name="TABLE_4_1">"$xx.$#REF!$#REF!:$#REF!$#REF!"</definedName>
    <definedName name="TABLE_5_1">"$xx.$#REF!$#REF!:$#REF!$#REF!"</definedName>
    <definedName name="TABLE_6_1">"$xx.$#REF!$#REF!:$#REF!$#REF!"</definedName>
    <definedName name="TABLE_7_1">"$xx.$#REF!$#REF!:$#REF!$#REF!"</definedName>
    <definedName name="TABLE_8_1">"$xx.$#REF!$#REF!:$#REF!$#REF!"</definedName>
    <definedName name="TABLE_9_1">"$xx.$#REF!$#REF!:$#REF!$#REF!"</definedName>
  </definedNames>
  <calcPr fullCalcOnLoad="1"/>
</workbook>
</file>

<file path=xl/sharedStrings.xml><?xml version="1.0" encoding="utf-8"?>
<sst xmlns="http://schemas.openxmlformats.org/spreadsheetml/2006/main" count="219" uniqueCount="102">
  <si>
    <t>š.</t>
  </si>
  <si>
    <t>hl.</t>
  </si>
  <si>
    <t>v.</t>
  </si>
  <si>
    <t>příkon kW/ks 230V</t>
  </si>
  <si>
    <t xml:space="preserve">příkon kW/ks 400V </t>
  </si>
  <si>
    <t>příkon kW/ks</t>
  </si>
  <si>
    <t>příkon kW celkem</t>
  </si>
  <si>
    <t>SV</t>
  </si>
  <si>
    <t>TV</t>
  </si>
  <si>
    <t>odpad DN</t>
  </si>
  <si>
    <t>230V</t>
  </si>
  <si>
    <t>PŘÍKON CELKEM</t>
  </si>
  <si>
    <t>400V</t>
  </si>
  <si>
    <t>OZN.</t>
  </si>
  <si>
    <t>PLYN</t>
  </si>
  <si>
    <t>POPIS</t>
  </si>
  <si>
    <t>ROZMĚRY [ mm ]</t>
  </si>
  <si>
    <t>POZNÁMKA</t>
  </si>
  <si>
    <t>KS</t>
  </si>
  <si>
    <t>příkon  celkem 230V</t>
  </si>
  <si>
    <t>příkon celkem 400V</t>
  </si>
  <si>
    <t>-</t>
  </si>
  <si>
    <t xml:space="preserve"> ELEKTRO</t>
  </si>
  <si>
    <t xml:space="preserve"> ZTI</t>
  </si>
  <si>
    <t>ZMĚK ČENÁ
VODA</t>
  </si>
  <si>
    <t>Police plná nástěnná dvoupatrová</t>
  </si>
  <si>
    <t>Pracovní stůl, 2 police, Z lem</t>
  </si>
  <si>
    <t>Chladící skříň</t>
  </si>
  <si>
    <t>Digestoř závěsná, tukové filtry, osvětlení</t>
  </si>
  <si>
    <t>Výsuvný koš na odpadky</t>
  </si>
  <si>
    <t>Podlahová vpusť s roštem</t>
  </si>
  <si>
    <t>Stolní váha</t>
  </si>
  <si>
    <t>Univerzální robot</t>
  </si>
  <si>
    <t>Krouhač zeleniny</t>
  </si>
  <si>
    <t>Nářezový stroj</t>
  </si>
  <si>
    <t>Skříňka, násněnná uzavřená, posuvná dvířka</t>
  </si>
  <si>
    <t>Mycí stůl se dřezem 400x400 vpravo. SB, Zásuvkový blok šířky 600 vlevo, uprostřed prostor pro výsuvný koš, Z lem</t>
  </si>
  <si>
    <t>Pojezdová dráha</t>
  </si>
  <si>
    <t>Výdejní stůl</t>
  </si>
  <si>
    <t>Vyhřívaný zásobník na talíře</t>
  </si>
  <si>
    <t>Police na mycí koše</t>
  </si>
  <si>
    <t>1 - PŘÍPRAVA MASA</t>
  </si>
  <si>
    <t>2 - PŘÍPRAVA TĚSTA</t>
  </si>
  <si>
    <t>3 - ČISTÁ PŘÍPRAVA ZELENINY</t>
  </si>
  <si>
    <t>4 - STUDENÁ KUCHYNĚ</t>
  </si>
  <si>
    <t>5 - SKLAD VOZÍKŮ</t>
  </si>
  <si>
    <t>7 - VARNA</t>
  </si>
  <si>
    <t>8 - VÝDEJ</t>
  </si>
  <si>
    <t>9 - MYTÍ BÍLÉHO NÁDOBÍ/MYTÍ TABLETŮ</t>
  </si>
  <si>
    <t>10 - MYTÍ ČERNÉHO NÁDOBÍ/MYTÍ TERMOPORTŮ</t>
  </si>
  <si>
    <t>Mycí stůl se dřezem 400x400 vlevo, SB, police, Z lem</t>
  </si>
  <si>
    <t>Police plná nástěnná jednopatrová</t>
  </si>
  <si>
    <t>Masodeska</t>
  </si>
  <si>
    <t>3/8"</t>
  </si>
  <si>
    <t>mlýnek na maso</t>
  </si>
  <si>
    <t>Regál, 4 police</t>
  </si>
  <si>
    <t>Vozík výdejní s ohřevem pro 3 GN</t>
  </si>
  <si>
    <t>Pracovní stůl, 2 police,</t>
  </si>
  <si>
    <t>Pracovní stůl se vsuny na GN vlevo</t>
  </si>
  <si>
    <t>Pracovní stůl se zásuvkou vlevo</t>
  </si>
  <si>
    <t>Kotel 100l</t>
  </si>
  <si>
    <t xml:space="preserve">Hygienické umyvadlo </t>
  </si>
  <si>
    <t>3/4"</t>
  </si>
  <si>
    <t>Pracovní stůl, Z+L lem</t>
  </si>
  <si>
    <t>Digestoř nástěnná</t>
  </si>
  <si>
    <t>1/2"</t>
  </si>
  <si>
    <t>Ano</t>
  </si>
  <si>
    <t>Mycí stůl se dřezem 400x400 vlevo, SB, Zásuvkový blok šířky 600 vpravo, uprostřed prostor pro výsuvný koš,Z lem</t>
  </si>
  <si>
    <t>6 - KOMPLETACE</t>
  </si>
  <si>
    <t>Vodní lázeň pro 4 GN</t>
  </si>
  <si>
    <t>Vozík na GN</t>
  </si>
  <si>
    <t>Pracovní stůl, 2 police</t>
  </si>
  <si>
    <t>Konvektomat na 10GN</t>
  </si>
  <si>
    <t>Stůl se dřezem 700x450 vlevo, TS, Z lem</t>
  </si>
  <si>
    <t>Výstupní stůl myčky</t>
  </si>
  <si>
    <t>Hygienické umývátko</t>
  </si>
  <si>
    <t>Mycí stůl s dvojdřezem 2x700x500, TS, Z lem</t>
  </si>
  <si>
    <t>Vstupní stůl k myčce s prolisem</t>
  </si>
  <si>
    <t>Rohový podavač košů</t>
  </si>
  <si>
    <t>Výstupní stůl myčky válečkový</t>
  </si>
  <si>
    <t>Digestoř nástěnná. Tukové filtry, osvětlení</t>
  </si>
  <si>
    <t>Konvektomat na 10GN + podstavec</t>
  </si>
  <si>
    <t>Vozík na tácy a příbory</t>
  </si>
  <si>
    <t>Samoobslužná vitrína</t>
  </si>
  <si>
    <t>Elektrický sporák</t>
  </si>
  <si>
    <t>DODÁVKA</t>
  </si>
  <si>
    <t>Nerezová kombivýlevka - maximální rozměr šxh 520x600mm, připojení na odpad prům. 50mm, včetně baterie, připojení na teplou a studenou vodu, celonerezové provedení, ocel AISI 304</t>
  </si>
  <si>
    <t>Hygienická zástěna na boku stolu - rozměry 2000x700x40, jeklový rám, celonerezové provedení, ocel AISI 304</t>
  </si>
  <si>
    <t>Stávající</t>
  </si>
  <si>
    <t>Multifunkční výklopný kotel 160l S míchadlem -elektrické provedení, min. příkon maximální příkon 19kW analogové -ovládání Objem 160l
-maximální rozměry šxh: 1400x1000
-Integrované míchadlo- míchání ve třech modech - míchání jednosměrné, míchání jednosměrné s přestávkou, reverzní míchání, deset rychlostí míchání, maximální rychlost 120 otáček/min
-Teplota v meziplášti min. 123°C
-Kotlina lisovaná z jednoho kusu, ne svařovaná, použitý materiál- kyselinovzdorná ocel AISI 316 Integrovaný vypouštěcí kohout o prům. min 2"
-Čas nahřátí objemu na 95°C maximálně 65min.
-Motorové sklápění, úhel sklopení min 98°
-Integrované počitadlo napouštěné vody
-Možnost uložení až 99 programů ve 4 krocích
-Program zchlazování mezipláště a tím zchlazení uvařeného pokrm</t>
  </si>
  <si>
    <t>Pánev multifunkční 80l</t>
  </si>
  <si>
    <t>Stavba</t>
  </si>
  <si>
    <t>Gastro</t>
  </si>
  <si>
    <t>VZT</t>
  </si>
  <si>
    <t>Sklopná pánev, 80l</t>
  </si>
  <si>
    <t>Stavající</t>
  </si>
  <si>
    <t>Multifunkční pánev -Maximální příkon 32kW elektrické provedení objem 150l
-motorové sklápění vany napouštění vody litinové dno</t>
  </si>
  <si>
    <t>Konvektomat elektrický 20GN se zavážecím vozíkem -elektrické provedení, maximální příkon 37kW
-kapacita 20GIM 1/1, provedení se zavážecím vozíkem, součástí dodávky 2ks zavážecích vozíků
-bojlerový vývin páry
-automatický mycí systém
-analogové ovládání
-pokrmová sonda, min. tříbodová</t>
  </si>
  <si>
    <t>Podstolová myčka nádobí maximální rozměry - 620x620x840mm příkon-maximálně 6kW
-integrovaný dávkovač mycího a oplachového prostředku odpadové čerpadlo
-Přední a postranní panely, dveře, ovládací panel a mycí nádrž vyrobeny z ušlechtilé nerez oceli AISI304.
-Dvouplášťové dveře. Mycí
nádrž s oblými rohy. Mycí a oplachová ramena a trysky vyrobeny z polypropylenu, snadná demontáž.
-2 mycí programy:120/180 vt.
-Funkce Soft startu mycího čerpadla zabraňuje náhodnému poškození skla/talířů. Mycí systém s rotačními rameny, výkonné mycí čerpadlo. Bojler z nerez oceli 304 pro vyšší ochranu proti korozi.
-Elektronické ovládání s teplotním diplejem.
-Samočisticí cyklus.
-Příprava pro napojení externího dávkovače mycího prostředku. Kapacita: 540 talířů/30 košů (500x500 mm)/hod.</t>
  </si>
  <si>
    <t>Tunelová myčka bílého nádobí včetně sušící zóny -Víceúčelová tunelová myčka Rack-type min. 2 programy
-rozměry maximální: 2800x980x2050mm nakládání zleva ovládání přes dotykový panel mycí kapacita min: 150 košů/hod konstantní spotřeba vody při oplachu 0,41/koš maximální spotřeba vody při maximální rychlosti 601/hod Produktivita za hod. dle DIN min.: 110 košů/2000 talířů samočisticí program filtrační systém
-maximální příkon myčky vč. sušící zóny42kW externí dávkovače mycího a oplachového prostředku spotřeba vody na oplach max
0,51/cyklus hlučnost max. 58dBA</t>
  </si>
  <si>
    <t>Granulová myčka černého nádobí -Granulová myčka, nakládaná zepředu,
základní referenční kapacita na 1 cyklus 6x GN1/1 hloubka 65mm, nebo 3x GN1/1 hloubka 200mm + 3xGN1/1 hloubka 65mm,
-příslušenství pro mytí kuchyňského nádobí: 1x základní koš minimálně pro 6x GN1/1 hloubka 65mm, 1x škrabka na špinavé nádobí, sběrač granulí, 101 granulí, 1x standardní mycí koš.
-Využitelný rozměr komory pro nádobí minimálně 700x700x570mm, elektronický ovládací panel umístěn ve výšce očí, tak aby obsluha měla jasný přehled
-maximální spotřeba vody na 1 cyklus 8l,
-minimální množství granulí 8l,
-minimálně 2 mycí programy s granulemi a 2 mycí programy bez granulí, připojení na studenou vodu,
-stupeň krytí minimálně IPX5,
-roční servisní sada a dvouletá servisní sada doporučená výrobcem požadavky na montáž</t>
  </si>
  <si>
    <t>Sklokeramický sporák, 4 hořáky - 4zónový, otevřená podestavba
-Příkon maximálně 13kW Rozměry maximálně 800X950x900
-Horní desky lisované z jednoho kusu nerezové oceli (ti. 2mm pro 900XP - l,5mm pro 700XP), s hladkými zaoblenými rohy
-Vnější panely z nerezové oceli s povrchovou úpravou Scotch-Brite
-Postranní a zadní panely z jednoho kusu
-Vysoce odolný proti nárazu, 6mm silný, skleněný varný povrch Ceran®
-Nezávisle řízené varné zóny s infračerveným ohřevem - 900XP 0 300mm 3,4 kW - 700XP 0 230mm, 2,2kW
-Soustředná tělesa umožňují volbu varné plochy v závislosti na velikosti varné nádoby Varovné světlo indikuje zbytkové teplo povrchu topné zóny, k zajištění bezpečnosti obsluhy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</si>
</sst>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,&quot;    &quot;"/>
    <numFmt numFmtId="165" formatCode="0;[Red]0"/>
    <numFmt numFmtId="166" formatCode="0.0"/>
    <numFmt numFmtId="167" formatCode="#,##0.0&quot; kW&quot;"/>
    <numFmt numFmtId="168" formatCode="&quot;1.&quot;00"/>
    <numFmt numFmtId="169" formatCode="&quot;2.&quot;00"/>
    <numFmt numFmtId="170" formatCode="&quot;3.&quot;00"/>
    <numFmt numFmtId="171" formatCode="&quot;4.&quot;00"/>
    <numFmt numFmtId="172" formatCode="&quot;5.&quot;00"/>
    <numFmt numFmtId="173" formatCode="&quot;6.&quot;00"/>
    <numFmt numFmtId="174" formatCode="&quot;7.&quot;00"/>
    <numFmt numFmtId="175" formatCode="&quot;8.&quot;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  <numFmt numFmtId="180" formatCode="&quot;9.&quot;00"/>
    <numFmt numFmtId="181" formatCode="&quot;10.&quot;00"/>
    <numFmt numFmtId="182" formatCode="&quot;11&quot;00"/>
    <numFmt numFmtId="183" formatCode="&quot;11.&quot;00"/>
    <numFmt numFmtId="184" formatCode="0.00;[Red]0.00"/>
    <numFmt numFmtId="185" formatCode="&quot;12.&quot;00"/>
    <numFmt numFmtId="186" formatCode="&quot;13.&quot;00"/>
    <numFmt numFmtId="187" formatCode="[$€-2]\ #,##0.00_);[Red]\([$€-2]\ #,##0.00\)"/>
    <numFmt numFmtId="188" formatCode="###0;###0"/>
    <numFmt numFmtId="189" formatCode="###0.0;###0.0"/>
    <numFmt numFmtId="190" formatCode="###0.00;###0.00"/>
    <numFmt numFmtId="191" formatCode="[$-405]d\.\ mmmm\ yyyy"/>
    <numFmt numFmtId="192" formatCode="&quot;14.&quot;00"/>
  </numFmts>
  <fonts count="48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 CE"/>
      <family val="2"/>
    </font>
    <font>
      <u val="single"/>
      <sz val="10"/>
      <color indexed="20"/>
      <name val="Arial"/>
      <family val="2"/>
    </font>
    <font>
      <sz val="9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sz val="9"/>
      <name val="DINPro-Light"/>
      <family val="3"/>
    </font>
    <font>
      <b/>
      <sz val="9"/>
      <name val="DINPro-Light"/>
      <family val="3"/>
    </font>
    <font>
      <sz val="8"/>
      <name val="DINPro-Light"/>
      <family val="3"/>
    </font>
    <font>
      <b/>
      <sz val="9"/>
      <name val="DINPro-Bold"/>
      <family val="3"/>
    </font>
    <font>
      <sz val="9"/>
      <name val="DINPro-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DINPro-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DINPro-Ligh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46AB0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vertical="top"/>
    </xf>
    <xf numFmtId="49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 wrapText="1" shrinkToFit="1"/>
    </xf>
    <xf numFmtId="0" fontId="5" fillId="0" borderId="0" xfId="0" applyNumberFormat="1" applyFont="1" applyBorder="1" applyAlignment="1">
      <alignment horizontal="center" vertical="top" wrapText="1" shrinkToFi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188" fontId="4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46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188" fontId="4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46" applyFont="1" applyFill="1" applyBorder="1" applyAlignment="1">
      <alignment horizontal="center" vertical="center"/>
      <protection/>
    </xf>
    <xf numFmtId="0" fontId="7" fillId="0" borderId="14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72" fontId="47" fillId="0" borderId="15" xfId="0" applyNumberFormat="1" applyFont="1" applyFill="1" applyBorder="1" applyAlignment="1">
      <alignment horizontal="center" vertical="center"/>
    </xf>
    <xf numFmtId="0" fontId="7" fillId="0" borderId="12" xfId="46" applyFont="1" applyFill="1" applyBorder="1" applyAlignment="1">
      <alignment horizontal="center" vertical="center"/>
      <protection/>
    </xf>
    <xf numFmtId="0" fontId="7" fillId="0" borderId="16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188" fontId="4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47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66" fontId="10" fillId="0" borderId="10" xfId="0" applyNumberFormat="1" applyFont="1" applyFill="1" applyBorder="1" applyAlignment="1">
      <alignment horizontal="center" vertical="center" wrapText="1"/>
    </xf>
    <xf numFmtId="166" fontId="10" fillId="0" borderId="12" xfId="0" applyNumberFormat="1" applyFont="1" applyFill="1" applyBorder="1" applyAlignment="1">
      <alignment horizontal="center" vertical="center" wrapText="1"/>
    </xf>
    <xf numFmtId="166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167" fontId="7" fillId="33" borderId="13" xfId="0" applyNumberFormat="1" applyFont="1" applyFill="1" applyBorder="1" applyAlignment="1">
      <alignment horizontal="center" vertical="center" wrapText="1"/>
    </xf>
    <xf numFmtId="167" fontId="7" fillId="33" borderId="10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168" fontId="47" fillId="0" borderId="15" xfId="0" applyNumberFormat="1" applyFont="1" applyFill="1" applyBorder="1" applyAlignment="1">
      <alignment horizontal="center" vertical="center"/>
    </xf>
    <xf numFmtId="169" fontId="47" fillId="0" borderId="15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16" fontId="7" fillId="0" borderId="13" xfId="0" applyNumberFormat="1" applyFont="1" applyFill="1" applyBorder="1" applyAlignment="1">
      <alignment horizontal="center" vertical="center" wrapText="1"/>
    </xf>
    <xf numFmtId="170" fontId="47" fillId="0" borderId="15" xfId="0" applyNumberFormat="1" applyFont="1" applyFill="1" applyBorder="1" applyAlignment="1">
      <alignment horizontal="center" vertical="center"/>
    </xf>
    <xf numFmtId="171" fontId="47" fillId="0" borderId="1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72" fontId="47" fillId="0" borderId="18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173" fontId="47" fillId="0" borderId="18" xfId="0" applyNumberFormat="1" applyFont="1" applyFill="1" applyBorder="1" applyAlignment="1">
      <alignment horizontal="center" vertical="center"/>
    </xf>
    <xf numFmtId="173" fontId="47" fillId="0" borderId="15" xfId="0" applyNumberFormat="1" applyFont="1" applyFill="1" applyBorder="1" applyAlignment="1">
      <alignment horizontal="center" vertical="center"/>
    </xf>
    <xf numFmtId="175" fontId="47" fillId="0" borderId="18" xfId="0" applyNumberFormat="1" applyFont="1" applyFill="1" applyBorder="1" applyAlignment="1">
      <alignment horizontal="center" vertical="center"/>
    </xf>
    <xf numFmtId="166" fontId="47" fillId="0" borderId="13" xfId="0" applyNumberFormat="1" applyFont="1" applyFill="1" applyBorder="1" applyAlignment="1">
      <alignment horizontal="center" vertical="center" wrapText="1"/>
    </xf>
    <xf numFmtId="166" fontId="47" fillId="0" borderId="10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175" fontId="47" fillId="0" borderId="15" xfId="0" applyNumberFormat="1" applyFont="1" applyFill="1" applyBorder="1" applyAlignment="1">
      <alignment horizontal="center" vertical="center"/>
    </xf>
    <xf numFmtId="180" fontId="47" fillId="0" borderId="18" xfId="0" applyNumberFormat="1" applyFont="1" applyFill="1" applyBorder="1" applyAlignment="1">
      <alignment horizontal="center" vertical="center"/>
    </xf>
    <xf numFmtId="174" fontId="47" fillId="0" borderId="15" xfId="0" applyNumberFormat="1" applyFont="1" applyBorder="1" applyAlignment="1">
      <alignment horizontal="center" vertical="center"/>
    </xf>
    <xf numFmtId="12" fontId="7" fillId="0" borderId="10" xfId="46" applyNumberFormat="1" applyFont="1" applyFill="1" applyBorder="1" applyAlignment="1">
      <alignment horizontal="center" vertical="center"/>
      <protection/>
    </xf>
    <xf numFmtId="181" fontId="47" fillId="0" borderId="19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188" fontId="47" fillId="0" borderId="17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166" fontId="47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166" fontId="10" fillId="0" borderId="17" xfId="0" applyNumberFormat="1" applyFont="1" applyFill="1" applyBorder="1" applyAlignment="1">
      <alignment horizontal="center" vertical="center" wrapText="1"/>
    </xf>
    <xf numFmtId="0" fontId="7" fillId="0" borderId="17" xfId="46" applyFont="1" applyFill="1" applyBorder="1" applyAlignment="1">
      <alignment horizontal="center" vertical="center"/>
      <protection/>
    </xf>
    <xf numFmtId="0" fontId="7" fillId="0" borderId="20" xfId="0" applyFont="1" applyFill="1" applyBorder="1" applyAlignment="1">
      <alignment vertical="center" wrapText="1"/>
    </xf>
    <xf numFmtId="1" fontId="10" fillId="34" borderId="17" xfId="46" applyNumberFormat="1" applyFont="1" applyFill="1" applyBorder="1" applyAlignment="1">
      <alignment horizontal="center" vertical="center"/>
      <protection/>
    </xf>
    <xf numFmtId="0" fontId="9" fillId="34" borderId="17" xfId="46" applyNumberFormat="1" applyFont="1" applyFill="1" applyBorder="1" applyAlignment="1">
      <alignment horizontal="center" vertical="center" wrapText="1"/>
      <protection/>
    </xf>
    <xf numFmtId="164" fontId="9" fillId="34" borderId="17" xfId="46" applyNumberFormat="1" applyFont="1" applyFill="1" applyBorder="1" applyAlignment="1">
      <alignment horizontal="center" vertical="center" wrapText="1"/>
      <protection/>
    </xf>
    <xf numFmtId="174" fontId="47" fillId="0" borderId="21" xfId="0" applyNumberFormat="1" applyFont="1" applyFill="1" applyBorder="1" applyAlignment="1">
      <alignment horizontal="center" vertical="center"/>
    </xf>
    <xf numFmtId="174" fontId="47" fillId="0" borderId="18" xfId="0" applyNumberFormat="1" applyFont="1" applyFill="1" applyBorder="1" applyAlignment="1">
      <alignment horizontal="center" vertical="center"/>
    </xf>
    <xf numFmtId="0" fontId="10" fillId="34" borderId="17" xfId="46" applyNumberFormat="1" applyFont="1" applyFill="1" applyBorder="1" applyAlignment="1">
      <alignment horizontal="center" vertical="center" wrapText="1" shrinkToFit="1"/>
      <protection/>
    </xf>
    <xf numFmtId="16" fontId="7" fillId="0" borderId="10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12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168" fontId="47" fillId="0" borderId="1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169" fontId="47" fillId="0" borderId="18" xfId="0" applyNumberFormat="1" applyFont="1" applyFill="1" applyBorder="1" applyAlignment="1">
      <alignment horizontal="center" vertical="center"/>
    </xf>
    <xf numFmtId="169" fontId="47" fillId="0" borderId="21" xfId="0" applyNumberFormat="1" applyFont="1" applyFill="1" applyBorder="1" applyAlignment="1">
      <alignment horizontal="center" vertical="center"/>
    </xf>
    <xf numFmtId="170" fontId="47" fillId="0" borderId="21" xfId="0" applyNumberFormat="1" applyFont="1" applyFill="1" applyBorder="1" applyAlignment="1">
      <alignment horizontal="center" vertical="center"/>
    </xf>
    <xf numFmtId="171" fontId="47" fillId="0" borderId="18" xfId="0" applyNumberFormat="1" applyFont="1" applyFill="1" applyBorder="1" applyAlignment="1">
      <alignment horizontal="center" vertical="center"/>
    </xf>
    <xf numFmtId="171" fontId="47" fillId="0" borderId="21" xfId="0" applyNumberFormat="1" applyFont="1" applyFill="1" applyBorder="1" applyAlignment="1">
      <alignment horizontal="center" vertical="center"/>
    </xf>
    <xf numFmtId="173" fontId="47" fillId="0" borderId="21" xfId="0" applyNumberFormat="1" applyFont="1" applyFill="1" applyBorder="1" applyAlignment="1">
      <alignment horizontal="center" vertical="center"/>
    </xf>
    <xf numFmtId="174" fontId="47" fillId="0" borderId="15" xfId="0" applyNumberFormat="1" applyFont="1" applyFill="1" applyBorder="1" applyAlignment="1">
      <alignment horizontal="center" vertical="center"/>
    </xf>
    <xf numFmtId="180" fontId="47" fillId="0" borderId="15" xfId="0" applyNumberFormat="1" applyFont="1" applyFill="1" applyBorder="1" applyAlignment="1">
      <alignment horizontal="center" vertical="center"/>
    </xf>
    <xf numFmtId="181" fontId="47" fillId="0" borderId="18" xfId="0" applyNumberFormat="1" applyFont="1" applyFill="1" applyBorder="1" applyAlignment="1">
      <alignment horizontal="center" vertical="center"/>
    </xf>
    <xf numFmtId="181" fontId="47" fillId="0" borderId="15" xfId="0" applyNumberFormat="1" applyFont="1" applyFill="1" applyBorder="1" applyAlignment="1">
      <alignment horizontal="center" vertical="center"/>
    </xf>
    <xf numFmtId="168" fontId="47" fillId="0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188" fontId="47" fillId="0" borderId="2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66" fontId="10" fillId="0" borderId="23" xfId="0" applyNumberFormat="1" applyFont="1" applyFill="1" applyBorder="1" applyAlignment="1">
      <alignment horizontal="center" vertical="center" wrapText="1"/>
    </xf>
    <xf numFmtId="0" fontId="7" fillId="0" borderId="23" xfId="46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vertical="center" wrapText="1"/>
    </xf>
    <xf numFmtId="174" fontId="47" fillId="0" borderId="15" xfId="0" applyNumberFormat="1" applyFont="1" applyFill="1" applyBorder="1" applyAlignment="1">
      <alignment horizontal="center" vertical="center"/>
    </xf>
    <xf numFmtId="174" fontId="47" fillId="0" borderId="15" xfId="0" applyNumberFormat="1" applyFont="1" applyBorder="1" applyAlignment="1">
      <alignment horizontal="center" vertical="center"/>
    </xf>
    <xf numFmtId="166" fontId="10" fillId="0" borderId="12" xfId="0" applyNumberFormat="1" applyFont="1" applyFill="1" applyBorder="1" applyAlignment="1">
      <alignment horizontal="center" vertical="center" wrapText="1"/>
    </xf>
    <xf numFmtId="166" fontId="10" fillId="0" borderId="13" xfId="0" applyNumberFormat="1" applyFont="1" applyFill="1" applyBorder="1" applyAlignment="1">
      <alignment horizontal="center" vertical="center" wrapText="1"/>
    </xf>
    <xf numFmtId="12" fontId="7" fillId="0" borderId="12" xfId="0" applyNumberFormat="1" applyFont="1" applyFill="1" applyBorder="1" applyAlignment="1">
      <alignment horizontal="center" vertical="center" wrapText="1"/>
    </xf>
    <xf numFmtId="12" fontId="7" fillId="0" borderId="13" xfId="0" applyNumberFormat="1" applyFont="1" applyFill="1" applyBorder="1" applyAlignment="1">
      <alignment horizontal="center" vertical="center" wrapText="1"/>
    </xf>
    <xf numFmtId="16" fontId="7" fillId="0" borderId="12" xfId="0" applyNumberFormat="1" applyFont="1" applyFill="1" applyBorder="1" applyAlignment="1">
      <alignment horizontal="center" vertical="center" wrapText="1"/>
    </xf>
    <xf numFmtId="16" fontId="7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46" applyFont="1" applyFill="1" applyBorder="1" applyAlignment="1">
      <alignment horizontal="center" vertical="center"/>
      <protection/>
    </xf>
    <xf numFmtId="0" fontId="7" fillId="0" borderId="13" xfId="46" applyFont="1" applyFill="1" applyBorder="1" applyAlignment="1">
      <alignment horizontal="center" vertical="center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88" fontId="47" fillId="0" borderId="12" xfId="0" applyNumberFormat="1" applyFont="1" applyFill="1" applyBorder="1" applyAlignment="1">
      <alignment horizontal="center" vertical="center" wrapText="1"/>
    </xf>
    <xf numFmtId="188" fontId="47" fillId="0" borderId="13" xfId="0" applyNumberFormat="1" applyFont="1" applyFill="1" applyBorder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2" fontId="47" fillId="0" borderId="1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49" fontId="10" fillId="35" borderId="25" xfId="0" applyNumberFormat="1" applyFont="1" applyFill="1" applyBorder="1" applyAlignment="1">
      <alignment horizontal="center" vertical="center" wrapText="1"/>
    </xf>
    <xf numFmtId="49" fontId="10" fillId="35" borderId="26" xfId="0" applyNumberFormat="1" applyFont="1" applyFill="1" applyBorder="1" applyAlignment="1">
      <alignment horizontal="center" vertical="center" wrapText="1"/>
    </xf>
    <xf numFmtId="49" fontId="10" fillId="35" borderId="27" xfId="0" applyNumberFormat="1" applyFont="1" applyFill="1" applyBorder="1" applyAlignment="1">
      <alignment horizontal="center" vertical="center" wrapText="1"/>
    </xf>
    <xf numFmtId="49" fontId="10" fillId="35" borderId="28" xfId="0" applyNumberFormat="1" applyFont="1" applyFill="1" applyBorder="1" applyAlignment="1">
      <alignment horizontal="center" vertical="center" wrapText="1"/>
    </xf>
    <xf numFmtId="49" fontId="10" fillId="35" borderId="29" xfId="0" applyNumberFormat="1" applyFont="1" applyFill="1" applyBorder="1" applyAlignment="1">
      <alignment horizontal="center" vertical="center" wrapText="1"/>
    </xf>
    <xf numFmtId="49" fontId="10" fillId="35" borderId="3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165" fontId="7" fillId="33" borderId="31" xfId="0" applyNumberFormat="1" applyFont="1" applyFill="1" applyBorder="1" applyAlignment="1">
      <alignment horizontal="center" vertical="center"/>
    </xf>
    <xf numFmtId="165" fontId="7" fillId="33" borderId="0" xfId="0" applyNumberFormat="1" applyFont="1" applyFill="1" applyBorder="1" applyAlignment="1">
      <alignment horizontal="center" vertical="center"/>
    </xf>
    <xf numFmtId="165" fontId="7" fillId="33" borderId="32" xfId="0" applyNumberFormat="1" applyFont="1" applyFill="1" applyBorder="1" applyAlignment="1">
      <alignment horizontal="center" vertical="center"/>
    </xf>
    <xf numFmtId="165" fontId="7" fillId="33" borderId="33" xfId="0" applyNumberFormat="1" applyFont="1" applyFill="1" applyBorder="1" applyAlignment="1">
      <alignment horizontal="center" vertical="center"/>
    </xf>
    <xf numFmtId="165" fontId="7" fillId="33" borderId="34" xfId="0" applyNumberFormat="1" applyFont="1" applyFill="1" applyBorder="1" applyAlignment="1">
      <alignment horizontal="center" vertical="center"/>
    </xf>
    <xf numFmtId="165" fontId="7" fillId="33" borderId="35" xfId="0" applyNumberFormat="1" applyFont="1" applyFill="1" applyBorder="1" applyAlignment="1">
      <alignment horizontal="center" vertical="center"/>
    </xf>
    <xf numFmtId="167" fontId="10" fillId="33" borderId="13" xfId="0" applyNumberFormat="1" applyFont="1" applyFill="1" applyBorder="1" applyAlignment="1">
      <alignment horizontal="center" vertical="center"/>
    </xf>
    <xf numFmtId="167" fontId="10" fillId="33" borderId="14" xfId="0" applyNumberFormat="1" applyFont="1" applyFill="1" applyBorder="1" applyAlignment="1">
      <alignment horizontal="center" vertical="center"/>
    </xf>
    <xf numFmtId="167" fontId="10" fillId="33" borderId="10" xfId="0" applyNumberFormat="1" applyFont="1" applyFill="1" applyBorder="1" applyAlignment="1">
      <alignment horizontal="center" vertical="center"/>
    </xf>
    <xf numFmtId="167" fontId="10" fillId="33" borderId="11" xfId="0" applyNumberFormat="1" applyFont="1" applyFill="1" applyBorder="1" applyAlignment="1">
      <alignment horizontal="center" vertical="center"/>
    </xf>
    <xf numFmtId="167" fontId="10" fillId="33" borderId="17" xfId="0" applyNumberFormat="1" applyFont="1" applyFill="1" applyBorder="1" applyAlignment="1">
      <alignment horizontal="center" vertical="center"/>
    </xf>
    <xf numFmtId="167" fontId="10" fillId="33" borderId="20" xfId="0" applyNumberFormat="1" applyFont="1" applyFill="1" applyBorder="1" applyAlignment="1">
      <alignment horizontal="center" vertical="center"/>
    </xf>
    <xf numFmtId="0" fontId="10" fillId="34" borderId="36" xfId="46" applyFont="1" applyFill="1" applyBorder="1" applyAlignment="1">
      <alignment horizontal="center" vertical="center" wrapText="1"/>
      <protection/>
    </xf>
    <xf numFmtId="0" fontId="10" fillId="34" borderId="37" xfId="46" applyFont="1" applyFill="1" applyBorder="1" applyAlignment="1">
      <alignment horizontal="center" vertical="center" wrapText="1"/>
      <protection/>
    </xf>
    <xf numFmtId="0" fontId="10" fillId="34" borderId="38" xfId="46" applyFont="1" applyFill="1" applyBorder="1" applyAlignment="1">
      <alignment horizontal="center" vertical="center" wrapText="1"/>
      <protection/>
    </xf>
    <xf numFmtId="0" fontId="10" fillId="34" borderId="39" xfId="46" applyFont="1" applyFill="1" applyBorder="1" applyAlignment="1">
      <alignment horizontal="center" vertical="center" wrapText="1"/>
      <protection/>
    </xf>
    <xf numFmtId="0" fontId="10" fillId="34" borderId="17" xfId="46" applyFont="1" applyFill="1" applyBorder="1" applyAlignment="1">
      <alignment horizontal="center" vertical="center" wrapText="1"/>
      <protection/>
    </xf>
    <xf numFmtId="0" fontId="10" fillId="34" borderId="40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49" fontId="11" fillId="34" borderId="41" xfId="46" applyNumberFormat="1" applyFont="1" applyFill="1" applyBorder="1" applyAlignment="1">
      <alignment horizontal="center" vertical="center"/>
      <protection/>
    </xf>
    <xf numFmtId="49" fontId="11" fillId="34" borderId="19" xfId="46" applyNumberFormat="1" applyFont="1" applyFill="1" applyBorder="1" applyAlignment="1">
      <alignment horizontal="center" vertical="center"/>
      <protection/>
    </xf>
    <xf numFmtId="0" fontId="10" fillId="34" borderId="42" xfId="46" applyNumberFormat="1" applyFont="1" applyFill="1" applyBorder="1" applyAlignment="1">
      <alignment horizontal="center" vertical="center" wrapText="1" shrinkToFit="1"/>
      <protection/>
    </xf>
    <xf numFmtId="0" fontId="10" fillId="34" borderId="29" xfId="46" applyNumberFormat="1" applyFont="1" applyFill="1" applyBorder="1" applyAlignment="1">
      <alignment horizontal="center" vertical="center" wrapText="1" shrinkToFit="1"/>
      <protection/>
    </xf>
    <xf numFmtId="0" fontId="10" fillId="34" borderId="39" xfId="46" applyNumberFormat="1" applyFont="1" applyFill="1" applyBorder="1" applyAlignment="1">
      <alignment horizontal="center" vertical="center" wrapText="1" shrinkToFit="1"/>
      <protection/>
    </xf>
    <xf numFmtId="0" fontId="10" fillId="34" borderId="17" xfId="46" applyNumberFormat="1" applyFont="1" applyFill="1" applyBorder="1" applyAlignment="1">
      <alignment horizontal="center" vertical="center" wrapText="1" shrinkToFit="1"/>
      <protection/>
    </xf>
    <xf numFmtId="1" fontId="10" fillId="34" borderId="39" xfId="46" applyNumberFormat="1" applyFont="1" applyFill="1" applyBorder="1" applyAlignment="1">
      <alignment horizontal="center" vertical="center"/>
      <protection/>
    </xf>
    <xf numFmtId="0" fontId="10" fillId="34" borderId="42" xfId="46" applyFont="1" applyFill="1" applyBorder="1" applyAlignment="1">
      <alignment horizontal="center" vertical="center"/>
      <protection/>
    </xf>
    <xf numFmtId="0" fontId="10" fillId="34" borderId="29" xfId="46" applyFont="1" applyFill="1" applyBorder="1" applyAlignment="1">
      <alignment horizontal="center" vertical="center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SaZ - VZOR 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tabSelected="1" view="pageBreakPreview" zoomScale="115" zoomScaleNormal="85" zoomScaleSheetLayoutView="115" workbookViewId="0" topLeftCell="A1">
      <selection activeCell="B88" sqref="B88"/>
    </sheetView>
  </sheetViews>
  <sheetFormatPr defaultColWidth="9.00390625" defaultRowHeight="12.75"/>
  <cols>
    <col min="1" max="1" width="6.57421875" style="9" customWidth="1"/>
    <col min="2" max="2" width="59.28125" style="10" customWidth="1"/>
    <col min="3" max="3" width="12.140625" style="10" customWidth="1"/>
    <col min="4" max="5" width="6.00390625" style="11" customWidth="1"/>
    <col min="6" max="6" width="6.00390625" style="12" customWidth="1"/>
    <col min="7" max="7" width="3.8515625" style="12" customWidth="1"/>
    <col min="8" max="13" width="6.00390625" style="12" customWidth="1"/>
    <col min="14" max="17" width="6.00390625" style="13" customWidth="1"/>
    <col min="18" max="18" width="14.28125" style="14" customWidth="1"/>
    <col min="19" max="16384" width="9.00390625" style="2" customWidth="1"/>
  </cols>
  <sheetData>
    <row r="1" spans="1:18" s="1" customFormat="1" ht="16.5" customHeight="1">
      <c r="A1" s="157" t="s">
        <v>13</v>
      </c>
      <c r="B1" s="161" t="s">
        <v>15</v>
      </c>
      <c r="C1" s="159" t="s">
        <v>85</v>
      </c>
      <c r="D1" s="163" t="s">
        <v>16</v>
      </c>
      <c r="E1" s="163"/>
      <c r="F1" s="163"/>
      <c r="G1" s="164" t="s">
        <v>18</v>
      </c>
      <c r="H1" s="150" t="s">
        <v>22</v>
      </c>
      <c r="I1" s="151"/>
      <c r="J1" s="151"/>
      <c r="K1" s="152"/>
      <c r="L1" s="153" t="s">
        <v>14</v>
      </c>
      <c r="M1" s="153"/>
      <c r="N1" s="150" t="s">
        <v>23</v>
      </c>
      <c r="O1" s="151"/>
      <c r="P1" s="152"/>
      <c r="Q1" s="153" t="s">
        <v>24</v>
      </c>
      <c r="R1" s="155" t="s">
        <v>17</v>
      </c>
    </row>
    <row r="2" spans="1:18" ht="37.5" customHeight="1" thickBot="1">
      <c r="A2" s="158"/>
      <c r="B2" s="162"/>
      <c r="C2" s="160"/>
      <c r="D2" s="81" t="s">
        <v>0</v>
      </c>
      <c r="E2" s="81" t="s">
        <v>1</v>
      </c>
      <c r="F2" s="76" t="s">
        <v>2</v>
      </c>
      <c r="G2" s="165"/>
      <c r="H2" s="77" t="s">
        <v>3</v>
      </c>
      <c r="I2" s="78" t="s">
        <v>4</v>
      </c>
      <c r="J2" s="77" t="s">
        <v>19</v>
      </c>
      <c r="K2" s="77" t="s">
        <v>20</v>
      </c>
      <c r="L2" s="77" t="s">
        <v>5</v>
      </c>
      <c r="M2" s="77" t="s">
        <v>6</v>
      </c>
      <c r="N2" s="77" t="s">
        <v>7</v>
      </c>
      <c r="O2" s="77" t="s">
        <v>8</v>
      </c>
      <c r="P2" s="77" t="s">
        <v>9</v>
      </c>
      <c r="Q2" s="154"/>
      <c r="R2" s="156"/>
    </row>
    <row r="3" spans="1:18" s="3" customFormat="1" ht="16.5" customHeight="1" thickBot="1">
      <c r="A3" s="131" t="s">
        <v>41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3"/>
    </row>
    <row r="4" spans="1:18" s="3" customFormat="1" ht="16.5" customHeight="1">
      <c r="A4" s="88">
        <v>1</v>
      </c>
      <c r="B4" s="87" t="s">
        <v>50</v>
      </c>
      <c r="C4" s="87" t="s">
        <v>88</v>
      </c>
      <c r="D4" s="23">
        <v>2000</v>
      </c>
      <c r="E4" s="23">
        <v>700</v>
      </c>
      <c r="F4" s="23">
        <v>900</v>
      </c>
      <c r="G4" s="23">
        <v>1</v>
      </c>
      <c r="H4" s="28"/>
      <c r="I4" s="28"/>
      <c r="J4" s="43" t="str">
        <f aca="true" t="shared" si="0" ref="J4:J11">IF((G4*H4)&lt;&gt;0,G4*H4,"-")</f>
        <v>-</v>
      </c>
      <c r="K4" s="43" t="str">
        <f aca="true" t="shared" si="1" ref="K4:K11">IF((G4*I4)&lt;&gt;0,G4*I4,"-")</f>
        <v>-</v>
      </c>
      <c r="L4" s="24"/>
      <c r="M4" s="42" t="str">
        <f aca="true" t="shared" si="2" ref="M4:M11">IF((G4*L4)&lt;&gt;0,G4*L4,"-")</f>
        <v>-</v>
      </c>
      <c r="N4" s="50" t="s">
        <v>53</v>
      </c>
      <c r="O4" s="28" t="s">
        <v>53</v>
      </c>
      <c r="P4" s="23">
        <v>50</v>
      </c>
      <c r="Q4" s="28"/>
      <c r="R4" s="89"/>
    </row>
    <row r="5" spans="1:18" s="4" customFormat="1" ht="16.5" customHeight="1">
      <c r="A5" s="47">
        <v>2</v>
      </c>
      <c r="B5" s="20" t="s">
        <v>51</v>
      </c>
      <c r="C5" s="87" t="s">
        <v>88</v>
      </c>
      <c r="D5" s="15">
        <v>2000</v>
      </c>
      <c r="E5" s="15">
        <v>300</v>
      </c>
      <c r="F5" s="15">
        <v>600</v>
      </c>
      <c r="G5" s="15">
        <v>1</v>
      </c>
      <c r="H5" s="16"/>
      <c r="I5" s="16"/>
      <c r="J5" s="38" t="str">
        <f t="shared" si="0"/>
        <v>-</v>
      </c>
      <c r="K5" s="38" t="str">
        <f t="shared" si="1"/>
        <v>-</v>
      </c>
      <c r="L5" s="17"/>
      <c r="M5" s="40" t="str">
        <f t="shared" si="2"/>
        <v>-</v>
      </c>
      <c r="N5" s="18"/>
      <c r="O5" s="16"/>
      <c r="P5" s="15"/>
      <c r="Q5" s="16"/>
      <c r="R5" s="19"/>
    </row>
    <row r="6" spans="1:18" s="4" customFormat="1" ht="16.5" customHeight="1">
      <c r="A6" s="47">
        <v>3</v>
      </c>
      <c r="B6" s="20" t="s">
        <v>52</v>
      </c>
      <c r="C6" s="87" t="s">
        <v>88</v>
      </c>
      <c r="D6" s="15">
        <v>500</v>
      </c>
      <c r="E6" s="15">
        <v>500</v>
      </c>
      <c r="F6" s="15">
        <v>70</v>
      </c>
      <c r="G6" s="15">
        <v>1</v>
      </c>
      <c r="H6" s="16"/>
      <c r="I6" s="16"/>
      <c r="J6" s="38" t="str">
        <f t="shared" si="0"/>
        <v>-</v>
      </c>
      <c r="K6" s="38" t="str">
        <f t="shared" si="1"/>
        <v>-</v>
      </c>
      <c r="L6" s="17"/>
      <c r="M6" s="40" t="str">
        <f t="shared" si="2"/>
        <v>-</v>
      </c>
      <c r="N6" s="18"/>
      <c r="O6" s="16"/>
      <c r="P6" s="15"/>
      <c r="Q6" s="16"/>
      <c r="R6" s="19"/>
    </row>
    <row r="7" spans="1:18" s="4" customFormat="1" ht="16.5" customHeight="1">
      <c r="A7" s="47">
        <v>4</v>
      </c>
      <c r="B7" s="20" t="s">
        <v>31</v>
      </c>
      <c r="C7" s="87" t="s">
        <v>88</v>
      </c>
      <c r="D7" s="15"/>
      <c r="E7" s="15"/>
      <c r="F7" s="15"/>
      <c r="G7" s="15">
        <v>1</v>
      </c>
      <c r="H7" s="16">
        <v>0.01</v>
      </c>
      <c r="I7" s="16"/>
      <c r="J7" s="38">
        <f t="shared" si="0"/>
        <v>0.01</v>
      </c>
      <c r="K7" s="38" t="str">
        <f t="shared" si="1"/>
        <v>-</v>
      </c>
      <c r="L7" s="17"/>
      <c r="M7" s="40" t="str">
        <f t="shared" si="2"/>
        <v>-</v>
      </c>
      <c r="N7" s="18"/>
      <c r="O7" s="16"/>
      <c r="P7" s="15"/>
      <c r="Q7" s="16"/>
      <c r="R7" s="19"/>
    </row>
    <row r="8" spans="1:18" s="4" customFormat="1" ht="16.5" customHeight="1">
      <c r="A8" s="47">
        <v>5</v>
      </c>
      <c r="B8" s="20" t="s">
        <v>54</v>
      </c>
      <c r="C8" s="87" t="s">
        <v>88</v>
      </c>
      <c r="D8" s="15"/>
      <c r="E8" s="15"/>
      <c r="F8" s="15"/>
      <c r="G8" s="15">
        <v>1</v>
      </c>
      <c r="H8" s="16">
        <v>1.5</v>
      </c>
      <c r="I8" s="16"/>
      <c r="J8" s="38">
        <f t="shared" si="0"/>
        <v>1.5</v>
      </c>
      <c r="K8" s="38" t="str">
        <f t="shared" si="1"/>
        <v>-</v>
      </c>
      <c r="L8" s="17"/>
      <c r="M8" s="40" t="str">
        <f t="shared" si="2"/>
        <v>-</v>
      </c>
      <c r="N8" s="18"/>
      <c r="O8" s="16"/>
      <c r="P8" s="15"/>
      <c r="Q8" s="16"/>
      <c r="R8" s="19"/>
    </row>
    <row r="9" spans="1:18" s="4" customFormat="1" ht="16.5" customHeight="1">
      <c r="A9" s="47">
        <v>6</v>
      </c>
      <c r="B9" s="20" t="s">
        <v>35</v>
      </c>
      <c r="C9" s="87" t="s">
        <v>88</v>
      </c>
      <c r="D9" s="15">
        <v>2000</v>
      </c>
      <c r="E9" s="15">
        <v>300</v>
      </c>
      <c r="F9" s="15">
        <v>600</v>
      </c>
      <c r="G9" s="15">
        <v>1</v>
      </c>
      <c r="H9" s="16"/>
      <c r="I9" s="16"/>
      <c r="J9" s="38" t="str">
        <f t="shared" si="0"/>
        <v>-</v>
      </c>
      <c r="K9" s="38" t="str">
        <f t="shared" si="1"/>
        <v>-</v>
      </c>
      <c r="L9" s="17"/>
      <c r="M9" s="40" t="str">
        <f t="shared" si="2"/>
        <v>-</v>
      </c>
      <c r="N9" s="18"/>
      <c r="O9" s="16"/>
      <c r="P9" s="15"/>
      <c r="Q9" s="16"/>
      <c r="R9" s="19"/>
    </row>
    <row r="10" spans="1:18" s="4" customFormat="1" ht="37.5" customHeight="1">
      <c r="A10" s="47">
        <v>7</v>
      </c>
      <c r="B10" s="20" t="s">
        <v>86</v>
      </c>
      <c r="C10" s="20" t="s">
        <v>92</v>
      </c>
      <c r="D10" s="15">
        <v>500</v>
      </c>
      <c r="E10" s="15">
        <v>600</v>
      </c>
      <c r="F10" s="15"/>
      <c r="G10" s="15">
        <v>1</v>
      </c>
      <c r="H10" s="16"/>
      <c r="I10" s="16"/>
      <c r="J10" s="38" t="str">
        <f t="shared" si="0"/>
        <v>-</v>
      </c>
      <c r="K10" s="38" t="str">
        <f t="shared" si="1"/>
        <v>-</v>
      </c>
      <c r="L10" s="17"/>
      <c r="M10" s="40" t="str">
        <f t="shared" si="2"/>
        <v>-</v>
      </c>
      <c r="N10" s="18" t="s">
        <v>53</v>
      </c>
      <c r="O10" s="16" t="s">
        <v>53</v>
      </c>
      <c r="P10" s="15">
        <v>50</v>
      </c>
      <c r="Q10" s="16"/>
      <c r="R10" s="19"/>
    </row>
    <row r="11" spans="1:18" s="4" customFormat="1" ht="25.5" customHeight="1" thickBot="1">
      <c r="A11" s="100">
        <v>8</v>
      </c>
      <c r="B11" s="101" t="s">
        <v>87</v>
      </c>
      <c r="C11" s="101" t="s">
        <v>92</v>
      </c>
      <c r="D11" s="102">
        <v>2000</v>
      </c>
      <c r="E11" s="102">
        <v>700</v>
      </c>
      <c r="F11" s="102"/>
      <c r="G11" s="102">
        <v>1</v>
      </c>
      <c r="H11" s="103"/>
      <c r="I11" s="103"/>
      <c r="J11" s="104" t="str">
        <f t="shared" si="0"/>
        <v>-</v>
      </c>
      <c r="K11" s="104" t="str">
        <f t="shared" si="1"/>
        <v>-</v>
      </c>
      <c r="L11" s="105"/>
      <c r="M11" s="106" t="str">
        <f t="shared" si="2"/>
        <v>-</v>
      </c>
      <c r="N11" s="107"/>
      <c r="O11" s="103"/>
      <c r="P11" s="102"/>
      <c r="Q11" s="103"/>
      <c r="R11" s="108"/>
    </row>
    <row r="12" spans="1:18" s="4" customFormat="1" ht="16.5" customHeight="1" thickBot="1">
      <c r="A12" s="131" t="s">
        <v>42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3"/>
    </row>
    <row r="13" spans="1:18" s="4" customFormat="1" ht="16.5" customHeight="1">
      <c r="A13" s="90">
        <v>1</v>
      </c>
      <c r="B13" s="22" t="s">
        <v>32</v>
      </c>
      <c r="C13" s="87" t="s">
        <v>88</v>
      </c>
      <c r="D13" s="23">
        <v>632</v>
      </c>
      <c r="E13" s="23">
        <v>720</v>
      </c>
      <c r="F13" s="23">
        <v>1300</v>
      </c>
      <c r="G13" s="23">
        <v>1</v>
      </c>
      <c r="H13" s="49"/>
      <c r="I13" s="24">
        <v>2.25</v>
      </c>
      <c r="J13" s="43" t="str">
        <f>IF((G13*H13)&lt;&gt;0,G13*H13,"-")</f>
        <v>-</v>
      </c>
      <c r="K13" s="43">
        <f>IF((G13*I13)&lt;&gt;0,G13*I13,"-")</f>
        <v>2.25</v>
      </c>
      <c r="L13" s="24"/>
      <c r="M13" s="42" t="str">
        <f>IF((G13*L13)&lt;&gt;0,G13*L13,"-")</f>
        <v>-</v>
      </c>
      <c r="N13" s="28"/>
      <c r="O13" s="28"/>
      <c r="P13" s="23"/>
      <c r="Q13" s="25"/>
      <c r="R13" s="26"/>
    </row>
    <row r="14" spans="1:18" s="4" customFormat="1" ht="16.5" customHeight="1">
      <c r="A14" s="48">
        <v>2</v>
      </c>
      <c r="B14" s="20" t="s">
        <v>26</v>
      </c>
      <c r="C14" s="87" t="s">
        <v>88</v>
      </c>
      <c r="D14" s="15">
        <v>1850</v>
      </c>
      <c r="E14" s="15">
        <v>700</v>
      </c>
      <c r="F14" s="15">
        <v>900</v>
      </c>
      <c r="G14" s="15">
        <v>1</v>
      </c>
      <c r="H14" s="27"/>
      <c r="I14" s="17"/>
      <c r="J14" s="38" t="str">
        <f>IF((G14*H14)&lt;&gt;0,G14*H14,"-")</f>
        <v>-</v>
      </c>
      <c r="K14" s="38" t="str">
        <f>IF((G14*I14)&lt;&gt;0,G14*I14,"-")</f>
        <v>-</v>
      </c>
      <c r="L14" s="17"/>
      <c r="M14" s="40" t="s">
        <v>21</v>
      </c>
      <c r="N14" s="16"/>
      <c r="O14" s="16"/>
      <c r="P14" s="16"/>
      <c r="Q14" s="18"/>
      <c r="R14" s="19"/>
    </row>
    <row r="15" spans="1:18" s="4" customFormat="1" ht="16.5" customHeight="1">
      <c r="A15" s="48">
        <v>3</v>
      </c>
      <c r="B15" s="20" t="s">
        <v>35</v>
      </c>
      <c r="C15" s="87" t="s">
        <v>88</v>
      </c>
      <c r="D15" s="15">
        <v>1850</v>
      </c>
      <c r="E15" s="15">
        <v>300</v>
      </c>
      <c r="F15" s="15">
        <v>600</v>
      </c>
      <c r="G15" s="15">
        <v>1</v>
      </c>
      <c r="H15" s="27"/>
      <c r="I15" s="17"/>
      <c r="J15" s="38" t="str">
        <f>IF((G15*H15)&lt;&gt;0,G15*H15,"-")</f>
        <v>-</v>
      </c>
      <c r="K15" s="38" t="str">
        <f>IF((G15*I15)&lt;&gt;0,G15*I15,"-")</f>
        <v>-</v>
      </c>
      <c r="L15" s="17"/>
      <c r="M15" s="40" t="s">
        <v>21</v>
      </c>
      <c r="N15" s="16"/>
      <c r="O15" s="16"/>
      <c r="P15" s="16"/>
      <c r="Q15" s="18"/>
      <c r="R15" s="19"/>
    </row>
    <row r="16" spans="1:18" s="4" customFormat="1" ht="32.25" customHeight="1">
      <c r="A16" s="48">
        <v>4</v>
      </c>
      <c r="B16" s="20" t="s">
        <v>36</v>
      </c>
      <c r="C16" s="87" t="s">
        <v>88</v>
      </c>
      <c r="D16" s="15">
        <v>1850</v>
      </c>
      <c r="E16" s="15">
        <v>700</v>
      </c>
      <c r="F16" s="15">
        <v>900</v>
      </c>
      <c r="G16" s="15">
        <v>1</v>
      </c>
      <c r="H16" s="27"/>
      <c r="I16" s="17"/>
      <c r="J16" s="38" t="str">
        <f>IF((G16*H16)&lt;&gt;0,G16*H16,"-")</f>
        <v>-</v>
      </c>
      <c r="K16" s="38" t="str">
        <f>IF((G16*I16)&lt;&gt;0,G16*I16,"-")</f>
        <v>-</v>
      </c>
      <c r="L16" s="17"/>
      <c r="M16" s="40" t="s">
        <v>21</v>
      </c>
      <c r="N16" s="82" t="s">
        <v>53</v>
      </c>
      <c r="O16" s="16" t="s">
        <v>53</v>
      </c>
      <c r="P16" s="15">
        <v>50</v>
      </c>
      <c r="Q16" s="18"/>
      <c r="R16" s="19"/>
    </row>
    <row r="17" spans="1:18" s="4" customFormat="1" ht="16.5" customHeight="1" thickBot="1">
      <c r="A17" s="91">
        <v>5</v>
      </c>
      <c r="B17" s="34" t="s">
        <v>29</v>
      </c>
      <c r="C17" s="87" t="s">
        <v>88</v>
      </c>
      <c r="D17" s="35"/>
      <c r="E17" s="35"/>
      <c r="F17" s="35"/>
      <c r="G17" s="35">
        <v>1</v>
      </c>
      <c r="H17" s="86"/>
      <c r="I17" s="21"/>
      <c r="J17" s="39" t="str">
        <f>IF((G17*H17)&lt;&gt;0,G17*H17,"-")</f>
        <v>-</v>
      </c>
      <c r="K17" s="39" t="str">
        <f>IF((G17*I17)&lt;&gt;0,G17*I17,"-")</f>
        <v>-</v>
      </c>
      <c r="L17" s="21"/>
      <c r="M17" s="41" t="s">
        <v>21</v>
      </c>
      <c r="N17" s="36"/>
      <c r="O17" s="36"/>
      <c r="P17" s="36"/>
      <c r="Q17" s="32"/>
      <c r="R17" s="33"/>
    </row>
    <row r="18" spans="1:18" s="4" customFormat="1" ht="16.5" customHeight="1" thickBot="1">
      <c r="A18" s="131" t="s">
        <v>43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3"/>
    </row>
    <row r="19" spans="1:18" s="4" customFormat="1" ht="16.5" customHeight="1">
      <c r="A19" s="51">
        <v>2</v>
      </c>
      <c r="B19" s="22" t="s">
        <v>32</v>
      </c>
      <c r="C19" s="87" t="s">
        <v>88</v>
      </c>
      <c r="D19" s="23">
        <v>632</v>
      </c>
      <c r="E19" s="23">
        <v>720</v>
      </c>
      <c r="F19" s="23">
        <v>1300</v>
      </c>
      <c r="G19" s="23">
        <v>1</v>
      </c>
      <c r="H19" s="49"/>
      <c r="I19" s="24">
        <v>2.25</v>
      </c>
      <c r="J19" s="38" t="str">
        <f>IF((G19*H19)&lt;&gt;0,G19*H19,"-")</f>
        <v>-</v>
      </c>
      <c r="K19" s="38">
        <f>IF((G19*I19)&lt;&gt;0,G19*I19,"-")</f>
        <v>2.25</v>
      </c>
      <c r="L19" s="17"/>
      <c r="M19" s="40" t="str">
        <f aca="true" t="shared" si="3" ref="M19:M27">IF((G19*L19)&lt;&gt;0,G19*L19,"-")</f>
        <v>-</v>
      </c>
      <c r="N19" s="16"/>
      <c r="O19" s="16"/>
      <c r="P19" s="15"/>
      <c r="Q19" s="18"/>
      <c r="R19" s="19"/>
    </row>
    <row r="20" spans="1:18" s="4" customFormat="1" ht="24">
      <c r="A20" s="51">
        <v>3</v>
      </c>
      <c r="B20" s="20" t="s">
        <v>67</v>
      </c>
      <c r="C20" s="87" t="s">
        <v>88</v>
      </c>
      <c r="D20" s="15">
        <v>2150</v>
      </c>
      <c r="E20" s="15">
        <v>700</v>
      </c>
      <c r="F20" s="15">
        <v>900</v>
      </c>
      <c r="G20" s="15">
        <v>1</v>
      </c>
      <c r="H20" s="27"/>
      <c r="I20" s="17"/>
      <c r="J20" s="38" t="str">
        <f>IF((G20*H20)&lt;&gt;0,G20*H20,"-")</f>
        <v>-</v>
      </c>
      <c r="K20" s="38" t="str">
        <f>IF((G20*I20)&lt;&gt;0,G20*I20,"-")</f>
        <v>-</v>
      </c>
      <c r="L20" s="17"/>
      <c r="M20" s="40" t="str">
        <f>IF((G20*L20)&lt;&gt;0,G20*L20,"-")</f>
        <v>-</v>
      </c>
      <c r="N20" s="82" t="s">
        <v>53</v>
      </c>
      <c r="O20" s="16" t="s">
        <v>53</v>
      </c>
      <c r="P20" s="15">
        <v>50</v>
      </c>
      <c r="Q20" s="18"/>
      <c r="R20" s="19"/>
    </row>
    <row r="21" spans="1:18" s="4" customFormat="1" ht="16.5" customHeight="1">
      <c r="A21" s="51">
        <v>4</v>
      </c>
      <c r="B21" s="30" t="s">
        <v>29</v>
      </c>
      <c r="C21" s="87" t="s">
        <v>88</v>
      </c>
      <c r="D21" s="15"/>
      <c r="E21" s="15"/>
      <c r="F21" s="15"/>
      <c r="G21" s="15">
        <v>1</v>
      </c>
      <c r="H21" s="27"/>
      <c r="I21" s="17"/>
      <c r="J21" s="38" t="str">
        <f>IF((G21*H21)&lt;&gt;0,G21*H21,"-")</f>
        <v>-</v>
      </c>
      <c r="K21" s="38" t="str">
        <f>IF((G21*I21)&lt;&gt;0,G21*I21,"-")</f>
        <v>-</v>
      </c>
      <c r="L21" s="17"/>
      <c r="M21" s="40" t="str">
        <f>IF((G21*L21)&lt;&gt;0,G21*L21,"-")</f>
        <v>-</v>
      </c>
      <c r="N21" s="16"/>
      <c r="O21" s="16"/>
      <c r="P21" s="15"/>
      <c r="Q21" s="18"/>
      <c r="R21" s="19"/>
    </row>
    <row r="22" spans="1:18" s="4" customFormat="1" ht="16.5" customHeight="1" thickBot="1">
      <c r="A22" s="92">
        <v>5</v>
      </c>
      <c r="B22" s="85" t="s">
        <v>35</v>
      </c>
      <c r="C22" s="87" t="s">
        <v>88</v>
      </c>
      <c r="D22" s="35">
        <v>1100</v>
      </c>
      <c r="E22" s="35">
        <v>350</v>
      </c>
      <c r="F22" s="35">
        <v>650</v>
      </c>
      <c r="G22" s="35">
        <v>1</v>
      </c>
      <c r="H22" s="86"/>
      <c r="I22" s="21"/>
      <c r="J22" s="39" t="str">
        <f>IF((G22*H22)&lt;&gt;0,G22*H22,"-")</f>
        <v>-</v>
      </c>
      <c r="K22" s="39" t="str">
        <f>IF((G22*I22)&lt;&gt;0,G22*I22,"-")</f>
        <v>-</v>
      </c>
      <c r="L22" s="21"/>
      <c r="M22" s="41" t="str">
        <f t="shared" si="3"/>
        <v>-</v>
      </c>
      <c r="N22" s="36"/>
      <c r="O22" s="36"/>
      <c r="P22" s="35"/>
      <c r="Q22" s="32"/>
      <c r="R22" s="33"/>
    </row>
    <row r="23" spans="1:18" s="3" customFormat="1" ht="16.5" customHeight="1" thickBot="1">
      <c r="A23" s="131" t="s">
        <v>44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3"/>
    </row>
    <row r="24" spans="1:18" s="5" customFormat="1" ht="17.25" customHeight="1">
      <c r="A24" s="93">
        <v>1</v>
      </c>
      <c r="B24" s="22" t="s">
        <v>26</v>
      </c>
      <c r="C24" s="87" t="s">
        <v>88</v>
      </c>
      <c r="D24" s="23">
        <v>1200</v>
      </c>
      <c r="E24" s="23">
        <v>700</v>
      </c>
      <c r="F24" s="23">
        <v>900</v>
      </c>
      <c r="G24" s="23">
        <v>1</v>
      </c>
      <c r="H24" s="49"/>
      <c r="I24" s="28"/>
      <c r="J24" s="43" t="str">
        <f>IF((G24*H24)&lt;&gt;0,G24*H24,"-")</f>
        <v>-</v>
      </c>
      <c r="K24" s="43" t="str">
        <f>IF((G24*I24)&lt;&gt;0,G24*I24,"-")</f>
        <v>-</v>
      </c>
      <c r="L24" s="24"/>
      <c r="M24" s="42" t="str">
        <f t="shared" si="3"/>
        <v>-</v>
      </c>
      <c r="N24" s="28"/>
      <c r="O24" s="28"/>
      <c r="P24" s="23"/>
      <c r="Q24" s="25"/>
      <c r="R24" s="26"/>
    </row>
    <row r="25" spans="1:18" s="5" customFormat="1" ht="16.5" customHeight="1">
      <c r="A25" s="52">
        <v>2</v>
      </c>
      <c r="B25" s="20" t="s">
        <v>33</v>
      </c>
      <c r="C25" s="87" t="s">
        <v>88</v>
      </c>
      <c r="D25" s="15"/>
      <c r="E25" s="15"/>
      <c r="F25" s="15"/>
      <c r="G25" s="15">
        <v>1</v>
      </c>
      <c r="H25" s="27">
        <v>0.55</v>
      </c>
      <c r="I25" s="16"/>
      <c r="J25" s="38">
        <f>IF((G25*H25)&lt;&gt;0,G25*H25,"-")</f>
        <v>0.55</v>
      </c>
      <c r="K25" s="38" t="str">
        <f>IF((G25*I25)&lt;&gt;0,G25*I25,"-")</f>
        <v>-</v>
      </c>
      <c r="L25" s="17"/>
      <c r="M25" s="40" t="str">
        <f t="shared" si="3"/>
        <v>-</v>
      </c>
      <c r="N25" s="18"/>
      <c r="O25" s="18"/>
      <c r="P25" s="18"/>
      <c r="Q25" s="18"/>
      <c r="R25" s="19"/>
    </row>
    <row r="26" spans="1:18" s="5" customFormat="1" ht="16.5" customHeight="1">
      <c r="A26" s="52">
        <v>3</v>
      </c>
      <c r="B26" s="53" t="s">
        <v>50</v>
      </c>
      <c r="C26" s="87" t="s">
        <v>88</v>
      </c>
      <c r="D26" s="15">
        <v>2000</v>
      </c>
      <c r="E26" s="15">
        <v>700</v>
      </c>
      <c r="F26" s="15">
        <v>900</v>
      </c>
      <c r="G26" s="15">
        <v>1</v>
      </c>
      <c r="H26" s="27"/>
      <c r="I26" s="16"/>
      <c r="J26" s="38" t="str">
        <f>IF((G26*H26)&lt;&gt;0,G26*H26,"-")</f>
        <v>-</v>
      </c>
      <c r="K26" s="38" t="str">
        <f>IF((G26*I26)&lt;&gt;0,G26*I26,"-")</f>
        <v>-</v>
      </c>
      <c r="L26" s="17"/>
      <c r="M26" s="40" t="str">
        <f t="shared" si="3"/>
        <v>-</v>
      </c>
      <c r="N26" s="82" t="s">
        <v>53</v>
      </c>
      <c r="O26" s="16" t="s">
        <v>53</v>
      </c>
      <c r="P26" s="15">
        <v>50</v>
      </c>
      <c r="Q26" s="18"/>
      <c r="R26" s="19"/>
    </row>
    <row r="27" spans="1:18" s="5" customFormat="1" ht="16.5" customHeight="1" thickBot="1">
      <c r="A27" s="94">
        <v>4</v>
      </c>
      <c r="B27" s="34" t="s">
        <v>34</v>
      </c>
      <c r="C27" s="87" t="s">
        <v>88</v>
      </c>
      <c r="D27" s="35"/>
      <c r="E27" s="35"/>
      <c r="F27" s="35"/>
      <c r="G27" s="35">
        <v>1</v>
      </c>
      <c r="H27" s="86">
        <v>0.35</v>
      </c>
      <c r="I27" s="36"/>
      <c r="J27" s="39">
        <f>IF((G27*H27)&lt;&gt;0,G27*H27,"-")</f>
        <v>0.35</v>
      </c>
      <c r="K27" s="39" t="str">
        <f>IF((G27*I27)&lt;&gt;0,G27*I27,"-")</f>
        <v>-</v>
      </c>
      <c r="L27" s="21"/>
      <c r="M27" s="41" t="str">
        <f t="shared" si="3"/>
        <v>-</v>
      </c>
      <c r="N27" s="32"/>
      <c r="O27" s="32"/>
      <c r="P27" s="32"/>
      <c r="Q27" s="32"/>
      <c r="R27" s="33"/>
    </row>
    <row r="28" spans="1:18" s="5" customFormat="1" ht="16.5" customHeight="1" thickBot="1">
      <c r="A28" s="131" t="s">
        <v>45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3"/>
    </row>
    <row r="29" spans="1:18" s="5" customFormat="1" ht="16.5" customHeight="1">
      <c r="A29" s="54">
        <v>1</v>
      </c>
      <c r="B29" s="22" t="s">
        <v>55</v>
      </c>
      <c r="C29" s="87" t="s">
        <v>88</v>
      </c>
      <c r="D29" s="23">
        <v>1550</v>
      </c>
      <c r="E29" s="23">
        <v>700</v>
      </c>
      <c r="F29" s="23">
        <v>1800</v>
      </c>
      <c r="G29" s="23">
        <v>1</v>
      </c>
      <c r="H29" s="24"/>
      <c r="I29" s="55"/>
      <c r="J29" s="43" t="str">
        <f>IF((G29*H29)&lt;&gt;0,G29*H29,"-")</f>
        <v>-</v>
      </c>
      <c r="K29" s="43" t="str">
        <f>IF((G29*I29)&lt;&gt;0,G29*I29,"-")</f>
        <v>-</v>
      </c>
      <c r="L29" s="24"/>
      <c r="M29" s="42" t="s">
        <v>21</v>
      </c>
      <c r="N29" s="28"/>
      <c r="O29" s="28"/>
      <c r="P29" s="23"/>
      <c r="Q29" s="25"/>
      <c r="R29" s="26"/>
    </row>
    <row r="30" spans="1:18" s="5" customFormat="1" ht="16.5" customHeight="1">
      <c r="A30" s="31">
        <v>2</v>
      </c>
      <c r="B30" s="20" t="s">
        <v>56</v>
      </c>
      <c r="C30" s="87" t="s">
        <v>88</v>
      </c>
      <c r="D30" s="15">
        <v>1200</v>
      </c>
      <c r="E30" s="15">
        <v>700</v>
      </c>
      <c r="F30" s="15">
        <v>900</v>
      </c>
      <c r="G30" s="15">
        <v>2</v>
      </c>
      <c r="H30" s="17">
        <v>2.1</v>
      </c>
      <c r="I30" s="16"/>
      <c r="J30" s="38">
        <f>IF((G30*H30)&lt;&gt;0,G30*H30,"-")</f>
        <v>4.2</v>
      </c>
      <c r="K30" s="38" t="str">
        <f>IF((G30*I30)&lt;&gt;0,G30*I30,"-")</f>
        <v>-</v>
      </c>
      <c r="L30" s="17"/>
      <c r="M30" s="40" t="s">
        <v>21</v>
      </c>
      <c r="N30" s="16"/>
      <c r="O30" s="16"/>
      <c r="P30" s="15"/>
      <c r="Q30" s="18"/>
      <c r="R30" s="19"/>
    </row>
    <row r="31" spans="1:18" s="5" customFormat="1" ht="16.5" customHeight="1">
      <c r="A31" s="31">
        <v>3</v>
      </c>
      <c r="B31" s="20" t="s">
        <v>39</v>
      </c>
      <c r="C31" s="53" t="s">
        <v>88</v>
      </c>
      <c r="D31" s="15">
        <v>800</v>
      </c>
      <c r="E31" s="15">
        <v>430</v>
      </c>
      <c r="F31" s="15">
        <v>900</v>
      </c>
      <c r="G31" s="15">
        <v>2</v>
      </c>
      <c r="H31" s="16">
        <v>0.7</v>
      </c>
      <c r="I31" s="16"/>
      <c r="J31" s="38">
        <f>IF((G31*H31)&lt;&gt;0,G31*H31,"-")</f>
        <v>1.4</v>
      </c>
      <c r="K31" s="38" t="str">
        <f>IF((G31*I31)&lt;&gt;0,G31*I31,"-")</f>
        <v>-</v>
      </c>
      <c r="L31" s="17"/>
      <c r="M31" s="40" t="s">
        <v>21</v>
      </c>
      <c r="N31" s="18"/>
      <c r="O31" s="18"/>
      <c r="P31" s="18"/>
      <c r="Q31" s="18"/>
      <c r="R31" s="19"/>
    </row>
    <row r="32" spans="1:18" s="3" customFormat="1" ht="16.5" customHeight="1" thickBot="1">
      <c r="A32" s="134" t="s">
        <v>68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6"/>
    </row>
    <row r="33" spans="1:18" s="4" customFormat="1" ht="16.5" customHeight="1">
      <c r="A33" s="56">
        <v>1</v>
      </c>
      <c r="B33" s="22" t="s">
        <v>57</v>
      </c>
      <c r="C33" s="87" t="s">
        <v>88</v>
      </c>
      <c r="D33" s="23">
        <v>1200</v>
      </c>
      <c r="E33" s="23">
        <v>1050</v>
      </c>
      <c r="F33" s="23">
        <v>900</v>
      </c>
      <c r="G33" s="23">
        <v>2</v>
      </c>
      <c r="H33" s="28"/>
      <c r="I33" s="28"/>
      <c r="J33" s="43" t="str">
        <f>IF((G33*H33)&lt;&gt;0,G33*H33,"-")</f>
        <v>-</v>
      </c>
      <c r="K33" s="43" t="str">
        <f>IF((G33*I33)&lt;&gt;0,G33*I33,"-")</f>
        <v>-</v>
      </c>
      <c r="L33" s="49"/>
      <c r="M33" s="42" t="str">
        <f>IF((G33*L33)&lt;&gt;0,G33*L33,"-")</f>
        <v>-</v>
      </c>
      <c r="N33" s="28"/>
      <c r="O33" s="28"/>
      <c r="P33" s="23"/>
      <c r="Q33" s="25"/>
      <c r="R33" s="26"/>
    </row>
    <row r="34" spans="1:18" s="4" customFormat="1" ht="16.5" customHeight="1">
      <c r="A34" s="57">
        <v>2</v>
      </c>
      <c r="B34" s="20" t="s">
        <v>58</v>
      </c>
      <c r="C34" s="87" t="s">
        <v>88</v>
      </c>
      <c r="D34" s="15">
        <v>1200</v>
      </c>
      <c r="E34" s="15">
        <v>1050</v>
      </c>
      <c r="F34" s="15">
        <v>900</v>
      </c>
      <c r="G34" s="15">
        <v>1</v>
      </c>
      <c r="H34" s="16"/>
      <c r="I34" s="16"/>
      <c r="J34" s="38" t="str">
        <f>IF((G34*H34)&lt;&gt;0,G34*H34,"-")</f>
        <v>-</v>
      </c>
      <c r="K34" s="38" t="str">
        <f>IF((G34*I34)&lt;&gt;0,G34*I34,"-")</f>
        <v>-</v>
      </c>
      <c r="L34" s="27"/>
      <c r="M34" s="40" t="str">
        <f>IF((G34*L34)&lt;&gt;0,G34*L34,"-")</f>
        <v>-</v>
      </c>
      <c r="N34" s="16"/>
      <c r="O34" s="16"/>
      <c r="P34" s="15"/>
      <c r="Q34" s="18"/>
      <c r="R34" s="19"/>
    </row>
    <row r="35" spans="1:18" s="5" customFormat="1" ht="16.5" customHeight="1" thickBot="1">
      <c r="A35" s="95">
        <v>3</v>
      </c>
      <c r="B35" s="34" t="s">
        <v>59</v>
      </c>
      <c r="C35" s="87" t="s">
        <v>88</v>
      </c>
      <c r="D35" s="35">
        <v>1000</v>
      </c>
      <c r="E35" s="35">
        <v>1050</v>
      </c>
      <c r="F35" s="35">
        <v>900</v>
      </c>
      <c r="G35" s="35">
        <v>1</v>
      </c>
      <c r="H35" s="21"/>
      <c r="I35" s="36"/>
      <c r="J35" s="39" t="str">
        <f>IF((G35*H35)&lt;&gt;0,G35*H35,"-")</f>
        <v>-</v>
      </c>
      <c r="K35" s="39" t="str">
        <f>IF((G35*I35)&lt;&gt;0,G35*I35,"-")</f>
        <v>-</v>
      </c>
      <c r="L35" s="21"/>
      <c r="M35" s="41" t="str">
        <f>IF((G35*L35)&lt;&gt;0,G35*L35,"-")</f>
        <v>-</v>
      </c>
      <c r="N35" s="36"/>
      <c r="O35" s="36"/>
      <c r="P35" s="35"/>
      <c r="Q35" s="32"/>
      <c r="R35" s="33"/>
    </row>
    <row r="36" spans="1:18" s="4" customFormat="1" ht="16.5" customHeight="1" thickBot="1">
      <c r="A36" s="131" t="s">
        <v>46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3"/>
    </row>
    <row r="37" spans="1:18" s="4" customFormat="1" ht="195" customHeight="1">
      <c r="A37" s="80">
        <v>1</v>
      </c>
      <c r="B37" s="22" t="s">
        <v>89</v>
      </c>
      <c r="C37" s="29" t="s">
        <v>92</v>
      </c>
      <c r="D37" s="23">
        <v>1363</v>
      </c>
      <c r="E37" s="23">
        <v>950</v>
      </c>
      <c r="F37" s="23">
        <v>1164</v>
      </c>
      <c r="G37" s="23">
        <v>1</v>
      </c>
      <c r="H37" s="28"/>
      <c r="I37" s="23">
        <v>19</v>
      </c>
      <c r="J37" s="43" t="str">
        <f>IF((G37*H37)&lt;&gt;0,G37*H37,"-")</f>
        <v>-</v>
      </c>
      <c r="K37" s="43">
        <f>IF((G37*I37)&lt;&gt;0,G37*I37,"-")</f>
        <v>19</v>
      </c>
      <c r="L37" s="28"/>
      <c r="M37" s="42" t="str">
        <f>IF((G37*L37)&lt;&gt;0,G37*L37,"-")</f>
        <v>-</v>
      </c>
      <c r="N37" s="28"/>
      <c r="O37" s="28"/>
      <c r="P37" s="28"/>
      <c r="Q37" s="25"/>
      <c r="R37" s="26"/>
    </row>
    <row r="38" spans="1:18" s="4" customFormat="1" ht="174.75" customHeight="1">
      <c r="A38" s="109">
        <v>2</v>
      </c>
      <c r="B38" s="20" t="s">
        <v>101</v>
      </c>
      <c r="C38" s="30" t="s">
        <v>92</v>
      </c>
      <c r="D38" s="15">
        <v>800</v>
      </c>
      <c r="E38" s="15">
        <v>900</v>
      </c>
      <c r="F38" s="15">
        <v>900</v>
      </c>
      <c r="G38" s="15">
        <v>1</v>
      </c>
      <c r="H38" s="16"/>
      <c r="I38" s="15">
        <v>13</v>
      </c>
      <c r="J38" s="38" t="str">
        <f aca="true" t="shared" si="4" ref="J38:J43">IF((G38*H38)&lt;&gt;0,G38*H38,"-")</f>
        <v>-</v>
      </c>
      <c r="K38" s="38">
        <f aca="true" t="shared" si="5" ref="K38:K43">IF((G38*I38)&lt;&gt;0,G38*I38,"-")</f>
        <v>13</v>
      </c>
      <c r="L38" s="16"/>
      <c r="M38" s="40" t="str">
        <f aca="true" t="shared" si="6" ref="M38:M43">IF((G38*L38)&lt;&gt;0,G38*L38,"-")</f>
        <v>-</v>
      </c>
      <c r="N38" s="16"/>
      <c r="O38" s="16"/>
      <c r="P38" s="16"/>
      <c r="Q38" s="18"/>
      <c r="R38" s="19"/>
    </row>
    <row r="39" spans="1:18" s="4" customFormat="1" ht="16.5" customHeight="1">
      <c r="A39" s="110">
        <v>3</v>
      </c>
      <c r="B39" s="30" t="s">
        <v>84</v>
      </c>
      <c r="C39" s="87" t="s">
        <v>88</v>
      </c>
      <c r="D39" s="15">
        <v>800</v>
      </c>
      <c r="E39" s="15">
        <v>900</v>
      </c>
      <c r="F39" s="15">
        <v>250</v>
      </c>
      <c r="G39" s="15">
        <v>1</v>
      </c>
      <c r="H39" s="16"/>
      <c r="I39" s="15">
        <v>16</v>
      </c>
      <c r="J39" s="38" t="str">
        <f t="shared" si="4"/>
        <v>-</v>
      </c>
      <c r="K39" s="38">
        <f t="shared" si="5"/>
        <v>16</v>
      </c>
      <c r="L39" s="16"/>
      <c r="M39" s="40" t="str">
        <f t="shared" si="6"/>
        <v>-</v>
      </c>
      <c r="N39" s="16"/>
      <c r="O39" s="16"/>
      <c r="P39" s="16"/>
      <c r="Q39" s="18"/>
      <c r="R39" s="19"/>
    </row>
    <row r="40" spans="1:18" s="4" customFormat="1" ht="189" customHeight="1">
      <c r="A40" s="64">
        <v>4</v>
      </c>
      <c r="B40" s="29" t="s">
        <v>89</v>
      </c>
      <c r="C40" s="30"/>
      <c r="D40" s="15">
        <v>1363</v>
      </c>
      <c r="E40" s="15">
        <v>950</v>
      </c>
      <c r="F40" s="15">
        <v>1164</v>
      </c>
      <c r="G40" s="15">
        <v>1</v>
      </c>
      <c r="H40" s="16"/>
      <c r="I40" s="15">
        <v>19</v>
      </c>
      <c r="J40" s="38" t="str">
        <f t="shared" si="4"/>
        <v>-</v>
      </c>
      <c r="K40" s="38">
        <f t="shared" si="5"/>
        <v>19</v>
      </c>
      <c r="L40" s="16"/>
      <c r="M40" s="40" t="str">
        <f t="shared" si="6"/>
        <v>-</v>
      </c>
      <c r="N40" s="16"/>
      <c r="O40" s="16"/>
      <c r="P40" s="16"/>
      <c r="Q40" s="18"/>
      <c r="R40" s="19"/>
    </row>
    <row r="41" spans="1:18" s="4" customFormat="1" ht="16.5" customHeight="1">
      <c r="A41" s="96">
        <v>5</v>
      </c>
      <c r="B41" s="30" t="s">
        <v>70</v>
      </c>
      <c r="C41" s="87" t="s">
        <v>88</v>
      </c>
      <c r="D41" s="15">
        <v>395</v>
      </c>
      <c r="E41" s="15">
        <v>550</v>
      </c>
      <c r="F41" s="15"/>
      <c r="G41" s="15">
        <v>1</v>
      </c>
      <c r="H41" s="16"/>
      <c r="I41" s="15"/>
      <c r="J41" s="38" t="str">
        <f t="shared" si="4"/>
        <v>-</v>
      </c>
      <c r="K41" s="38" t="str">
        <f t="shared" si="5"/>
        <v>-</v>
      </c>
      <c r="L41" s="16"/>
      <c r="M41" s="40" t="str">
        <f t="shared" si="6"/>
        <v>-</v>
      </c>
      <c r="N41" s="16"/>
      <c r="O41" s="16"/>
      <c r="P41" s="16"/>
      <c r="Q41" s="18"/>
      <c r="R41" s="19"/>
    </row>
    <row r="42" spans="1:18" s="4" customFormat="1" ht="16.5" customHeight="1">
      <c r="A42" s="64">
        <v>6</v>
      </c>
      <c r="B42" s="30" t="s">
        <v>90</v>
      </c>
      <c r="C42" s="87" t="s">
        <v>88</v>
      </c>
      <c r="D42" s="15">
        <v>1164</v>
      </c>
      <c r="E42" s="15">
        <v>914</v>
      </c>
      <c r="F42" s="15">
        <v>1100</v>
      </c>
      <c r="G42" s="15">
        <v>1</v>
      </c>
      <c r="H42" s="16"/>
      <c r="I42" s="15">
        <v>28</v>
      </c>
      <c r="J42" s="38" t="str">
        <f t="shared" si="4"/>
        <v>-</v>
      </c>
      <c r="K42" s="38">
        <f t="shared" si="5"/>
        <v>28</v>
      </c>
      <c r="L42" s="16"/>
      <c r="M42" s="40" t="str">
        <f t="shared" si="6"/>
        <v>-</v>
      </c>
      <c r="N42" s="16"/>
      <c r="O42" s="16"/>
      <c r="P42" s="16"/>
      <c r="Q42" s="18"/>
      <c r="R42" s="19"/>
    </row>
    <row r="43" spans="1:18" s="4" customFormat="1" ht="16.5" customHeight="1">
      <c r="A43" s="96">
        <v>7</v>
      </c>
      <c r="B43" s="20" t="s">
        <v>30</v>
      </c>
      <c r="C43" s="87" t="s">
        <v>91</v>
      </c>
      <c r="D43" s="15">
        <v>1000</v>
      </c>
      <c r="E43" s="15">
        <v>400</v>
      </c>
      <c r="F43" s="15"/>
      <c r="G43" s="15">
        <v>1</v>
      </c>
      <c r="H43" s="16"/>
      <c r="I43" s="15"/>
      <c r="J43" s="38" t="str">
        <f t="shared" si="4"/>
        <v>-</v>
      </c>
      <c r="K43" s="38" t="str">
        <f t="shared" si="5"/>
        <v>-</v>
      </c>
      <c r="L43" s="16"/>
      <c r="M43" s="40" t="str">
        <f t="shared" si="6"/>
        <v>-</v>
      </c>
      <c r="N43" s="16"/>
      <c r="O43" s="16"/>
      <c r="P43" s="16">
        <v>100</v>
      </c>
      <c r="Q43" s="18"/>
      <c r="R43" s="19"/>
    </row>
    <row r="44" spans="1:18" s="4" customFormat="1" ht="16.5" customHeight="1">
      <c r="A44" s="64">
        <v>8</v>
      </c>
      <c r="B44" s="20" t="s">
        <v>30</v>
      </c>
      <c r="C44" s="20" t="s">
        <v>91</v>
      </c>
      <c r="D44" s="15">
        <v>1000</v>
      </c>
      <c r="E44" s="15">
        <v>400</v>
      </c>
      <c r="F44" s="15"/>
      <c r="G44" s="15">
        <v>1</v>
      </c>
      <c r="H44" s="16"/>
      <c r="I44" s="15"/>
      <c r="J44" s="38" t="str">
        <f aca="true" t="shared" si="7" ref="J44:J54">IF((G44*H44)&lt;&gt;0,G44*H44,"-")</f>
        <v>-</v>
      </c>
      <c r="K44" s="38" t="str">
        <f aca="true" t="shared" si="8" ref="K44:K54">IF((G44*I44)&lt;&gt;0,G44*I44,"-")</f>
        <v>-</v>
      </c>
      <c r="L44" s="16"/>
      <c r="M44" s="40" t="str">
        <f aca="true" t="shared" si="9" ref="M44:M54">IF((G44*L44)&lt;&gt;0,G44*L44,"-")</f>
        <v>-</v>
      </c>
      <c r="N44" s="16"/>
      <c r="O44" s="16"/>
      <c r="P44" s="16">
        <v>100</v>
      </c>
      <c r="Q44" s="18"/>
      <c r="R44" s="19"/>
    </row>
    <row r="45" spans="1:18" s="4" customFormat="1" ht="16.5" customHeight="1">
      <c r="A45" s="96">
        <v>9</v>
      </c>
      <c r="B45" s="20" t="s">
        <v>30</v>
      </c>
      <c r="C45" s="20" t="s">
        <v>91</v>
      </c>
      <c r="D45" s="15">
        <v>1000</v>
      </c>
      <c r="E45" s="15">
        <v>400</v>
      </c>
      <c r="F45" s="15"/>
      <c r="G45" s="15">
        <v>1</v>
      </c>
      <c r="H45" s="16"/>
      <c r="I45" s="15"/>
      <c r="J45" s="38" t="str">
        <f t="shared" si="7"/>
        <v>-</v>
      </c>
      <c r="K45" s="38" t="str">
        <f t="shared" si="8"/>
        <v>-</v>
      </c>
      <c r="L45" s="16"/>
      <c r="M45" s="40" t="str">
        <f t="shared" si="9"/>
        <v>-</v>
      </c>
      <c r="N45" s="16"/>
      <c r="O45" s="16"/>
      <c r="P45" s="16">
        <v>100</v>
      </c>
      <c r="Q45" s="18"/>
      <c r="R45" s="19"/>
    </row>
    <row r="46" spans="1:18" s="4" customFormat="1" ht="16.5" customHeight="1">
      <c r="A46" s="64">
        <v>10</v>
      </c>
      <c r="B46" s="30" t="s">
        <v>28</v>
      </c>
      <c r="C46" s="30" t="s">
        <v>93</v>
      </c>
      <c r="D46" s="15">
        <v>3900</v>
      </c>
      <c r="E46" s="15">
        <v>2000</v>
      </c>
      <c r="F46" s="15">
        <v>400</v>
      </c>
      <c r="G46" s="15">
        <v>1</v>
      </c>
      <c r="H46" s="27"/>
      <c r="I46" s="17"/>
      <c r="J46" s="38" t="str">
        <f t="shared" si="7"/>
        <v>-</v>
      </c>
      <c r="K46" s="38" t="str">
        <f t="shared" si="8"/>
        <v>-</v>
      </c>
      <c r="L46" s="17"/>
      <c r="M46" s="40" t="str">
        <f t="shared" si="9"/>
        <v>-</v>
      </c>
      <c r="N46" s="18"/>
      <c r="O46" s="18"/>
      <c r="P46" s="18"/>
      <c r="Q46" s="18"/>
      <c r="R46" s="19"/>
    </row>
    <row r="47" spans="1:18" s="4" customFormat="1" ht="16.5" customHeight="1">
      <c r="A47" s="64">
        <v>11</v>
      </c>
      <c r="B47" s="30" t="s">
        <v>94</v>
      </c>
      <c r="C47" s="30" t="s">
        <v>95</v>
      </c>
      <c r="D47" s="15">
        <v>800</v>
      </c>
      <c r="E47" s="15">
        <v>900</v>
      </c>
      <c r="F47" s="15">
        <v>900</v>
      </c>
      <c r="G47" s="15">
        <v>1</v>
      </c>
      <c r="H47" s="27"/>
      <c r="I47" s="17">
        <v>13</v>
      </c>
      <c r="J47" s="38" t="str">
        <f t="shared" si="7"/>
        <v>-</v>
      </c>
      <c r="K47" s="38">
        <f t="shared" si="8"/>
        <v>13</v>
      </c>
      <c r="L47" s="17"/>
      <c r="M47" s="40" t="str">
        <f t="shared" si="9"/>
        <v>-</v>
      </c>
      <c r="N47" s="18"/>
      <c r="O47" s="18"/>
      <c r="P47" s="18"/>
      <c r="Q47" s="18"/>
      <c r="R47" s="19"/>
    </row>
    <row r="48" spans="1:18" s="4" customFormat="1" ht="16.5" customHeight="1">
      <c r="A48" s="96">
        <v>12</v>
      </c>
      <c r="B48" s="30" t="s">
        <v>60</v>
      </c>
      <c r="C48" s="30" t="s">
        <v>88</v>
      </c>
      <c r="D48" s="15">
        <v>800</v>
      </c>
      <c r="E48" s="15">
        <v>900</v>
      </c>
      <c r="F48" s="15">
        <v>900</v>
      </c>
      <c r="G48" s="15">
        <v>1</v>
      </c>
      <c r="H48" s="27"/>
      <c r="I48" s="17">
        <v>22</v>
      </c>
      <c r="J48" s="38" t="str">
        <f t="shared" si="7"/>
        <v>-</v>
      </c>
      <c r="K48" s="38">
        <f t="shared" si="8"/>
        <v>22</v>
      </c>
      <c r="L48" s="17"/>
      <c r="M48" s="40" t="str">
        <f t="shared" si="9"/>
        <v>-</v>
      </c>
      <c r="N48" s="18"/>
      <c r="O48" s="18"/>
      <c r="P48" s="18"/>
      <c r="Q48" s="18"/>
      <c r="R48" s="19"/>
    </row>
    <row r="49" spans="1:18" s="4" customFormat="1" ht="16.5" customHeight="1">
      <c r="A49" s="64">
        <v>13</v>
      </c>
      <c r="B49" s="30" t="s">
        <v>60</v>
      </c>
      <c r="C49" s="30" t="s">
        <v>88</v>
      </c>
      <c r="D49" s="15">
        <v>800</v>
      </c>
      <c r="E49" s="15">
        <v>900</v>
      </c>
      <c r="F49" s="15">
        <v>900</v>
      </c>
      <c r="G49" s="15">
        <v>1</v>
      </c>
      <c r="H49" s="27"/>
      <c r="I49" s="17">
        <v>22</v>
      </c>
      <c r="J49" s="38" t="str">
        <f t="shared" si="7"/>
        <v>-</v>
      </c>
      <c r="K49" s="38">
        <f t="shared" si="8"/>
        <v>22</v>
      </c>
      <c r="L49" s="17"/>
      <c r="M49" s="40" t="str">
        <f t="shared" si="9"/>
        <v>-</v>
      </c>
      <c r="N49" s="18"/>
      <c r="O49" s="18"/>
      <c r="P49" s="18"/>
      <c r="Q49" s="18"/>
      <c r="R49" s="19"/>
    </row>
    <row r="50" spans="1:18" s="4" customFormat="1" ht="16.5" customHeight="1">
      <c r="A50" s="64">
        <v>14</v>
      </c>
      <c r="B50" s="30" t="s">
        <v>71</v>
      </c>
      <c r="C50" s="30" t="s">
        <v>88</v>
      </c>
      <c r="D50" s="15">
        <v>700</v>
      </c>
      <c r="E50" s="15">
        <v>900</v>
      </c>
      <c r="F50" s="15">
        <v>900</v>
      </c>
      <c r="G50" s="15">
        <v>1</v>
      </c>
      <c r="H50" s="27"/>
      <c r="I50" s="17"/>
      <c r="J50" s="38" t="str">
        <f t="shared" si="7"/>
        <v>-</v>
      </c>
      <c r="K50" s="38" t="str">
        <f t="shared" si="8"/>
        <v>-</v>
      </c>
      <c r="L50" s="17"/>
      <c r="M50" s="40" t="str">
        <f t="shared" si="9"/>
        <v>-</v>
      </c>
      <c r="N50" s="18"/>
      <c r="O50" s="18"/>
      <c r="P50" s="18"/>
      <c r="Q50" s="18"/>
      <c r="R50" s="19"/>
    </row>
    <row r="51" spans="1:18" s="4" customFormat="1" ht="16.5" customHeight="1">
      <c r="A51" s="109">
        <v>15</v>
      </c>
      <c r="B51" s="30" t="s">
        <v>72</v>
      </c>
      <c r="C51" s="30" t="s">
        <v>88</v>
      </c>
      <c r="D51" s="15">
        <v>847</v>
      </c>
      <c r="E51" s="15">
        <v>772</v>
      </c>
      <c r="F51" s="15">
        <v>1042</v>
      </c>
      <c r="G51" s="15">
        <v>1</v>
      </c>
      <c r="H51" s="27"/>
      <c r="I51" s="17">
        <v>18.6</v>
      </c>
      <c r="J51" s="38" t="str">
        <f t="shared" si="7"/>
        <v>-</v>
      </c>
      <c r="K51" s="38">
        <f t="shared" si="8"/>
        <v>18.6</v>
      </c>
      <c r="L51" s="17"/>
      <c r="M51" s="40" t="str">
        <f t="shared" si="9"/>
        <v>-</v>
      </c>
      <c r="N51" s="18"/>
      <c r="O51" s="18"/>
      <c r="P51" s="18"/>
      <c r="Q51" s="18"/>
      <c r="R51" s="19"/>
    </row>
    <row r="52" spans="1:18" s="4" customFormat="1" ht="16.5" customHeight="1">
      <c r="A52" s="64">
        <v>16</v>
      </c>
      <c r="B52" s="30" t="s">
        <v>70</v>
      </c>
      <c r="C52" s="30" t="s">
        <v>88</v>
      </c>
      <c r="D52" s="15">
        <v>395</v>
      </c>
      <c r="E52" s="15">
        <v>550</v>
      </c>
      <c r="F52" s="15"/>
      <c r="G52" s="15">
        <v>1</v>
      </c>
      <c r="H52" s="16"/>
      <c r="I52" s="17"/>
      <c r="J52" s="38" t="str">
        <f t="shared" si="7"/>
        <v>-</v>
      </c>
      <c r="K52" s="38" t="str">
        <f t="shared" si="8"/>
        <v>-</v>
      </c>
      <c r="L52" s="17"/>
      <c r="M52" s="40" t="str">
        <f t="shared" si="9"/>
        <v>-</v>
      </c>
      <c r="N52" s="18"/>
      <c r="O52" s="18"/>
      <c r="P52" s="18">
        <v>100</v>
      </c>
      <c r="Q52" s="18"/>
      <c r="R52" s="19"/>
    </row>
    <row r="53" spans="1:18" s="4" customFormat="1" ht="16.5" customHeight="1">
      <c r="A53" s="64">
        <v>17</v>
      </c>
      <c r="B53" s="20" t="s">
        <v>30</v>
      </c>
      <c r="C53" s="20" t="s">
        <v>91</v>
      </c>
      <c r="D53" s="15">
        <v>2400</v>
      </c>
      <c r="E53" s="15">
        <v>300</v>
      </c>
      <c r="F53" s="15"/>
      <c r="G53" s="15">
        <v>1</v>
      </c>
      <c r="H53" s="16"/>
      <c r="I53" s="17"/>
      <c r="J53" s="38" t="str">
        <f t="shared" si="7"/>
        <v>-</v>
      </c>
      <c r="K53" s="38" t="str">
        <f t="shared" si="8"/>
        <v>-</v>
      </c>
      <c r="L53" s="17"/>
      <c r="M53" s="40" t="str">
        <f t="shared" si="9"/>
        <v>-</v>
      </c>
      <c r="N53" s="18"/>
      <c r="O53" s="18"/>
      <c r="P53" s="18">
        <v>100</v>
      </c>
      <c r="Q53" s="18"/>
      <c r="R53" s="19"/>
    </row>
    <row r="54" spans="1:18" s="4" customFormat="1" ht="16.5" customHeight="1">
      <c r="A54" s="96">
        <v>18</v>
      </c>
      <c r="B54" s="30" t="s">
        <v>28</v>
      </c>
      <c r="C54" s="30" t="s">
        <v>93</v>
      </c>
      <c r="D54" s="15">
        <v>1100</v>
      </c>
      <c r="E54" s="15">
        <v>1000</v>
      </c>
      <c r="F54" s="15">
        <v>400</v>
      </c>
      <c r="G54" s="15">
        <v>1</v>
      </c>
      <c r="H54" s="16"/>
      <c r="I54" s="17"/>
      <c r="J54" s="38" t="str">
        <f t="shared" si="7"/>
        <v>-</v>
      </c>
      <c r="K54" s="38" t="str">
        <f t="shared" si="8"/>
        <v>-</v>
      </c>
      <c r="L54" s="17"/>
      <c r="M54" s="40" t="str">
        <f t="shared" si="9"/>
        <v>-</v>
      </c>
      <c r="N54" s="18"/>
      <c r="O54" s="18"/>
      <c r="P54" s="18"/>
      <c r="Q54" s="18"/>
      <c r="R54" s="19"/>
    </row>
    <row r="55" spans="1:18" s="4" customFormat="1" ht="36.75" customHeight="1">
      <c r="A55" s="64">
        <v>19</v>
      </c>
      <c r="B55" s="20" t="s">
        <v>96</v>
      </c>
      <c r="C55" s="30" t="s">
        <v>92</v>
      </c>
      <c r="D55" s="15">
        <v>1542</v>
      </c>
      <c r="E55" s="15">
        <v>914</v>
      </c>
      <c r="F55" s="15">
        <v>1100</v>
      </c>
      <c r="G55" s="15">
        <v>1</v>
      </c>
      <c r="H55" s="27"/>
      <c r="I55" s="17">
        <v>32</v>
      </c>
      <c r="J55" s="38" t="str">
        <f aca="true" t="shared" si="10" ref="J55:J61">IF((G55*H55)&lt;&gt;0,G55*H55,"-")</f>
        <v>-</v>
      </c>
      <c r="K55" s="38">
        <f aca="true" t="shared" si="11" ref="K55:K61">IF((G55*I55)&lt;&gt;0,G55*I55,"-")</f>
        <v>32</v>
      </c>
      <c r="L55" s="17"/>
      <c r="M55" s="40" t="str">
        <f aca="true" t="shared" si="12" ref="M55:M61">IF((G55*L55)&lt;&gt;0,G55*L55,"-")</f>
        <v>-</v>
      </c>
      <c r="N55" s="65">
        <v>0.75</v>
      </c>
      <c r="O55" s="18"/>
      <c r="P55" s="18">
        <v>50</v>
      </c>
      <c r="Q55" s="18"/>
      <c r="R55" s="19"/>
    </row>
    <row r="56" spans="1:18" s="4" customFormat="1" ht="16.5" customHeight="1">
      <c r="A56" s="64">
        <v>20</v>
      </c>
      <c r="B56" s="30" t="s">
        <v>81</v>
      </c>
      <c r="C56" s="30" t="s">
        <v>88</v>
      </c>
      <c r="D56" s="15">
        <v>847</v>
      </c>
      <c r="E56" s="15">
        <v>772</v>
      </c>
      <c r="F56" s="15">
        <v>1042</v>
      </c>
      <c r="G56" s="15">
        <v>1</v>
      </c>
      <c r="H56" s="27"/>
      <c r="I56" s="17">
        <v>18.6</v>
      </c>
      <c r="J56" s="38" t="str">
        <f t="shared" si="10"/>
        <v>-</v>
      </c>
      <c r="K56" s="38">
        <f t="shared" si="11"/>
        <v>18.6</v>
      </c>
      <c r="L56" s="17"/>
      <c r="M56" s="40" t="str">
        <f t="shared" si="12"/>
        <v>-</v>
      </c>
      <c r="N56" s="18"/>
      <c r="O56" s="18"/>
      <c r="P56" s="18"/>
      <c r="Q56" s="18"/>
      <c r="R56" s="19"/>
    </row>
    <row r="57" spans="1:18" s="4" customFormat="1" ht="108.75" customHeight="1">
      <c r="A57" s="96">
        <v>21</v>
      </c>
      <c r="B57" s="30" t="s">
        <v>97</v>
      </c>
      <c r="C57" s="30"/>
      <c r="D57" s="15">
        <v>879</v>
      </c>
      <c r="E57" s="15">
        <v>791</v>
      </c>
      <c r="F57" s="15">
        <v>1785</v>
      </c>
      <c r="G57" s="15">
        <v>1</v>
      </c>
      <c r="H57" s="27"/>
      <c r="I57" s="17">
        <v>37</v>
      </c>
      <c r="J57" s="38" t="str">
        <f t="shared" si="10"/>
        <v>-</v>
      </c>
      <c r="K57" s="38">
        <f t="shared" si="11"/>
        <v>37</v>
      </c>
      <c r="L57" s="17"/>
      <c r="M57" s="40" t="str">
        <f t="shared" si="12"/>
        <v>-</v>
      </c>
      <c r="N57" s="18"/>
      <c r="O57" s="18"/>
      <c r="P57" s="18"/>
      <c r="Q57" s="18"/>
      <c r="R57" s="19"/>
    </row>
    <row r="58" spans="1:18" s="4" customFormat="1" ht="16.5" customHeight="1">
      <c r="A58" s="64">
        <v>22</v>
      </c>
      <c r="B58" s="30" t="s">
        <v>70</v>
      </c>
      <c r="C58" s="30" t="s">
        <v>88</v>
      </c>
      <c r="D58" s="15">
        <v>395</v>
      </c>
      <c r="E58" s="15">
        <v>550</v>
      </c>
      <c r="F58" s="15"/>
      <c r="G58" s="15">
        <v>1</v>
      </c>
      <c r="H58" s="16"/>
      <c r="I58" s="17"/>
      <c r="J58" s="38" t="str">
        <f t="shared" si="10"/>
        <v>-</v>
      </c>
      <c r="K58" s="38" t="str">
        <f t="shared" si="11"/>
        <v>-</v>
      </c>
      <c r="L58" s="17"/>
      <c r="M58" s="40" t="str">
        <f t="shared" si="12"/>
        <v>-</v>
      </c>
      <c r="N58" s="18"/>
      <c r="O58" s="18"/>
      <c r="P58" s="18"/>
      <c r="Q58" s="18"/>
      <c r="R58" s="19"/>
    </row>
    <row r="59" spans="1:18" s="4" customFormat="1" ht="16.5" customHeight="1">
      <c r="A59" s="64">
        <v>23</v>
      </c>
      <c r="B59" s="30" t="s">
        <v>28</v>
      </c>
      <c r="C59" s="30" t="s">
        <v>93</v>
      </c>
      <c r="D59" s="15">
        <v>3750</v>
      </c>
      <c r="E59" s="15">
        <v>950</v>
      </c>
      <c r="F59" s="15">
        <v>400</v>
      </c>
      <c r="G59" s="15">
        <v>1</v>
      </c>
      <c r="H59" s="16"/>
      <c r="I59" s="17"/>
      <c r="J59" s="38" t="str">
        <f t="shared" si="10"/>
        <v>-</v>
      </c>
      <c r="K59" s="38" t="str">
        <f t="shared" si="11"/>
        <v>-</v>
      </c>
      <c r="L59" s="17"/>
      <c r="M59" s="40" t="str">
        <f t="shared" si="12"/>
        <v>-</v>
      </c>
      <c r="N59" s="18"/>
      <c r="O59" s="18"/>
      <c r="P59" s="18"/>
      <c r="Q59" s="18"/>
      <c r="R59" s="19"/>
    </row>
    <row r="60" spans="1:18" s="4" customFormat="1" ht="16.5" customHeight="1">
      <c r="A60" s="96">
        <v>24</v>
      </c>
      <c r="B60" s="20" t="s">
        <v>30</v>
      </c>
      <c r="C60" s="20" t="s">
        <v>91</v>
      </c>
      <c r="D60" s="15">
        <v>1000</v>
      </c>
      <c r="E60" s="15">
        <v>400</v>
      </c>
      <c r="F60" s="15"/>
      <c r="G60" s="15">
        <v>1</v>
      </c>
      <c r="H60" s="16"/>
      <c r="I60" s="17"/>
      <c r="J60" s="38" t="str">
        <f t="shared" si="10"/>
        <v>-</v>
      </c>
      <c r="K60" s="38" t="str">
        <f t="shared" si="11"/>
        <v>-</v>
      </c>
      <c r="L60" s="17"/>
      <c r="M60" s="40" t="str">
        <f t="shared" si="12"/>
        <v>-</v>
      </c>
      <c r="N60" s="18"/>
      <c r="O60" s="18"/>
      <c r="P60" s="18">
        <v>100</v>
      </c>
      <c r="Q60" s="18"/>
      <c r="R60" s="19"/>
    </row>
    <row r="61" spans="1:18" s="4" customFormat="1" ht="16.5" customHeight="1" thickBot="1">
      <c r="A61" s="79">
        <v>25</v>
      </c>
      <c r="B61" s="34" t="s">
        <v>80</v>
      </c>
      <c r="C61" s="34" t="s">
        <v>93</v>
      </c>
      <c r="D61" s="35">
        <v>2600</v>
      </c>
      <c r="E61" s="35">
        <v>1000</v>
      </c>
      <c r="F61" s="35">
        <v>400</v>
      </c>
      <c r="G61" s="35">
        <v>1</v>
      </c>
      <c r="H61" s="36"/>
      <c r="I61" s="21"/>
      <c r="J61" s="39" t="str">
        <f t="shared" si="10"/>
        <v>-</v>
      </c>
      <c r="K61" s="39" t="str">
        <f t="shared" si="11"/>
        <v>-</v>
      </c>
      <c r="L61" s="21"/>
      <c r="M61" s="41" t="str">
        <f t="shared" si="12"/>
        <v>-</v>
      </c>
      <c r="N61" s="32"/>
      <c r="O61" s="32"/>
      <c r="P61" s="32"/>
      <c r="Q61" s="32"/>
      <c r="R61" s="33"/>
    </row>
    <row r="62" spans="1:18" s="4" customFormat="1" ht="16.5" customHeight="1" thickBot="1">
      <c r="A62" s="131" t="s">
        <v>47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3"/>
    </row>
    <row r="63" spans="1:18" s="4" customFormat="1" ht="16.5" customHeight="1">
      <c r="A63" s="58">
        <v>1</v>
      </c>
      <c r="B63" s="20" t="s">
        <v>61</v>
      </c>
      <c r="C63" s="30" t="s">
        <v>88</v>
      </c>
      <c r="D63" s="23"/>
      <c r="E63" s="23"/>
      <c r="F63" s="23"/>
      <c r="G63" s="23">
        <v>1</v>
      </c>
      <c r="H63" s="28"/>
      <c r="I63" s="59"/>
      <c r="J63" s="43" t="str">
        <f>IF((G63*H63)&lt;&gt;0,G63*H63,"-")</f>
        <v>-</v>
      </c>
      <c r="K63" s="43" t="str">
        <f>IF((G63*I63)&lt;&gt;0,G63*I63,"-")</f>
        <v>-</v>
      </c>
      <c r="L63" s="28"/>
      <c r="M63" s="42" t="str">
        <f>IF((G63*L63)&lt;&gt;0,G63*L63,"-")</f>
        <v>-</v>
      </c>
      <c r="N63" s="28"/>
      <c r="O63" s="28"/>
      <c r="P63" s="28"/>
      <c r="Q63" s="25"/>
      <c r="R63" s="26"/>
    </row>
    <row r="64" spans="1:18" s="4" customFormat="1" ht="16.5" customHeight="1">
      <c r="A64" s="62">
        <v>2</v>
      </c>
      <c r="B64" s="20" t="s">
        <v>27</v>
      </c>
      <c r="C64" s="30" t="s">
        <v>88</v>
      </c>
      <c r="D64" s="15"/>
      <c r="E64" s="15"/>
      <c r="F64" s="15"/>
      <c r="G64" s="15">
        <v>2</v>
      </c>
      <c r="H64" s="16">
        <v>0.2</v>
      </c>
      <c r="I64" s="60"/>
      <c r="J64" s="38">
        <f>IF((G64*H64)&lt;&gt;0,G64*H64,"-")</f>
        <v>0.4</v>
      </c>
      <c r="K64" s="38" t="str">
        <f>IF((G64*I64)&lt;&gt;0,G64*I64,"-")</f>
        <v>-</v>
      </c>
      <c r="L64" s="16"/>
      <c r="M64" s="40" t="str">
        <f>IF((G64*L64)&lt;&gt;0,G64*L64,"-")</f>
        <v>-</v>
      </c>
      <c r="N64" s="16"/>
      <c r="O64" s="16"/>
      <c r="P64" s="16"/>
      <c r="Q64" s="18"/>
      <c r="R64" s="19"/>
    </row>
    <row r="65" spans="1:18" s="4" customFormat="1" ht="16.5" customHeight="1">
      <c r="A65" s="62">
        <v>3</v>
      </c>
      <c r="B65" s="20" t="s">
        <v>26</v>
      </c>
      <c r="C65" s="30" t="s">
        <v>88</v>
      </c>
      <c r="D65" s="15">
        <v>1750</v>
      </c>
      <c r="E65" s="15">
        <v>700</v>
      </c>
      <c r="F65" s="15">
        <v>900</v>
      </c>
      <c r="G65" s="15">
        <v>1</v>
      </c>
      <c r="H65" s="16"/>
      <c r="I65" s="60"/>
      <c r="J65" s="38" t="str">
        <f aca="true" t="shared" si="13" ref="J65:J70">IF((G65*H65)&lt;&gt;0,G65*H65,"-")</f>
        <v>-</v>
      </c>
      <c r="K65" s="38" t="str">
        <f aca="true" t="shared" si="14" ref="K65:K70">IF((G65*I65)&lt;&gt;0,G65*I65,"-")</f>
        <v>-</v>
      </c>
      <c r="L65" s="16"/>
      <c r="M65" s="40" t="str">
        <f aca="true" t="shared" si="15" ref="M65:M70">IF((G65*L65)&lt;&gt;0,G65*L65,"-")</f>
        <v>-</v>
      </c>
      <c r="N65" s="16"/>
      <c r="O65" s="16"/>
      <c r="P65" s="16"/>
      <c r="Q65" s="18"/>
      <c r="R65" s="19"/>
    </row>
    <row r="66" spans="1:18" s="4" customFormat="1" ht="16.5" customHeight="1">
      <c r="A66" s="62">
        <v>4</v>
      </c>
      <c r="B66" s="34" t="s">
        <v>25</v>
      </c>
      <c r="C66" s="30" t="s">
        <v>88</v>
      </c>
      <c r="D66" s="15">
        <v>1750</v>
      </c>
      <c r="E66" s="15">
        <v>300</v>
      </c>
      <c r="F66" s="15"/>
      <c r="G66" s="15">
        <v>1</v>
      </c>
      <c r="H66" s="16"/>
      <c r="I66" s="60"/>
      <c r="J66" s="38" t="str">
        <f t="shared" si="13"/>
        <v>-</v>
      </c>
      <c r="K66" s="38" t="str">
        <f t="shared" si="14"/>
        <v>-</v>
      </c>
      <c r="L66" s="16"/>
      <c r="M66" s="40" t="str">
        <f t="shared" si="15"/>
        <v>-</v>
      </c>
      <c r="N66" s="16"/>
      <c r="O66" s="16"/>
      <c r="P66" s="16"/>
      <c r="Q66" s="18"/>
      <c r="R66" s="19"/>
    </row>
    <row r="67" spans="1:18" s="4" customFormat="1" ht="16.5" customHeight="1">
      <c r="A67" s="62">
        <v>5</v>
      </c>
      <c r="B67" s="30" t="s">
        <v>82</v>
      </c>
      <c r="C67" s="30" t="s">
        <v>88</v>
      </c>
      <c r="D67" s="15"/>
      <c r="E67" s="15"/>
      <c r="F67" s="15"/>
      <c r="G67" s="15">
        <v>1</v>
      </c>
      <c r="H67" s="27"/>
      <c r="I67" s="60"/>
      <c r="J67" s="38" t="str">
        <f t="shared" si="13"/>
        <v>-</v>
      </c>
      <c r="K67" s="38" t="str">
        <f t="shared" si="14"/>
        <v>-</v>
      </c>
      <c r="L67" s="16"/>
      <c r="M67" s="40" t="str">
        <f t="shared" si="15"/>
        <v>-</v>
      </c>
      <c r="N67" s="16"/>
      <c r="O67" s="16"/>
      <c r="P67" s="16"/>
      <c r="Q67" s="18"/>
      <c r="R67" s="19"/>
    </row>
    <row r="68" spans="1:18" s="4" customFormat="1" ht="16.5" customHeight="1">
      <c r="A68" s="62">
        <v>6</v>
      </c>
      <c r="B68" s="20" t="s">
        <v>37</v>
      </c>
      <c r="C68" s="30" t="s">
        <v>88</v>
      </c>
      <c r="D68" s="15">
        <v>4280</v>
      </c>
      <c r="E68" s="15">
        <v>300</v>
      </c>
      <c r="F68" s="15"/>
      <c r="G68" s="15">
        <v>1</v>
      </c>
      <c r="H68" s="16"/>
      <c r="I68" s="60"/>
      <c r="J68" s="38" t="str">
        <f t="shared" si="13"/>
        <v>-</v>
      </c>
      <c r="K68" s="38" t="str">
        <f t="shared" si="14"/>
        <v>-</v>
      </c>
      <c r="L68" s="16"/>
      <c r="M68" s="40" t="str">
        <f t="shared" si="15"/>
        <v>-</v>
      </c>
      <c r="N68" s="16"/>
      <c r="O68" s="16"/>
      <c r="P68" s="16"/>
      <c r="Q68" s="18"/>
      <c r="R68" s="19"/>
    </row>
    <row r="69" spans="1:18" s="4" customFormat="1" ht="16.5" customHeight="1">
      <c r="A69" s="62">
        <v>7</v>
      </c>
      <c r="B69" s="20" t="s">
        <v>69</v>
      </c>
      <c r="C69" s="30" t="s">
        <v>88</v>
      </c>
      <c r="D69" s="15">
        <v>1650</v>
      </c>
      <c r="E69" s="15">
        <v>800</v>
      </c>
      <c r="F69" s="15">
        <v>900</v>
      </c>
      <c r="G69" s="15">
        <v>1</v>
      </c>
      <c r="H69" s="17">
        <v>2.8</v>
      </c>
      <c r="I69" s="61"/>
      <c r="J69" s="38">
        <f>IF((G69*H69)&lt;&gt;0,G69*H69,"-")</f>
        <v>2.8</v>
      </c>
      <c r="K69" s="38" t="str">
        <f>IF((G69*I69)&lt;&gt;0,G69*I69,"-")</f>
        <v>-</v>
      </c>
      <c r="L69" s="17"/>
      <c r="M69" s="40" t="str">
        <f>IF((G69*L69)&lt;&gt;0,G69*L69,"-")</f>
        <v>-</v>
      </c>
      <c r="N69" s="16" t="s">
        <v>65</v>
      </c>
      <c r="O69" s="16" t="s">
        <v>65</v>
      </c>
      <c r="P69" s="15">
        <v>50</v>
      </c>
      <c r="Q69" s="18"/>
      <c r="R69" s="19"/>
    </row>
    <row r="70" spans="1:18" s="4" customFormat="1" ht="16.5" customHeight="1">
      <c r="A70" s="62">
        <v>8</v>
      </c>
      <c r="B70" s="20" t="s">
        <v>38</v>
      </c>
      <c r="C70" s="30" t="s">
        <v>88</v>
      </c>
      <c r="D70" s="15">
        <v>1230</v>
      </c>
      <c r="E70" s="15">
        <v>800</v>
      </c>
      <c r="F70" s="15">
        <v>900</v>
      </c>
      <c r="G70" s="15">
        <v>1</v>
      </c>
      <c r="H70" s="16"/>
      <c r="I70" s="60"/>
      <c r="J70" s="38" t="str">
        <f t="shared" si="13"/>
        <v>-</v>
      </c>
      <c r="K70" s="38" t="str">
        <f t="shared" si="14"/>
        <v>-</v>
      </c>
      <c r="L70" s="16"/>
      <c r="M70" s="40" t="str">
        <f t="shared" si="15"/>
        <v>-</v>
      </c>
      <c r="N70" s="16"/>
      <c r="O70" s="16"/>
      <c r="P70" s="16"/>
      <c r="Q70" s="18"/>
      <c r="R70" s="19"/>
    </row>
    <row r="71" spans="1:18" s="4" customFormat="1" ht="16.5" customHeight="1">
      <c r="A71" s="62">
        <v>9</v>
      </c>
      <c r="B71" s="20" t="s">
        <v>83</v>
      </c>
      <c r="C71" s="30" t="s">
        <v>88</v>
      </c>
      <c r="D71" s="15">
        <v>1400</v>
      </c>
      <c r="E71" s="15">
        <v>800</v>
      </c>
      <c r="F71" s="15">
        <v>900</v>
      </c>
      <c r="G71" s="15">
        <v>1</v>
      </c>
      <c r="H71" s="16">
        <v>0.35</v>
      </c>
      <c r="I71" s="60"/>
      <c r="J71" s="38">
        <f>IF((G71*H71)&lt;&gt;0,G71*H71,"-")</f>
        <v>0.35</v>
      </c>
      <c r="K71" s="38" t="str">
        <f>IF((G71*I71)&lt;&gt;0,G71*I71,"-")</f>
        <v>-</v>
      </c>
      <c r="L71" s="16"/>
      <c r="M71" s="40" t="str">
        <f>IF((G71*L71)&lt;&gt;0,G71*L71,"-")</f>
        <v>-</v>
      </c>
      <c r="N71" s="16"/>
      <c r="O71" s="16"/>
      <c r="P71" s="16"/>
      <c r="Q71" s="18"/>
      <c r="R71" s="19"/>
    </row>
    <row r="72" spans="1:18" s="4" customFormat="1" ht="16.5" customHeight="1">
      <c r="A72" s="62">
        <v>10</v>
      </c>
      <c r="B72" s="20" t="s">
        <v>39</v>
      </c>
      <c r="C72" s="30" t="s">
        <v>88</v>
      </c>
      <c r="D72" s="15"/>
      <c r="E72" s="15"/>
      <c r="F72" s="15"/>
      <c r="G72" s="15">
        <v>1</v>
      </c>
      <c r="H72" s="16">
        <v>0.7</v>
      </c>
      <c r="I72" s="60"/>
      <c r="J72" s="38">
        <f>IF((G72*H72)&lt;&gt;0,G72*H72,"-")</f>
        <v>0.7</v>
      </c>
      <c r="K72" s="38" t="str">
        <f>IF((G72*I72)&lt;&gt;0,G72*I72,"-")</f>
        <v>-</v>
      </c>
      <c r="L72" s="16"/>
      <c r="M72" s="40" t="str">
        <f>IF((G72*L72)&lt;&gt;0,G72*L72,"-")</f>
        <v>-</v>
      </c>
      <c r="N72" s="16"/>
      <c r="O72" s="16"/>
      <c r="P72" s="16"/>
      <c r="Q72" s="18"/>
      <c r="R72" s="19"/>
    </row>
    <row r="73" spans="1:18" s="4" customFormat="1" ht="16.5" customHeight="1" thickBot="1">
      <c r="A73" s="134" t="s">
        <v>48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6"/>
    </row>
    <row r="74" spans="1:18" s="4" customFormat="1" ht="210" customHeight="1">
      <c r="A74" s="63">
        <v>1</v>
      </c>
      <c r="B74" s="22" t="s">
        <v>98</v>
      </c>
      <c r="C74" s="22" t="s">
        <v>92</v>
      </c>
      <c r="D74" s="23">
        <v>600</v>
      </c>
      <c r="E74" s="23">
        <v>600</v>
      </c>
      <c r="F74" s="23">
        <v>850</v>
      </c>
      <c r="G74" s="23">
        <v>1</v>
      </c>
      <c r="H74" s="28"/>
      <c r="I74" s="37">
        <v>5.6</v>
      </c>
      <c r="J74" s="43" t="str">
        <f>IF((G74*H74)&lt;&gt;0,G74*H74,"-")</f>
        <v>-</v>
      </c>
      <c r="K74" s="43">
        <f>IF((G74*I74)&lt;&gt;0,G74*I74,"-")</f>
        <v>5.6</v>
      </c>
      <c r="L74" s="28"/>
      <c r="M74" s="42" t="str">
        <f>IF((G74*L74)&lt;&gt;0,G74*L74,"-")</f>
        <v>-</v>
      </c>
      <c r="N74" s="28" t="s">
        <v>62</v>
      </c>
      <c r="O74" s="28"/>
      <c r="P74" s="28">
        <v>50</v>
      </c>
      <c r="Q74" s="25" t="s">
        <v>66</v>
      </c>
      <c r="R74" s="26"/>
    </row>
    <row r="75" spans="1:18" s="4" customFormat="1" ht="16.5" customHeight="1">
      <c r="A75" s="97">
        <v>2</v>
      </c>
      <c r="B75" s="20" t="s">
        <v>63</v>
      </c>
      <c r="C75" s="20" t="s">
        <v>88</v>
      </c>
      <c r="D75" s="15">
        <v>1900</v>
      </c>
      <c r="E75" s="15">
        <v>700</v>
      </c>
      <c r="F75" s="15">
        <v>900</v>
      </c>
      <c r="G75" s="15">
        <v>1</v>
      </c>
      <c r="H75" s="16"/>
      <c r="I75" s="83"/>
      <c r="J75" s="38" t="str">
        <f>IF((G75*H75)&lt;&gt;0,G75*H75,"-")</f>
        <v>-</v>
      </c>
      <c r="K75" s="38" t="str">
        <f>IF((G75*I75)&lt;&gt;0,G75*I75,"-")</f>
        <v>-</v>
      </c>
      <c r="L75" s="16"/>
      <c r="M75" s="40" t="str">
        <f>IF((G75*L75)&lt;&gt;0,G75*L75,"-")</f>
        <v>-</v>
      </c>
      <c r="N75" s="16"/>
      <c r="O75" s="16"/>
      <c r="P75" s="16"/>
      <c r="Q75" s="18"/>
      <c r="R75" s="19"/>
    </row>
    <row r="76" spans="1:18" s="4" customFormat="1" ht="16.5" customHeight="1">
      <c r="A76" s="97">
        <v>3</v>
      </c>
      <c r="B76" s="20" t="s">
        <v>40</v>
      </c>
      <c r="C76" s="20" t="s">
        <v>88</v>
      </c>
      <c r="D76" s="15">
        <v>1900</v>
      </c>
      <c r="E76" s="15">
        <v>510</v>
      </c>
      <c r="F76" s="15"/>
      <c r="G76" s="15">
        <v>1</v>
      </c>
      <c r="H76" s="16"/>
      <c r="I76" s="83"/>
      <c r="J76" s="38" t="str">
        <f aca="true" t="shared" si="16" ref="J76:J84">IF((G76*H76)&lt;&gt;0,G76*H76,"-")</f>
        <v>-</v>
      </c>
      <c r="K76" s="38" t="str">
        <f aca="true" t="shared" si="17" ref="K76:K84">IF((G76*I76)&lt;&gt;0,G76*I76,"-")</f>
        <v>-</v>
      </c>
      <c r="L76" s="16"/>
      <c r="M76" s="40" t="str">
        <f aca="true" t="shared" si="18" ref="M76:M84">IF((G76*L76)&lt;&gt;0,G76*L76,"-")</f>
        <v>-</v>
      </c>
      <c r="N76" s="82"/>
      <c r="O76" s="16"/>
      <c r="P76" s="16"/>
      <c r="Q76" s="18"/>
      <c r="R76" s="19"/>
    </row>
    <row r="77" spans="1:18" s="4" customFormat="1" ht="16.5" customHeight="1">
      <c r="A77" s="97">
        <v>4</v>
      </c>
      <c r="B77" s="20" t="s">
        <v>29</v>
      </c>
      <c r="C77" s="20" t="s">
        <v>88</v>
      </c>
      <c r="D77" s="15"/>
      <c r="E77" s="15"/>
      <c r="F77" s="15"/>
      <c r="G77" s="15">
        <v>1</v>
      </c>
      <c r="H77" s="16"/>
      <c r="I77" s="83"/>
      <c r="J77" s="38" t="str">
        <f t="shared" si="16"/>
        <v>-</v>
      </c>
      <c r="K77" s="38" t="str">
        <f t="shared" si="17"/>
        <v>-</v>
      </c>
      <c r="L77" s="16"/>
      <c r="M77" s="40" t="str">
        <f t="shared" si="18"/>
        <v>-</v>
      </c>
      <c r="N77" s="16"/>
      <c r="O77" s="16"/>
      <c r="P77" s="16"/>
      <c r="Q77" s="18"/>
      <c r="R77" s="19"/>
    </row>
    <row r="78" spans="1:18" s="4" customFormat="1" ht="16.5" customHeight="1">
      <c r="A78" s="97">
        <v>5</v>
      </c>
      <c r="B78" s="20" t="s">
        <v>73</v>
      </c>
      <c r="C78" s="20" t="s">
        <v>88</v>
      </c>
      <c r="D78" s="15">
        <v>1400</v>
      </c>
      <c r="E78" s="15">
        <v>700</v>
      </c>
      <c r="F78" s="15">
        <v>900</v>
      </c>
      <c r="G78" s="15">
        <v>1</v>
      </c>
      <c r="H78" s="16"/>
      <c r="I78" s="83"/>
      <c r="J78" s="38" t="str">
        <f t="shared" si="16"/>
        <v>-</v>
      </c>
      <c r="K78" s="38" t="str">
        <f t="shared" si="17"/>
        <v>-</v>
      </c>
      <c r="L78" s="16"/>
      <c r="M78" s="40" t="str">
        <f t="shared" si="18"/>
        <v>-</v>
      </c>
      <c r="N78" s="16" t="s">
        <v>53</v>
      </c>
      <c r="O78" s="16" t="s">
        <v>53</v>
      </c>
      <c r="P78" s="16">
        <v>50</v>
      </c>
      <c r="Q78" s="18"/>
      <c r="R78" s="19"/>
    </row>
    <row r="79" spans="1:18" s="4" customFormat="1" ht="16.5" customHeight="1">
      <c r="A79" s="97">
        <v>6</v>
      </c>
      <c r="B79" s="20" t="s">
        <v>78</v>
      </c>
      <c r="C79" s="20" t="s">
        <v>88</v>
      </c>
      <c r="D79" s="15"/>
      <c r="E79" s="15"/>
      <c r="F79" s="15"/>
      <c r="G79" s="15">
        <v>1</v>
      </c>
      <c r="H79" s="16"/>
      <c r="I79" s="83"/>
      <c r="J79" s="38" t="str">
        <f t="shared" si="16"/>
        <v>-</v>
      </c>
      <c r="K79" s="38" t="str">
        <f t="shared" si="17"/>
        <v>-</v>
      </c>
      <c r="L79" s="16"/>
      <c r="M79" s="40" t="str">
        <f t="shared" si="18"/>
        <v>-</v>
      </c>
      <c r="N79" s="16"/>
      <c r="O79" s="16"/>
      <c r="P79" s="16"/>
      <c r="Q79" s="18"/>
      <c r="R79" s="19"/>
    </row>
    <row r="80" spans="1:18" s="4" customFormat="1" ht="60.75" customHeight="1">
      <c r="A80" s="97">
        <v>7</v>
      </c>
      <c r="B80" s="129" t="s">
        <v>99</v>
      </c>
      <c r="C80" s="129" t="s">
        <v>92</v>
      </c>
      <c r="D80" s="123"/>
      <c r="E80" s="123"/>
      <c r="F80" s="123"/>
      <c r="G80" s="123">
        <v>1</v>
      </c>
      <c r="H80" s="117"/>
      <c r="I80" s="125">
        <v>42</v>
      </c>
      <c r="J80" s="127" t="str">
        <f t="shared" si="16"/>
        <v>-</v>
      </c>
      <c r="K80" s="127">
        <f t="shared" si="17"/>
        <v>42</v>
      </c>
      <c r="L80" s="117"/>
      <c r="M80" s="111" t="str">
        <f t="shared" si="18"/>
        <v>-</v>
      </c>
      <c r="N80" s="113" t="s">
        <v>65</v>
      </c>
      <c r="O80" s="115" t="s">
        <v>65</v>
      </c>
      <c r="P80" s="117">
        <v>50</v>
      </c>
      <c r="Q80" s="119" t="s">
        <v>66</v>
      </c>
      <c r="R80" s="121"/>
    </row>
    <row r="81" spans="1:18" s="4" customFormat="1" ht="72.75" customHeight="1">
      <c r="A81" s="97">
        <v>8</v>
      </c>
      <c r="B81" s="130"/>
      <c r="C81" s="130"/>
      <c r="D81" s="124"/>
      <c r="E81" s="124"/>
      <c r="F81" s="124"/>
      <c r="G81" s="124"/>
      <c r="H81" s="118"/>
      <c r="I81" s="126"/>
      <c r="J81" s="128"/>
      <c r="K81" s="128"/>
      <c r="L81" s="118"/>
      <c r="M81" s="112"/>
      <c r="N81" s="114"/>
      <c r="O81" s="116"/>
      <c r="P81" s="118"/>
      <c r="Q81" s="120"/>
      <c r="R81" s="122"/>
    </row>
    <row r="82" spans="1:18" s="4" customFormat="1" ht="16.5" customHeight="1">
      <c r="A82" s="97">
        <v>9</v>
      </c>
      <c r="B82" s="20" t="s">
        <v>79</v>
      </c>
      <c r="C82" s="20" t="s">
        <v>88</v>
      </c>
      <c r="D82" s="15">
        <v>1000</v>
      </c>
      <c r="E82" s="15">
        <v>800</v>
      </c>
      <c r="F82" s="15">
        <v>900</v>
      </c>
      <c r="G82" s="15">
        <v>1</v>
      </c>
      <c r="H82" s="16"/>
      <c r="I82" s="83"/>
      <c r="J82" s="38" t="str">
        <f t="shared" si="16"/>
        <v>-</v>
      </c>
      <c r="K82" s="38" t="str">
        <f t="shared" si="17"/>
        <v>-</v>
      </c>
      <c r="L82" s="16"/>
      <c r="M82" s="40" t="str">
        <f t="shared" si="18"/>
        <v>-</v>
      </c>
      <c r="N82" s="16"/>
      <c r="O82" s="16"/>
      <c r="P82" s="16"/>
      <c r="Q82" s="18"/>
      <c r="R82" s="19"/>
    </row>
    <row r="83" spans="1:18" s="4" customFormat="1" ht="16.5" customHeight="1">
      <c r="A83" s="97">
        <v>10</v>
      </c>
      <c r="B83" s="20" t="s">
        <v>75</v>
      </c>
      <c r="C83" s="20" t="s">
        <v>88</v>
      </c>
      <c r="D83" s="15"/>
      <c r="E83" s="15"/>
      <c r="F83" s="15"/>
      <c r="G83" s="15">
        <v>1</v>
      </c>
      <c r="H83" s="16"/>
      <c r="I83" s="83">
        <v>1</v>
      </c>
      <c r="J83" s="38" t="str">
        <f t="shared" si="16"/>
        <v>-</v>
      </c>
      <c r="K83" s="38">
        <f t="shared" si="17"/>
        <v>1</v>
      </c>
      <c r="L83" s="16"/>
      <c r="M83" s="40" t="str">
        <f t="shared" si="18"/>
        <v>-</v>
      </c>
      <c r="N83" s="16" t="s">
        <v>53</v>
      </c>
      <c r="O83" s="16" t="s">
        <v>53</v>
      </c>
      <c r="P83" s="16">
        <v>50</v>
      </c>
      <c r="Q83" s="18"/>
      <c r="R83" s="19"/>
    </row>
    <row r="84" spans="1:18" s="4" customFormat="1" ht="16.5" customHeight="1">
      <c r="A84" s="97">
        <v>11</v>
      </c>
      <c r="B84" s="20" t="s">
        <v>30</v>
      </c>
      <c r="C84" s="20" t="s">
        <v>91</v>
      </c>
      <c r="D84" s="15">
        <v>1500</v>
      </c>
      <c r="E84" s="15">
        <v>300</v>
      </c>
      <c r="F84" s="15"/>
      <c r="G84" s="15">
        <v>1</v>
      </c>
      <c r="H84" s="16"/>
      <c r="I84" s="83"/>
      <c r="J84" s="38" t="str">
        <f t="shared" si="16"/>
        <v>-</v>
      </c>
      <c r="K84" s="38" t="str">
        <f t="shared" si="17"/>
        <v>-</v>
      </c>
      <c r="L84" s="16"/>
      <c r="M84" s="40" t="str">
        <f t="shared" si="18"/>
        <v>-</v>
      </c>
      <c r="N84" s="16"/>
      <c r="O84" s="16"/>
      <c r="P84" s="16">
        <v>100</v>
      </c>
      <c r="Q84" s="18"/>
      <c r="R84" s="19"/>
    </row>
    <row r="85" spans="1:18" s="4" customFormat="1" ht="16.5" customHeight="1" thickBot="1">
      <c r="A85" s="134" t="s">
        <v>49</v>
      </c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6"/>
    </row>
    <row r="86" spans="1:18" s="4" customFormat="1" ht="16.5" customHeight="1">
      <c r="A86" s="98">
        <v>1</v>
      </c>
      <c r="B86" s="22" t="s">
        <v>76</v>
      </c>
      <c r="C86" s="22" t="s">
        <v>88</v>
      </c>
      <c r="D86" s="23">
        <v>1550</v>
      </c>
      <c r="E86" s="23">
        <v>890</v>
      </c>
      <c r="F86" s="23">
        <v>900</v>
      </c>
      <c r="G86" s="23">
        <v>1</v>
      </c>
      <c r="H86" s="28"/>
      <c r="I86" s="23"/>
      <c r="J86" s="43" t="str">
        <f>IF((G86*H86)&lt;&gt;0,G86*H86,"-")</f>
        <v>-</v>
      </c>
      <c r="K86" s="43" t="str">
        <f>IF((G86*I86)&lt;&gt;0,G86*I86,"-")</f>
        <v>-</v>
      </c>
      <c r="L86" s="28"/>
      <c r="M86" s="42" t="str">
        <f>IF((G86*L86)&lt;&gt;0,G86*L86,"-")</f>
        <v>-</v>
      </c>
      <c r="N86" s="28" t="s">
        <v>53</v>
      </c>
      <c r="O86" s="28" t="s">
        <v>53</v>
      </c>
      <c r="P86" s="28">
        <v>50</v>
      </c>
      <c r="Q86" s="25"/>
      <c r="R86" s="26"/>
    </row>
    <row r="87" spans="1:18" s="4" customFormat="1" ht="16.5" customHeight="1">
      <c r="A87" s="99">
        <v>2</v>
      </c>
      <c r="B87" s="20" t="s">
        <v>77</v>
      </c>
      <c r="C87" s="20" t="s">
        <v>88</v>
      </c>
      <c r="D87" s="15">
        <v>1050</v>
      </c>
      <c r="E87" s="15">
        <v>890</v>
      </c>
      <c r="F87" s="15">
        <v>900</v>
      </c>
      <c r="G87" s="15">
        <v>1</v>
      </c>
      <c r="H87" s="16"/>
      <c r="I87" s="15"/>
      <c r="J87" s="38" t="str">
        <f>IF((G87*H87)&lt;&gt;0,G87*H87,"-")</f>
        <v>-</v>
      </c>
      <c r="K87" s="38" t="str">
        <f>IF((G87*I87)&lt;&gt;0,G87*I87,"-")</f>
        <v>-</v>
      </c>
      <c r="L87" s="16"/>
      <c r="M87" s="40" t="str">
        <f>IF((G87*L87)&lt;&gt;0,G87*L87,"-")</f>
        <v>-</v>
      </c>
      <c r="N87" s="16"/>
      <c r="O87" s="16"/>
      <c r="P87" s="16"/>
      <c r="Q87" s="18"/>
      <c r="R87" s="19"/>
    </row>
    <row r="88" spans="1:18" s="4" customFormat="1" ht="209.25" customHeight="1">
      <c r="A88" s="99">
        <v>3</v>
      </c>
      <c r="B88" s="20" t="s">
        <v>100</v>
      </c>
      <c r="C88" s="20" t="s">
        <v>92</v>
      </c>
      <c r="D88" s="15"/>
      <c r="E88" s="15"/>
      <c r="F88" s="15"/>
      <c r="G88" s="15">
        <v>1</v>
      </c>
      <c r="H88" s="16"/>
      <c r="I88" s="15">
        <v>17</v>
      </c>
      <c r="J88" s="38" t="str">
        <f>IF((G88*H88)&lt;&gt;0,G88*H88,"-")</f>
        <v>-</v>
      </c>
      <c r="K88" s="38">
        <f>IF((G88*I88)&lt;&gt;0,G88*I88,"-")</f>
        <v>17</v>
      </c>
      <c r="L88" s="16"/>
      <c r="M88" s="40" t="str">
        <f>IF((G88*L88)&lt;&gt;0,G88*L88,"-")</f>
        <v>-</v>
      </c>
      <c r="N88" s="84">
        <v>0.5</v>
      </c>
      <c r="O88" s="16"/>
      <c r="P88" s="16">
        <v>50</v>
      </c>
      <c r="Q88" s="18" t="s">
        <v>66</v>
      </c>
      <c r="R88" s="19"/>
    </row>
    <row r="89" spans="1:18" s="4" customFormat="1" ht="16.5" customHeight="1">
      <c r="A89" s="99">
        <v>4</v>
      </c>
      <c r="B89" s="20" t="s">
        <v>74</v>
      </c>
      <c r="C89" s="20" t="s">
        <v>88</v>
      </c>
      <c r="D89" s="15">
        <v>650</v>
      </c>
      <c r="E89" s="15">
        <v>890</v>
      </c>
      <c r="F89" s="15">
        <v>900</v>
      </c>
      <c r="G89" s="15">
        <v>1</v>
      </c>
      <c r="H89" s="16"/>
      <c r="I89" s="15"/>
      <c r="J89" s="38" t="str">
        <f>IF((G89*H89)&lt;&gt;0,G89*H89,"-")</f>
        <v>-</v>
      </c>
      <c r="K89" s="38" t="str">
        <f>IF((G89*I89)&lt;&gt;0,G89*I89,"-")</f>
        <v>-</v>
      </c>
      <c r="L89" s="16"/>
      <c r="M89" s="40" t="str">
        <f>IF((G89*L89)&lt;&gt;0,G89*L89,"-")</f>
        <v>-</v>
      </c>
      <c r="N89" s="16"/>
      <c r="O89" s="16"/>
      <c r="P89" s="16"/>
      <c r="Q89" s="18"/>
      <c r="R89" s="19"/>
    </row>
    <row r="90" spans="1:18" s="4" customFormat="1" ht="16.5" customHeight="1" thickBot="1">
      <c r="A90" s="66">
        <v>5</v>
      </c>
      <c r="B90" s="67" t="s">
        <v>64</v>
      </c>
      <c r="C90" s="67" t="s">
        <v>93</v>
      </c>
      <c r="D90" s="68">
        <v>1250</v>
      </c>
      <c r="E90" s="68">
        <v>1200</v>
      </c>
      <c r="F90" s="68">
        <v>900</v>
      </c>
      <c r="G90" s="68">
        <v>1</v>
      </c>
      <c r="H90" s="69"/>
      <c r="I90" s="70"/>
      <c r="J90" s="71" t="str">
        <f>IF((G90*H90)&lt;&gt;0,G90*H90,"-")</f>
        <v>-</v>
      </c>
      <c r="K90" s="71" t="str">
        <f>IF((G90*I90)&lt;&gt;0,G90*I90,"-")</f>
        <v>-</v>
      </c>
      <c r="L90" s="72"/>
      <c r="M90" s="73" t="str">
        <f>IF((G90*L90)&lt;&gt;0,G90*L90,"-")</f>
        <v>-</v>
      </c>
      <c r="N90" s="72"/>
      <c r="O90" s="72"/>
      <c r="P90" s="72"/>
      <c r="Q90" s="74"/>
      <c r="R90" s="75"/>
    </row>
    <row r="91" spans="1:18" ht="16.5" customHeight="1">
      <c r="A91" s="6"/>
      <c r="B91" s="7"/>
      <c r="C91" s="7"/>
      <c r="D91" s="137"/>
      <c r="E91" s="137"/>
      <c r="F91" s="137"/>
      <c r="G91" s="137"/>
      <c r="H91" s="138" t="s">
        <v>11</v>
      </c>
      <c r="I91" s="139"/>
      <c r="J91" s="140"/>
      <c r="K91" s="44" t="s">
        <v>10</v>
      </c>
      <c r="L91" s="144">
        <f>SUM(J5:J90)</f>
        <v>12.26</v>
      </c>
      <c r="M91" s="144"/>
      <c r="N91" s="145"/>
      <c r="O91" s="8"/>
      <c r="P91" s="8"/>
      <c r="Q91" s="8"/>
      <c r="R91" s="8"/>
    </row>
    <row r="92" spans="1:18" ht="16.5" customHeight="1">
      <c r="A92" s="6"/>
      <c r="B92" s="7"/>
      <c r="C92" s="7"/>
      <c r="D92" s="137"/>
      <c r="E92" s="137"/>
      <c r="F92" s="137"/>
      <c r="G92" s="137"/>
      <c r="H92" s="138"/>
      <c r="I92" s="139"/>
      <c r="J92" s="140"/>
      <c r="K92" s="45" t="s">
        <v>12</v>
      </c>
      <c r="L92" s="146">
        <f>SUM(K5:K90)</f>
        <v>328.3</v>
      </c>
      <c r="M92" s="146"/>
      <c r="N92" s="147"/>
      <c r="O92" s="8"/>
      <c r="P92" s="8"/>
      <c r="Q92" s="8"/>
      <c r="R92" s="8"/>
    </row>
    <row r="93" spans="1:18" ht="16.5" customHeight="1" thickBot="1">
      <c r="A93" s="6"/>
      <c r="B93" s="7"/>
      <c r="C93" s="7"/>
      <c r="D93" s="137"/>
      <c r="E93" s="137"/>
      <c r="F93" s="137"/>
      <c r="G93" s="137"/>
      <c r="H93" s="141"/>
      <c r="I93" s="142"/>
      <c r="J93" s="143"/>
      <c r="K93" s="46" t="s">
        <v>14</v>
      </c>
      <c r="L93" s="148">
        <f>SUM(M5:M90)</f>
        <v>0</v>
      </c>
      <c r="M93" s="148"/>
      <c r="N93" s="149"/>
      <c r="O93" s="8"/>
      <c r="P93" s="8"/>
      <c r="Q93" s="8"/>
      <c r="R93" s="8"/>
    </row>
    <row r="94" ht="19.5" customHeight="1"/>
    <row r="95" ht="19.5" customHeight="1"/>
    <row r="470" ht="30.75" customHeight="1"/>
  </sheetData>
  <sheetProtection selectLockedCells="1" selectUnlockedCells="1"/>
  <mergeCells count="42">
    <mergeCell ref="C1:C2"/>
    <mergeCell ref="B1:B2"/>
    <mergeCell ref="D1:F1"/>
    <mergeCell ref="G1:G2"/>
    <mergeCell ref="A12:R12"/>
    <mergeCell ref="A18:R18"/>
    <mergeCell ref="A23:R23"/>
    <mergeCell ref="A28:R28"/>
    <mergeCell ref="A32:R32"/>
    <mergeCell ref="H1:K1"/>
    <mergeCell ref="L1:M1"/>
    <mergeCell ref="N1:P1"/>
    <mergeCell ref="Q1:Q2"/>
    <mergeCell ref="R1:R2"/>
    <mergeCell ref="A3:R3"/>
    <mergeCell ref="A1:A2"/>
    <mergeCell ref="A85:R85"/>
    <mergeCell ref="D91:G93"/>
    <mergeCell ref="H91:J93"/>
    <mergeCell ref="L91:N91"/>
    <mergeCell ref="L92:N92"/>
    <mergeCell ref="L93:N93"/>
    <mergeCell ref="B80:B81"/>
    <mergeCell ref="C80:C81"/>
    <mergeCell ref="D80:D81"/>
    <mergeCell ref="E80:E81"/>
    <mergeCell ref="F80:F81"/>
    <mergeCell ref="A36:R36"/>
    <mergeCell ref="A62:R62"/>
    <mergeCell ref="A73:R73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Q80:Q81"/>
    <mergeCell ref="R80:R81"/>
  </mergeCells>
  <printOptions horizontalCentered="1"/>
  <pageMargins left="0.1968503937007874" right="0.1968503937007874" top="0.9448818897637796" bottom="0.5905511811023623" header="0.31496062992125984" footer="0.31496062992125984"/>
  <pageSetup firstPageNumber="1" useFirstPageNumber="1" fitToHeight="0" fitToWidth="1" horizontalDpi="600" verticalDpi="600" orientation="landscape" paperSize="9" scale="84" r:id="rId2"/>
  <headerFooter alignWithMargins="0">
    <oddHeader>&amp;L&amp;"DINPro-Bold,Obyčejné"&amp;9DOMOV POD LIPAMI SMEČNO&amp;C&amp;G&amp;R&amp;"DINPro-Bold,Obyčejné"&amp;9LEGENDA ZAŘÍZENÍ
</oddHeader>
    <oddFooter>&amp;C&amp;"DINPro-Light,Regular"&amp;9&amp;P/&amp;N</oddFooter>
  </headerFooter>
  <rowBreaks count="5" manualBreakCount="5">
    <brk id="31" max="17" man="1"/>
    <brk id="38" max="17" man="1"/>
    <brk id="51" max="18" man="1"/>
    <brk id="72" max="17" man="1"/>
    <brk id="84" max="17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TopTradeProfi Projekce</cp:lastModifiedBy>
  <cp:lastPrinted>2018-11-26T09:51:46Z</cp:lastPrinted>
  <dcterms:created xsi:type="dcterms:W3CDTF">2014-06-16T13:51:24Z</dcterms:created>
  <dcterms:modified xsi:type="dcterms:W3CDTF">2018-11-28T08:32:49Z</dcterms:modified>
  <cp:category/>
  <cp:version/>
  <cp:contentType/>
  <cp:contentStatus/>
</cp:coreProperties>
</file>