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suscz-my.sharepoint.com/personal/tomas_gajdos_ksus_cz/Documents/Plocha/Škody po zimě 2026/III-12550 Vidice - Košice/"/>
    </mc:Choice>
  </mc:AlternateContent>
  <xr:revisionPtr revIDLastSave="236" documentId="11_8A753C9D19F413752522C5F59FD23F4EFEFE746E" xr6:coauthVersionLast="47" xr6:coauthVersionMax="47" xr10:uidLastSave="{25A368C4-5DD3-4B53-A46F-52E0D5F1B2CC}"/>
  <bookViews>
    <workbookView xWindow="-120" yWindow="-120" windowWidth="29040" windowHeight="15720" activeTab="1" xr2:uid="{00000000-000D-0000-FFFF-FFFF00000000}"/>
  </bookViews>
  <sheets>
    <sheet name="Krycí list rozpočtu" sheetId="3" r:id="rId1"/>
    <sheet name="ROZPOČET " sheetId="1" r:id="rId2"/>
  </sheets>
  <definedNames>
    <definedName name="_xlnm.Print_Area" localSheetId="1">'ROZPOČET '!$A$4:$F$31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13" i="1"/>
  <c r="F15" i="1"/>
  <c r="F25" i="3"/>
  <c r="I22" i="3"/>
  <c r="F22" i="3"/>
  <c r="F26" i="1"/>
  <c r="F25" i="1"/>
  <c r="F24" i="1"/>
  <c r="F23" i="1"/>
  <c r="F22" i="1"/>
  <c r="F21" i="1"/>
  <c r="F20" i="1"/>
  <c r="F19" i="1"/>
  <c r="F17" i="1"/>
  <c r="F16" i="1"/>
  <c r="F14" i="1"/>
  <c r="F27" i="1"/>
  <c r="F12" i="1"/>
  <c r="F28" i="1" l="1"/>
  <c r="C14" i="3" s="1"/>
  <c r="C22" i="3" s="1"/>
  <c r="C26" i="3" s="1"/>
  <c r="F29" i="1" l="1"/>
  <c r="F30" i="1" s="1"/>
  <c r="F26" i="3"/>
  <c r="I25" i="3"/>
  <c r="I26" i="3" l="1"/>
</calcChain>
</file>

<file path=xl/sharedStrings.xml><?xml version="1.0" encoding="utf-8"?>
<sst xmlns="http://schemas.openxmlformats.org/spreadsheetml/2006/main" count="142" uniqueCount="112">
  <si>
    <t>MJ</t>
  </si>
  <si>
    <t>m2</t>
  </si>
  <si>
    <t>t</t>
  </si>
  <si>
    <t xml:space="preserve"> </t>
  </si>
  <si>
    <t>DPH 21%</t>
  </si>
  <si>
    <t>Popis položky</t>
  </si>
  <si>
    <t>Výměra</t>
  </si>
  <si>
    <t>Kč/MJ</t>
  </si>
  <si>
    <t>Celkem Kč</t>
  </si>
  <si>
    <t>kpl</t>
  </si>
  <si>
    <t>Celkem bez DPH</t>
  </si>
  <si>
    <t>Celkem vč. DPH</t>
  </si>
  <si>
    <r>
      <t xml:space="preserve">Objednatel:  </t>
    </r>
    <r>
      <rPr>
        <b/>
        <sz val="9"/>
        <rFont val="Arial CE"/>
        <family val="2"/>
        <charset val="238"/>
      </rPr>
      <t xml:space="preserve"> </t>
    </r>
    <r>
      <rPr>
        <b/>
        <sz val="12"/>
        <rFont val="Arial CE"/>
        <family val="2"/>
        <charset val="238"/>
      </rPr>
      <t>Krajská správa a údržba silnic Středočeského kraje, příspěvková organizace</t>
    </r>
  </si>
  <si>
    <t>Krycí list rozpočtu</t>
  </si>
  <si>
    <t>Název stavby:</t>
  </si>
  <si>
    <t>Objednatel:</t>
  </si>
  <si>
    <t>KSÚS Stč kraje přísp. organizace</t>
  </si>
  <si>
    <t>IČ/DIČ:</t>
  </si>
  <si>
    <t>Druh stavby:</t>
  </si>
  <si>
    <t>Projektant:</t>
  </si>
  <si>
    <t>Lokalita:</t>
  </si>
  <si>
    <t>Zhotovitel:</t>
  </si>
  <si>
    <t>Zpracoval: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</si>
  <si>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</si>
  <si>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</si>
  <si>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</si>
  <si>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</si>
  <si>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</si>
  <si>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</si>
  <si>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</si>
  <si>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</si>
  <si>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</si>
  <si>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</si>
  <si>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Práce přesčas</t>
  </si>
  <si>
    <t>Zařízení staveniště</t>
  </si>
  <si>
    <t>Montáž</t>
  </si>
  <si>
    <t>Bez pevné podl.</t>
  </si>
  <si>
    <t>Mimostav. doprava</t>
  </si>
  <si>
    <t>PSV</t>
  </si>
  <si>
    <t>Kulturní památka</t>
  </si>
  <si>
    <t>Územní vlivy</t>
  </si>
  <si>
    <t>Provozní vlivy</t>
  </si>
  <si>
    <t>"M"</t>
  </si>
  <si>
    <t>Ostatní</t>
  </si>
  <si>
    <t>NUS z rozpočtu</t>
  </si>
  <si>
    <t>Ostatní materiál</t>
  </si>
  <si>
    <t>Přesun hmot a sutí</t>
  </si>
  <si>
    <t>ZRN celkem</t>
  </si>
  <si>
    <t>DN celkem</t>
  </si>
  <si>
    <t>NUS celkem</t>
  </si>
  <si>
    <t>Základ 0%</t>
  </si>
  <si>
    <t>Základ 15%</t>
  </si>
  <si>
    <t>DPH 15%</t>
  </si>
  <si>
    <t>Základ 21%</t>
  </si>
  <si>
    <t>Celkem včetně DPH</t>
  </si>
  <si>
    <t>Objednatel</t>
  </si>
  <si>
    <t>Zhotovitel</t>
  </si>
  <si>
    <t>Datum, razítko a podpis</t>
  </si>
  <si>
    <t xml:space="preserve">Zpracoval:   </t>
  </si>
  <si>
    <t xml:space="preserve">Datum:   </t>
  </si>
  <si>
    <t>poznámky</t>
  </si>
  <si>
    <t>hmotnost              t</t>
  </si>
  <si>
    <t>hmotnost  celkem</t>
  </si>
  <si>
    <t xml:space="preserve">Zhotovitel: </t>
  </si>
  <si>
    <t>m3</t>
  </si>
  <si>
    <t>Číslo položky    OTSKP</t>
  </si>
  <si>
    <t>POMOC PRÁCE ZŘÍZ NEBO ZAJIŠŤ OCHRANU INŽEN. SÍTÍ A GEO.ZAMĚŘENÍ</t>
  </si>
  <si>
    <t>POMOC PRÁCE ZŘÍZ NEBO ZAJIŠŤ REGULACI A OCHRANU DOPRAVY</t>
  </si>
  <si>
    <t>ŘEZÁNÍ ASFALTOVÉHO KRYTU VOZOVEK TL DO 50MM</t>
  </si>
  <si>
    <t>m</t>
  </si>
  <si>
    <t>ODSTRANĚNÍ KRYTU ZPEVNĚNÝCH PLOCH S ASF. POJIVEM, ODVOZ DO 20KM</t>
  </si>
  <si>
    <t>POPLATKY ZA LIKVIDACI ODPADŮ NEKONTAMINOVANÝCH - 17 03 02 VYBOURANÝ ASFALTOVÝ BETON BEZ DEHTU</t>
  </si>
  <si>
    <t>POPLATKY ZA LIKVIDACI ODPADŮ NEKONTAMINOVANÝCH - 17 05 04 VYTĚŽENÉ ZEMINY A HORNINY - I. TŘÍDA TĚŽITELNOSTI</t>
  </si>
  <si>
    <t>OTSKP 02730</t>
  </si>
  <si>
    <t>OTSKP 02720</t>
  </si>
  <si>
    <t>OTSKP 919111</t>
  </si>
  <si>
    <t>OTSKP 113138</t>
  </si>
  <si>
    <t>OTSKP 15130</t>
  </si>
  <si>
    <t>OTSKP 15111</t>
  </si>
  <si>
    <t>ČIŠTĚNÍ VOZOVEK OD NÁNOSU</t>
  </si>
  <si>
    <t>INFILTRAČNÍ POSTŘIK ASFALTOVÝ DO 1,0KG/M2</t>
  </si>
  <si>
    <t>ASFALTOVÝ BETON PRO OBRUSNÉ VRSTVY ACO 11+, 11S TL. 50MM</t>
  </si>
  <si>
    <t>VÝPLŇ SPAR ASFALTEM</t>
  </si>
  <si>
    <t>OTSKP 58910</t>
  </si>
  <si>
    <t>OTSKP 574A44</t>
  </si>
  <si>
    <t>OTSKP 572121</t>
  </si>
  <si>
    <t>OTSKP 12911</t>
  </si>
  <si>
    <t>VODOROVNÉ DOPRAVNÍ ZNAČENÍ BARVOU HLADKÉ - DODÁVKA A POKLÁDKA</t>
  </si>
  <si>
    <t>OTSKP 915111</t>
  </si>
  <si>
    <t>Začátek výstavby:</t>
  </si>
  <si>
    <t>Konec výstavby:</t>
  </si>
  <si>
    <t>Položek:</t>
  </si>
  <si>
    <t>JKSO:</t>
  </si>
  <si>
    <t>Projektant</t>
  </si>
  <si>
    <t>rok 2026</t>
  </si>
  <si>
    <t>Škody po zimě 2026 - JÚ 10068</t>
  </si>
  <si>
    <t>Oprava obrusné vrstvy</t>
  </si>
  <si>
    <t>OTSKP 113743</t>
  </si>
  <si>
    <t>FRÉZOVÁNÍ ZPEVNĚNÝCH PLOCH ASFALTOVÝCH TL. DO 50MM</t>
  </si>
  <si>
    <t>OTSKP 56962</t>
  </si>
  <si>
    <t>ZPEVNĚNÍ KRAJNIC Z RECYKLOVANÉHO MATERIÁLU TL DO 100MM</t>
  </si>
  <si>
    <t>ČIŠTĚNÍ KRAJNIC OD NÁNOSU TL. DO 100MM</t>
  </si>
  <si>
    <t>OTKKP 12922</t>
  </si>
  <si>
    <t>ASFALTOVÝ BETON PRO LOŽNÍ VRSTVY ACL 16+, 16S TL. 50MM</t>
  </si>
  <si>
    <t>OTSKP 574C46</t>
  </si>
  <si>
    <t>OTSKP 572223</t>
  </si>
  <si>
    <t>SPOJOVACÍ POSTŘIK Z EMULZE DO 1,0KG/M2</t>
  </si>
  <si>
    <t>Stavba: oprava obrusné vrstvy  III-12550 Vidice Košice</t>
  </si>
  <si>
    <t>III/12550 Vidice - Košice</t>
  </si>
  <si>
    <t>od km 13,052 do km 15,336</t>
  </si>
  <si>
    <t>Objekt:    sil.  III/12550 od km 13,052 do km 15,336</t>
  </si>
  <si>
    <t xml:space="preserve">Zpracoval: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</si>
</sst>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;\-#,##0.000"/>
    <numFmt numFmtId="165" formatCode="0.000"/>
    <numFmt numFmtId="166" formatCode="000\ 00"/>
  </numFmts>
  <fonts count="22" x14ac:knownFonts="1">
    <font>
      <sz val="8"/>
      <name val="MS Sans Serif"/>
      <charset val="1"/>
    </font>
    <font>
      <b/>
      <sz val="14"/>
      <name val="Arial CE"/>
      <charset val="238"/>
    </font>
    <font>
      <b/>
      <sz val="9"/>
      <name val="Arial CE"/>
      <charset val="238"/>
    </font>
    <font>
      <b/>
      <sz val="8"/>
      <name val="Arial CE"/>
      <charset val="238"/>
    </font>
    <font>
      <sz val="7"/>
      <name val="Arial CE"/>
      <family val="2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 CE"/>
      <family val="2"/>
      <charset val="238"/>
    </font>
    <font>
      <sz val="2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2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8"/>
      <name val="Arial"/>
      <family val="2"/>
      <charset val="238"/>
    </font>
    <font>
      <sz val="11"/>
      <color indexed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9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 applyAlignment="0">
      <alignment vertical="top" wrapText="1"/>
      <protection locked="0"/>
    </xf>
    <xf numFmtId="0" fontId="21" fillId="0" borderId="0"/>
  </cellStyleXfs>
  <cellXfs count="159">
    <xf numFmtId="0" fontId="0" fillId="0" borderId="0" xfId="0" applyAlignment="1">
      <alignment vertical="top"/>
      <protection locked="0"/>
    </xf>
    <xf numFmtId="0" fontId="0" fillId="0" borderId="0" xfId="0" applyAlignment="1">
      <alignment horizontal="left" vertical="top"/>
      <protection locked="0"/>
    </xf>
    <xf numFmtId="37" fontId="0" fillId="0" borderId="0" xfId="0" applyNumberFormat="1" applyAlignment="1">
      <alignment horizontal="center" vertical="top"/>
      <protection locked="0"/>
    </xf>
    <xf numFmtId="0" fontId="0" fillId="0" borderId="0" xfId="0" applyAlignment="1">
      <alignment horizontal="left" vertical="top" wrapText="1"/>
      <protection locked="0"/>
    </xf>
    <xf numFmtId="164" fontId="0" fillId="0" borderId="0" xfId="0" applyNumberFormat="1" applyAlignment="1">
      <alignment horizontal="right" vertical="top"/>
      <protection locked="0"/>
    </xf>
    <xf numFmtId="39" fontId="0" fillId="0" borderId="0" xfId="0" applyNumberFormat="1" applyAlignment="1">
      <alignment horizontal="right" vertical="top"/>
      <protection locked="0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164" fontId="5" fillId="0" borderId="0" xfId="0" applyNumberFormat="1" applyFont="1" applyAlignment="1" applyProtection="1">
      <alignment horizontal="right" vertical="top"/>
    </xf>
    <xf numFmtId="39" fontId="4" fillId="0" borderId="0" xfId="0" applyNumberFormat="1" applyFont="1" applyAlignment="1" applyProtection="1">
      <alignment horizontal="right" vertical="top"/>
    </xf>
    <xf numFmtId="0" fontId="6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 vertical="top" wrapText="1"/>
    </xf>
    <xf numFmtId="0" fontId="8" fillId="0" borderId="0" xfId="0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0" fillId="0" borderId="0" xfId="0" applyAlignment="1" applyProtection="1">
      <alignment vertical="top"/>
    </xf>
    <xf numFmtId="0" fontId="11" fillId="2" borderId="1" xfId="0" applyFont="1" applyFill="1" applyBorder="1" applyAlignment="1" applyProtection="1">
      <alignment vertical="top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2" xfId="0" applyFont="1" applyFill="1" applyBorder="1" applyAlignment="1" applyProtection="1">
      <alignment vertical="top"/>
    </xf>
    <xf numFmtId="0" fontId="11" fillId="0" borderId="3" xfId="0" applyFont="1" applyBorder="1" applyAlignment="1" applyProtection="1">
      <alignment vertical="top"/>
    </xf>
    <xf numFmtId="4" fontId="10" fillId="0" borderId="3" xfId="0" applyNumberFormat="1" applyFont="1" applyBorder="1" applyAlignment="1" applyProtection="1">
      <alignment horizontal="right" vertical="top"/>
    </xf>
    <xf numFmtId="4" fontId="11" fillId="0" borderId="4" xfId="0" applyNumberFormat="1" applyFont="1" applyBorder="1" applyAlignment="1" applyProtection="1">
      <alignment vertical="top"/>
    </xf>
    <xf numFmtId="0" fontId="11" fillId="0" borderId="5" xfId="0" applyFont="1" applyBorder="1" applyAlignment="1" applyProtection="1">
      <alignment vertical="top"/>
    </xf>
    <xf numFmtId="4" fontId="10" fillId="0" borderId="5" xfId="0" applyNumberFormat="1" applyFont="1" applyBorder="1" applyAlignment="1" applyProtection="1">
      <alignment horizontal="right" vertical="top"/>
    </xf>
    <xf numFmtId="4" fontId="11" fillId="0" borderId="6" xfId="0" applyNumberFormat="1" applyFont="1" applyBorder="1" applyAlignment="1" applyProtection="1">
      <alignment vertical="top"/>
    </xf>
    <xf numFmtId="0" fontId="14" fillId="0" borderId="0" xfId="0" applyFont="1" applyAlignment="1" applyProtection="1">
      <alignment vertical="center"/>
    </xf>
    <xf numFmtId="49" fontId="17" fillId="3" borderId="7" xfId="0" applyNumberFormat="1" applyFont="1" applyFill="1" applyBorder="1" applyAlignment="1" applyProtection="1">
      <alignment horizontal="center" vertical="center"/>
    </xf>
    <xf numFmtId="49" fontId="19" fillId="0" borderId="8" xfId="0" applyNumberFormat="1" applyFont="1" applyBorder="1" applyAlignment="1" applyProtection="1">
      <alignment horizontal="left" vertical="center"/>
    </xf>
    <xf numFmtId="49" fontId="10" fillId="0" borderId="3" xfId="0" applyNumberFormat="1" applyFont="1" applyBorder="1" applyAlignment="1" applyProtection="1">
      <alignment horizontal="left" vertical="center"/>
    </xf>
    <xf numFmtId="4" fontId="10" fillId="0" borderId="3" xfId="0" applyNumberFormat="1" applyFont="1" applyBorder="1" applyAlignment="1" applyProtection="1">
      <alignment horizontal="right" vertical="center"/>
    </xf>
    <xf numFmtId="4" fontId="10" fillId="0" borderId="4" xfId="0" applyNumberFormat="1" applyFont="1" applyBorder="1" applyAlignment="1" applyProtection="1">
      <alignment horizontal="right" vertical="center"/>
    </xf>
    <xf numFmtId="4" fontId="14" fillId="0" borderId="0" xfId="0" applyNumberFormat="1" applyFont="1" applyAlignment="1" applyProtection="1">
      <alignment vertical="center"/>
    </xf>
    <xf numFmtId="49" fontId="10" fillId="0" borderId="3" xfId="0" applyNumberFormat="1" applyFont="1" applyBorder="1" applyAlignment="1" applyProtection="1">
      <alignment horizontal="right" vertical="center"/>
    </xf>
    <xf numFmtId="49" fontId="10" fillId="0" borderId="4" xfId="0" applyNumberFormat="1" applyFont="1" applyBorder="1" applyAlignment="1" applyProtection="1">
      <alignment horizontal="right" vertical="center"/>
    </xf>
    <xf numFmtId="0" fontId="14" fillId="0" borderId="9" xfId="0" applyFont="1" applyBorder="1" applyAlignment="1" applyProtection="1">
      <alignment vertical="center"/>
    </xf>
    <xf numFmtId="0" fontId="14" fillId="0" borderId="10" xfId="0" applyFont="1" applyBorder="1" applyAlignment="1" applyProtection="1">
      <alignment vertical="center"/>
    </xf>
    <xf numFmtId="0" fontId="14" fillId="0" borderId="11" xfId="0" applyFont="1" applyBorder="1" applyAlignment="1" applyProtection="1">
      <alignment vertical="center"/>
    </xf>
    <xf numFmtId="4" fontId="19" fillId="3" borderId="3" xfId="0" applyNumberFormat="1" applyFont="1" applyFill="1" applyBorder="1" applyAlignment="1" applyProtection="1">
      <alignment horizontal="right" vertical="center"/>
    </xf>
    <xf numFmtId="0" fontId="14" fillId="0" borderId="12" xfId="0" applyFont="1" applyBorder="1" applyAlignment="1" applyProtection="1">
      <alignment vertical="center"/>
    </xf>
    <xf numFmtId="4" fontId="19" fillId="3" borderId="4" xfId="0" applyNumberFormat="1" applyFont="1" applyFill="1" applyBorder="1" applyAlignment="1" applyProtection="1">
      <alignment horizontal="right" vertical="center"/>
    </xf>
    <xf numFmtId="0" fontId="14" fillId="0" borderId="13" xfId="0" applyFont="1" applyBorder="1" applyAlignment="1" applyProtection="1">
      <alignment vertical="center"/>
    </xf>
    <xf numFmtId="0" fontId="0" fillId="0" borderId="3" xfId="0" applyBorder="1" applyAlignment="1" applyProtection="1">
      <alignment vertical="top"/>
    </xf>
    <xf numFmtId="0" fontId="20" fillId="0" borderId="3" xfId="0" applyFont="1" applyBorder="1" applyAlignment="1" applyProtection="1">
      <alignment vertical="top"/>
    </xf>
    <xf numFmtId="0" fontId="6" fillId="0" borderId="0" xfId="0" applyFont="1" applyAlignment="1" applyProtection="1"/>
    <xf numFmtId="39" fontId="6" fillId="0" borderId="0" xfId="0" applyNumberFormat="1" applyFont="1" applyAlignment="1" applyProtection="1">
      <alignment vertical="top"/>
    </xf>
    <xf numFmtId="0" fontId="0" fillId="0" borderId="0" xfId="0" applyAlignment="1">
      <alignment horizontal="center" vertical="top"/>
      <protection locked="0"/>
    </xf>
    <xf numFmtId="0" fontId="2" fillId="0" borderId="0" xfId="0" applyFont="1" applyAlignment="1" applyProtection="1">
      <alignment horizontal="center"/>
    </xf>
    <xf numFmtId="39" fontId="4" fillId="0" borderId="0" xfId="0" applyNumberFormat="1" applyFont="1" applyAlignment="1" applyProtection="1">
      <alignment horizontal="center" vertical="top"/>
    </xf>
    <xf numFmtId="0" fontId="6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39" fontId="0" fillId="0" borderId="0" xfId="0" applyNumberFormat="1" applyAlignment="1">
      <alignment horizontal="center" vertical="top"/>
      <protection locked="0"/>
    </xf>
    <xf numFmtId="0" fontId="0" fillId="0" borderId="14" xfId="0" applyBorder="1" applyAlignment="1" applyProtection="1">
      <alignment horizontal="center" vertical="top" wrapText="1"/>
    </xf>
    <xf numFmtId="0" fontId="0" fillId="0" borderId="3" xfId="0" applyBorder="1" applyAlignment="1" applyProtection="1">
      <alignment horizontal="center" vertical="top" wrapText="1"/>
    </xf>
    <xf numFmtId="0" fontId="0" fillId="0" borderId="14" xfId="0" applyBorder="1" applyAlignment="1" applyProtection="1">
      <alignment horizontal="center" vertical="top"/>
    </xf>
    <xf numFmtId="0" fontId="0" fillId="0" borderId="3" xfId="0" applyBorder="1" applyAlignment="1" applyProtection="1">
      <alignment horizontal="center" vertical="top"/>
    </xf>
    <xf numFmtId="3" fontId="0" fillId="0" borderId="3" xfId="0" applyNumberFormat="1" applyBorder="1" applyAlignment="1" applyProtection="1">
      <alignment vertical="top"/>
    </xf>
    <xf numFmtId="0" fontId="20" fillId="0" borderId="14" xfId="0" applyFont="1" applyBorder="1" applyAlignment="1" applyProtection="1">
      <alignment horizontal="center" vertical="top"/>
    </xf>
    <xf numFmtId="2" fontId="20" fillId="0" borderId="3" xfId="0" applyNumberFormat="1" applyFont="1" applyBorder="1" applyAlignment="1" applyProtection="1">
      <alignment horizontal="center" vertical="top"/>
    </xf>
    <xf numFmtId="3" fontId="20" fillId="0" borderId="3" xfId="0" applyNumberFormat="1" applyFont="1" applyBorder="1" applyAlignment="1" applyProtection="1">
      <alignment vertical="top"/>
    </xf>
    <xf numFmtId="0" fontId="0" fillId="0" borderId="0" xfId="0" applyAlignment="1" applyProtection="1">
      <alignment horizontal="center" vertical="top"/>
    </xf>
    <xf numFmtId="3" fontId="0" fillId="0" borderId="0" xfId="0" applyNumberFormat="1" applyAlignment="1" applyProtection="1">
      <alignment vertical="top"/>
    </xf>
    <xf numFmtId="4" fontId="10" fillId="0" borderId="3" xfId="0" applyNumberFormat="1" applyFont="1" applyBorder="1" applyAlignment="1" applyProtection="1">
      <alignment vertical="top"/>
    </xf>
    <xf numFmtId="0" fontId="11" fillId="0" borderId="7" xfId="0" applyFont="1" applyBorder="1" applyAlignment="1" applyProtection="1">
      <alignment vertical="top"/>
    </xf>
    <xf numFmtId="0" fontId="11" fillId="0" borderId="7" xfId="0" applyFont="1" applyBorder="1" applyAlignment="1" applyProtection="1">
      <alignment horizontal="center" vertical="center"/>
    </xf>
    <xf numFmtId="4" fontId="10" fillId="0" borderId="7" xfId="0" applyNumberFormat="1" applyFont="1" applyBorder="1" applyAlignment="1" applyProtection="1">
      <alignment vertical="top"/>
    </xf>
    <xf numFmtId="4" fontId="10" fillId="0" borderId="15" xfId="0" applyNumberFormat="1" applyFont="1" applyBorder="1" applyAlignment="1" applyProtection="1">
      <alignment vertical="top"/>
    </xf>
    <xf numFmtId="0" fontId="11" fillId="0" borderId="3" xfId="0" applyFont="1" applyBorder="1" applyAlignment="1" applyProtection="1">
      <alignment horizontal="center" vertical="center"/>
    </xf>
    <xf numFmtId="4" fontId="10" fillId="0" borderId="4" xfId="0" applyNumberFormat="1" applyFont="1" applyBorder="1" applyAlignment="1" applyProtection="1">
      <alignment vertical="top"/>
    </xf>
    <xf numFmtId="0" fontId="11" fillId="2" borderId="16" xfId="0" applyFont="1" applyFill="1" applyBorder="1" applyAlignment="1" applyProtection="1">
      <alignment vertical="top" wrapText="1"/>
    </xf>
    <xf numFmtId="0" fontId="11" fillId="0" borderId="17" xfId="0" applyFont="1" applyBorder="1" applyAlignment="1" applyProtection="1">
      <alignment vertical="top"/>
    </xf>
    <xf numFmtId="4" fontId="10" fillId="0" borderId="7" xfId="0" applyNumberFormat="1" applyFont="1" applyBorder="1" applyAlignment="1" applyProtection="1">
      <alignment horizontal="right" vertical="top"/>
    </xf>
    <xf numFmtId="4" fontId="11" fillId="0" borderId="15" xfId="0" applyNumberFormat="1" applyFont="1" applyBorder="1" applyAlignment="1" applyProtection="1">
      <alignment vertical="top"/>
    </xf>
    <xf numFmtId="0" fontId="11" fillId="0" borderId="8" xfId="0" applyFont="1" applyBorder="1" applyAlignment="1" applyProtection="1">
      <alignment vertical="top"/>
    </xf>
    <xf numFmtId="0" fontId="11" fillId="0" borderId="18" xfId="0" applyFont="1" applyBorder="1" applyAlignment="1" applyProtection="1">
      <alignment vertical="top"/>
    </xf>
    <xf numFmtId="165" fontId="10" fillId="0" borderId="7" xfId="0" applyNumberFormat="1" applyFont="1" applyBorder="1" applyAlignment="1" applyProtection="1">
      <alignment vertical="top"/>
    </xf>
    <xf numFmtId="165" fontId="10" fillId="0" borderId="3" xfId="0" applyNumberFormat="1" applyFont="1" applyBorder="1" applyAlignment="1" applyProtection="1">
      <alignment vertical="top"/>
    </xf>
    <xf numFmtId="0" fontId="11" fillId="0" borderId="8" xfId="0" applyFont="1" applyBorder="1" applyAlignment="1" applyProtection="1">
      <alignment horizontal="left" vertical="center"/>
    </xf>
    <xf numFmtId="0" fontId="11" fillId="0" borderId="19" xfId="0" applyFont="1" applyBorder="1" applyAlignment="1" applyProtection="1">
      <alignment horizontal="center" vertical="center"/>
    </xf>
    <xf numFmtId="165" fontId="10" fillId="0" borderId="19" xfId="0" applyNumberFormat="1" applyFont="1" applyBorder="1" applyAlignment="1" applyProtection="1">
      <alignment vertical="top"/>
    </xf>
    <xf numFmtId="4" fontId="10" fillId="0" borderId="19" xfId="0" applyNumberFormat="1" applyFont="1" applyBorder="1" applyAlignment="1" applyProtection="1">
      <alignment vertical="top"/>
    </xf>
    <xf numFmtId="4" fontId="10" fillId="0" borderId="20" xfId="0" applyNumberFormat="1" applyFont="1" applyBorder="1" applyAlignment="1" applyProtection="1">
      <alignment vertical="top"/>
    </xf>
    <xf numFmtId="0" fontId="11" fillId="0" borderId="10" xfId="0" applyFont="1" applyBorder="1" applyAlignment="1">
      <alignment vertical="top"/>
      <protection locked="0"/>
    </xf>
    <xf numFmtId="49" fontId="6" fillId="0" borderId="0" xfId="0" applyNumberFormat="1" applyFont="1" applyAlignment="1" applyProtection="1">
      <alignment horizontal="left" vertical="top" wrapText="1"/>
    </xf>
    <xf numFmtId="166" fontId="11" fillId="0" borderId="17" xfId="0" applyNumberFormat="1" applyFont="1" applyBorder="1" applyAlignment="1" applyProtection="1">
      <alignment horizontal="left" vertical="center"/>
    </xf>
    <xf numFmtId="166" fontId="11" fillId="0" borderId="8" xfId="0" applyNumberFormat="1" applyFont="1" applyBorder="1" applyAlignment="1" applyProtection="1">
      <alignment horizontal="left" vertical="center"/>
    </xf>
    <xf numFmtId="49" fontId="11" fillId="0" borderId="8" xfId="0" applyNumberFormat="1" applyFont="1" applyBorder="1" applyAlignment="1" applyProtection="1">
      <alignment horizontal="left" vertical="center"/>
    </xf>
    <xf numFmtId="0" fontId="11" fillId="0" borderId="21" xfId="0" applyFont="1" applyBorder="1" applyAlignment="1" applyProtection="1">
      <alignment horizontal="left" vertical="center"/>
    </xf>
    <xf numFmtId="0" fontId="11" fillId="0" borderId="19" xfId="0" applyFont="1" applyBorder="1" applyAlignment="1" applyProtection="1">
      <alignment vertical="top"/>
    </xf>
    <xf numFmtId="165" fontId="10" fillId="0" borderId="19" xfId="0" applyNumberFormat="1" applyFont="1" applyBorder="1" applyAlignment="1" applyProtection="1">
      <alignment horizontal="right" vertical="center"/>
    </xf>
    <xf numFmtId="4" fontId="10" fillId="0" borderId="19" xfId="0" applyNumberFormat="1" applyFont="1" applyBorder="1" applyAlignment="1" applyProtection="1">
      <alignment horizontal="right" vertical="center"/>
    </xf>
    <xf numFmtId="4" fontId="10" fillId="0" borderId="20" xfId="0" applyNumberFormat="1" applyFont="1" applyBorder="1" applyAlignment="1" applyProtection="1">
      <alignment horizontal="right" vertical="center"/>
    </xf>
    <xf numFmtId="0" fontId="11" fillId="0" borderId="19" xfId="0" applyFont="1" applyBorder="1" applyAlignment="1" applyProtection="1">
      <alignment horizontal="center" vertical="top" wrapText="1"/>
    </xf>
    <xf numFmtId="49" fontId="11" fillId="0" borderId="21" xfId="0" applyNumberFormat="1" applyFont="1" applyBorder="1" applyAlignment="1" applyProtection="1">
      <alignment horizontal="left" vertical="center"/>
    </xf>
    <xf numFmtId="49" fontId="17" fillId="3" borderId="17" xfId="0" applyNumberFormat="1" applyFont="1" applyFill="1" applyBorder="1" applyAlignment="1" applyProtection="1">
      <alignment horizontal="center" vertical="center"/>
    </xf>
    <xf numFmtId="49" fontId="10" fillId="0" borderId="31" xfId="0" applyNumberFormat="1" applyFont="1" applyBorder="1" applyAlignment="1" applyProtection="1">
      <alignment horizontal="left" vertical="center"/>
    </xf>
    <xf numFmtId="0" fontId="10" fillId="0" borderId="32" xfId="0" applyFont="1" applyBorder="1" applyAlignment="1" applyProtection="1">
      <alignment horizontal="left" vertical="center"/>
    </xf>
    <xf numFmtId="0" fontId="10" fillId="0" borderId="33" xfId="0" applyFont="1" applyBorder="1" applyAlignment="1" applyProtection="1">
      <alignment horizontal="left" vertical="center"/>
    </xf>
    <xf numFmtId="49" fontId="10" fillId="0" borderId="34" xfId="0" applyNumberFormat="1" applyFont="1" applyBorder="1" applyAlignment="1" applyProtection="1">
      <alignment horizontal="left" vertical="center"/>
    </xf>
    <xf numFmtId="0" fontId="10" fillId="0" borderId="35" xfId="0" applyFont="1" applyBorder="1" applyAlignment="1" applyProtection="1">
      <alignment horizontal="left" vertical="center"/>
    </xf>
    <xf numFmtId="49" fontId="10" fillId="0" borderId="13" xfId="0" applyNumberFormat="1" applyFont="1" applyBorder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/>
    </xf>
    <xf numFmtId="0" fontId="10" fillId="0" borderId="29" xfId="0" applyFont="1" applyBorder="1" applyAlignment="1" applyProtection="1">
      <alignment horizontal="left" vertical="center"/>
    </xf>
    <xf numFmtId="49" fontId="10" fillId="0" borderId="30" xfId="0" applyNumberFormat="1" applyFont="1" applyBorder="1" applyAlignment="1" applyProtection="1">
      <alignment horizontal="left" vertical="center"/>
    </xf>
    <xf numFmtId="0" fontId="10" fillId="0" borderId="12" xfId="0" applyFont="1" applyBorder="1" applyAlignment="1" applyProtection="1">
      <alignment horizontal="left" vertical="center"/>
    </xf>
    <xf numFmtId="49" fontId="19" fillId="0" borderId="30" xfId="0" applyNumberFormat="1" applyFont="1" applyBorder="1" applyAlignment="1" applyProtection="1">
      <alignment horizontal="left" vertical="center"/>
    </xf>
    <xf numFmtId="0" fontId="19" fillId="0" borderId="0" xfId="0" applyFont="1" applyAlignment="1" applyProtection="1">
      <alignment horizontal="left" vertical="center"/>
    </xf>
    <xf numFmtId="0" fontId="19" fillId="0" borderId="29" xfId="0" applyFont="1" applyBorder="1" applyAlignment="1" applyProtection="1">
      <alignment horizontal="left" vertical="center"/>
    </xf>
    <xf numFmtId="49" fontId="10" fillId="0" borderId="26" xfId="0" applyNumberFormat="1" applyFont="1" applyBorder="1" applyAlignment="1" applyProtection="1">
      <alignment horizontal="left" vertical="center"/>
    </xf>
    <xf numFmtId="0" fontId="10" fillId="0" borderId="27" xfId="0" applyFont="1" applyBorder="1" applyAlignment="1" applyProtection="1">
      <alignment horizontal="left" vertical="center"/>
    </xf>
    <xf numFmtId="0" fontId="10" fillId="0" borderId="23" xfId="0" applyFont="1" applyBorder="1" applyAlignment="1" applyProtection="1">
      <alignment horizontal="left" vertical="center"/>
    </xf>
    <xf numFmtId="49" fontId="10" fillId="0" borderId="22" xfId="0" applyNumberFormat="1" applyFont="1" applyBorder="1" applyAlignment="1" applyProtection="1">
      <alignment horizontal="left" vertical="center"/>
    </xf>
    <xf numFmtId="0" fontId="10" fillId="0" borderId="28" xfId="0" applyFont="1" applyBorder="1" applyAlignment="1" applyProtection="1">
      <alignment horizontal="left" vertical="center"/>
    </xf>
    <xf numFmtId="49" fontId="19" fillId="3" borderId="8" xfId="0" applyNumberFormat="1" applyFont="1" applyFill="1" applyBorder="1" applyAlignment="1" applyProtection="1">
      <alignment horizontal="left" vertical="center"/>
    </xf>
    <xf numFmtId="0" fontId="19" fillId="3" borderId="3" xfId="0" applyFont="1" applyFill="1" applyBorder="1" applyAlignment="1" applyProtection="1">
      <alignment horizontal="left" vertical="center"/>
    </xf>
    <xf numFmtId="49" fontId="19" fillId="3" borderId="3" xfId="0" applyNumberFormat="1" applyFont="1" applyFill="1" applyBorder="1" applyAlignment="1" applyProtection="1">
      <alignment horizontal="left" vertical="center"/>
    </xf>
    <xf numFmtId="49" fontId="19" fillId="0" borderId="8" xfId="0" applyNumberFormat="1" applyFont="1" applyBorder="1" applyAlignment="1" applyProtection="1">
      <alignment horizontal="left" vertical="center"/>
    </xf>
    <xf numFmtId="0" fontId="19" fillId="0" borderId="3" xfId="0" applyFont="1" applyBorder="1" applyAlignment="1" applyProtection="1">
      <alignment horizontal="left" vertical="center"/>
    </xf>
    <xf numFmtId="49" fontId="10" fillId="0" borderId="3" xfId="0" applyNumberFormat="1" applyFont="1" applyBorder="1" applyAlignment="1" applyProtection="1">
      <alignment horizontal="left" vertical="center"/>
    </xf>
    <xf numFmtId="0" fontId="10" fillId="0" borderId="3" xfId="0" applyFont="1" applyBorder="1" applyAlignment="1" applyProtection="1">
      <alignment horizontal="left" vertical="center"/>
    </xf>
    <xf numFmtId="49" fontId="19" fillId="0" borderId="3" xfId="0" applyNumberFormat="1" applyFont="1" applyBorder="1" applyAlignment="1" applyProtection="1">
      <alignment horizontal="left" vertical="center"/>
    </xf>
    <xf numFmtId="49" fontId="16" fillId="0" borderId="13" xfId="0" applyNumberFormat="1" applyFont="1" applyBorder="1" applyAlignment="1" applyProtection="1">
      <alignment horizontal="center" vertical="center"/>
    </xf>
    <xf numFmtId="0" fontId="16" fillId="0" borderId="0" xfId="0" applyFont="1" applyAlignment="1" applyProtection="1">
      <alignment horizontal="center" vertical="center"/>
    </xf>
    <xf numFmtId="0" fontId="16" fillId="0" borderId="12" xfId="0" applyFont="1" applyBorder="1" applyAlignment="1" applyProtection="1">
      <alignment horizontal="center" vertical="center"/>
    </xf>
    <xf numFmtId="49" fontId="18" fillId="0" borderId="7" xfId="0" applyNumberFormat="1" applyFont="1" applyBorder="1" applyAlignment="1" applyProtection="1">
      <alignment horizontal="left" vertical="center"/>
    </xf>
    <xf numFmtId="0" fontId="18" fillId="0" borderId="7" xfId="0" applyFont="1" applyBorder="1" applyAlignment="1" applyProtection="1">
      <alignment horizontal="left" vertical="center"/>
    </xf>
    <xf numFmtId="0" fontId="18" fillId="0" borderId="15" xfId="0" applyFont="1" applyBorder="1" applyAlignment="1" applyProtection="1">
      <alignment horizontal="left" vertical="center"/>
    </xf>
    <xf numFmtId="49" fontId="14" fillId="0" borderId="4" xfId="0" applyNumberFormat="1" applyFont="1" applyBorder="1" applyAlignment="1" applyProtection="1">
      <alignment horizontal="left" vertical="center"/>
    </xf>
    <xf numFmtId="0" fontId="14" fillId="0" borderId="4" xfId="0" applyFont="1" applyBorder="1" applyAlignment="1" applyProtection="1">
      <alignment horizontal="left" vertical="center"/>
    </xf>
    <xf numFmtId="49" fontId="14" fillId="0" borderId="8" xfId="0" applyNumberFormat="1" applyFont="1" applyBorder="1" applyAlignment="1" applyProtection="1">
      <alignment horizontal="left" vertical="center"/>
    </xf>
    <xf numFmtId="0" fontId="14" fillId="0" borderId="3" xfId="0" applyFont="1" applyBorder="1" applyAlignment="1" applyProtection="1">
      <alignment horizontal="left" vertical="center"/>
    </xf>
    <xf numFmtId="0" fontId="14" fillId="0" borderId="8" xfId="0" applyFont="1" applyBorder="1" applyAlignment="1" applyProtection="1">
      <alignment horizontal="left" vertical="center"/>
    </xf>
    <xf numFmtId="49" fontId="15" fillId="0" borderId="3" xfId="0" applyNumberFormat="1" applyFont="1" applyBorder="1" applyAlignment="1" applyProtection="1">
      <alignment horizontal="left" vertical="center"/>
    </xf>
    <xf numFmtId="0" fontId="15" fillId="0" borderId="3" xfId="0" applyFont="1" applyBorder="1" applyAlignment="1" applyProtection="1">
      <alignment horizontal="left" vertical="center"/>
    </xf>
    <xf numFmtId="49" fontId="14" fillId="0" borderId="3" xfId="0" applyNumberFormat="1" applyFont="1" applyBorder="1" applyAlignment="1" applyProtection="1">
      <alignment horizontal="left" vertical="center"/>
    </xf>
    <xf numFmtId="49" fontId="14" fillId="0" borderId="3" xfId="0" applyNumberFormat="1" applyFont="1" applyBorder="1" applyAlignment="1" applyProtection="1">
      <alignment horizontal="center" vertical="center"/>
    </xf>
    <xf numFmtId="0" fontId="14" fillId="0" borderId="3" xfId="0" applyFont="1" applyBorder="1" applyAlignment="1" applyProtection="1">
      <alignment horizontal="center" vertical="center"/>
    </xf>
    <xf numFmtId="14" fontId="14" fillId="0" borderId="4" xfId="0" applyNumberFormat="1" applyFont="1" applyBorder="1" applyAlignment="1" applyProtection="1">
      <alignment horizontal="center" vertical="center"/>
    </xf>
    <xf numFmtId="0" fontId="14" fillId="0" borderId="4" xfId="0" applyFont="1" applyBorder="1" applyAlignment="1" applyProtection="1">
      <alignment horizontal="center" vertical="center"/>
    </xf>
    <xf numFmtId="14" fontId="15" fillId="0" borderId="3" xfId="0" applyNumberFormat="1" applyFont="1" applyBorder="1" applyAlignment="1" applyProtection="1">
      <alignment horizontal="center" vertical="center"/>
    </xf>
    <xf numFmtId="0" fontId="15" fillId="0" borderId="3" xfId="0" applyFont="1" applyBorder="1" applyAlignment="1" applyProtection="1">
      <alignment horizontal="center" vertical="center"/>
    </xf>
    <xf numFmtId="49" fontId="15" fillId="0" borderId="22" xfId="0" applyNumberFormat="1" applyFont="1" applyBorder="1" applyAlignment="1" applyProtection="1">
      <alignment horizontal="center" vertical="center" wrapText="1"/>
    </xf>
    <xf numFmtId="0" fontId="15" fillId="0" borderId="23" xfId="0" applyFont="1" applyBorder="1" applyAlignment="1" applyProtection="1">
      <alignment horizontal="center" vertical="center" wrapText="1"/>
    </xf>
    <xf numFmtId="0" fontId="15" fillId="0" borderId="24" xfId="0" applyFont="1" applyBorder="1" applyAlignment="1" applyProtection="1">
      <alignment horizontal="center" vertical="center" wrapText="1"/>
    </xf>
    <xf numFmtId="0" fontId="15" fillId="0" borderId="25" xfId="0" applyFont="1" applyBorder="1" applyAlignment="1" applyProtection="1">
      <alignment horizontal="center" vertical="center" wrapText="1"/>
    </xf>
    <xf numFmtId="49" fontId="15" fillId="0" borderId="3" xfId="0" applyNumberFormat="1" applyFont="1" applyBorder="1" applyAlignment="1" applyProtection="1">
      <alignment horizontal="center" vertical="center"/>
    </xf>
    <xf numFmtId="49" fontId="13" fillId="0" borderId="0" xfId="0" applyNumberFormat="1" applyFont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49" fontId="14" fillId="0" borderId="17" xfId="0" applyNumberFormat="1" applyFont="1" applyBorder="1" applyAlignment="1" applyProtection="1">
      <alignment horizontal="left" vertical="center"/>
    </xf>
    <xf numFmtId="0" fontId="14" fillId="0" borderId="7" xfId="0" applyFont="1" applyBorder="1" applyAlignment="1" applyProtection="1">
      <alignment horizontal="left" vertical="center"/>
    </xf>
    <xf numFmtId="49" fontId="15" fillId="0" borderId="7" xfId="0" applyNumberFormat="1" applyFont="1" applyBorder="1" applyAlignment="1" applyProtection="1">
      <alignment horizontal="center" vertical="center" wrapText="1"/>
    </xf>
    <xf numFmtId="49" fontId="15" fillId="0" borderId="3" xfId="0" applyNumberFormat="1" applyFont="1" applyBorder="1" applyAlignment="1" applyProtection="1">
      <alignment horizontal="center" vertical="center" wrapText="1"/>
    </xf>
    <xf numFmtId="49" fontId="14" fillId="0" borderId="7" xfId="0" applyNumberFormat="1" applyFont="1" applyBorder="1" applyAlignment="1" applyProtection="1">
      <alignment horizontal="left" vertical="center"/>
    </xf>
    <xf numFmtId="49" fontId="14" fillId="0" borderId="15" xfId="0" applyNumberFormat="1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14" fontId="6" fillId="0" borderId="0" xfId="0" applyNumberFormat="1" applyFont="1" applyAlignment="1" applyProtection="1">
      <alignment horizontal="center" vertical="top" wrapText="1"/>
    </xf>
    <xf numFmtId="0" fontId="6" fillId="0" borderId="0" xfId="0" applyFont="1" applyAlignment="1" applyProtection="1">
      <alignment horizontal="center" vertical="top" wrapText="1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workbookViewId="0">
      <selection activeCell="C37" sqref="C37"/>
    </sheetView>
  </sheetViews>
  <sheetFormatPr defaultColWidth="13.33203125" defaultRowHeight="12.75" x14ac:dyDescent="0.15"/>
  <cols>
    <col min="1" max="1" width="13.33203125" style="28" customWidth="1"/>
    <col min="2" max="2" width="11.83203125" style="28" customWidth="1"/>
    <col min="3" max="3" width="25.33203125" style="28" customWidth="1"/>
    <col min="4" max="4" width="11.83203125" style="28" customWidth="1"/>
    <col min="5" max="5" width="16.33203125" style="28" customWidth="1"/>
    <col min="6" max="6" width="26.33203125" style="28" customWidth="1"/>
    <col min="7" max="7" width="13.33203125" style="28" customWidth="1"/>
    <col min="8" max="8" width="13.83203125" style="28" customWidth="1"/>
    <col min="9" max="9" width="26.1640625" style="28" customWidth="1"/>
    <col min="10" max="10" width="13.33203125" style="28"/>
    <col min="11" max="11" width="13.6640625" style="28" bestFit="1" customWidth="1"/>
    <col min="12" max="16384" width="13.33203125" style="28"/>
  </cols>
  <sheetData>
    <row r="1" spans="1:11" ht="28.7" customHeight="1" thickBot="1" x14ac:dyDescent="0.2">
      <c r="A1" s="148" t="s">
        <v>13</v>
      </c>
      <c r="B1" s="149"/>
      <c r="C1" s="149"/>
      <c r="D1" s="149"/>
      <c r="E1" s="149"/>
      <c r="F1" s="149"/>
      <c r="G1" s="149"/>
      <c r="H1" s="149"/>
      <c r="I1" s="149"/>
    </row>
    <row r="2" spans="1:11" ht="12.75" customHeight="1" x14ac:dyDescent="0.15">
      <c r="A2" s="150" t="s">
        <v>14</v>
      </c>
      <c r="B2" s="151"/>
      <c r="C2" s="152" t="s">
        <v>108</v>
      </c>
      <c r="D2" s="152"/>
      <c r="E2" s="154" t="s">
        <v>15</v>
      </c>
      <c r="F2" s="154" t="s">
        <v>16</v>
      </c>
      <c r="G2" s="151"/>
      <c r="H2" s="154" t="s">
        <v>17</v>
      </c>
      <c r="I2" s="155"/>
    </row>
    <row r="3" spans="1:11" x14ac:dyDescent="0.15">
      <c r="A3" s="133"/>
      <c r="B3" s="132"/>
      <c r="C3" s="153"/>
      <c r="D3" s="153"/>
      <c r="E3" s="132"/>
      <c r="F3" s="132"/>
      <c r="G3" s="132"/>
      <c r="H3" s="132"/>
      <c r="I3" s="130"/>
    </row>
    <row r="4" spans="1:11" x14ac:dyDescent="0.15">
      <c r="A4" s="131" t="s">
        <v>18</v>
      </c>
      <c r="B4" s="132"/>
      <c r="C4" s="147" t="s">
        <v>96</v>
      </c>
      <c r="D4" s="142"/>
      <c r="E4" s="136" t="s">
        <v>19</v>
      </c>
      <c r="F4" s="136"/>
      <c r="G4" s="132"/>
      <c r="H4" s="136" t="s">
        <v>17</v>
      </c>
      <c r="I4" s="129"/>
    </row>
    <row r="5" spans="1:11" x14ac:dyDescent="0.15">
      <c r="A5" s="133"/>
      <c r="B5" s="132"/>
      <c r="C5" s="142"/>
      <c r="D5" s="142"/>
      <c r="E5" s="132"/>
      <c r="F5" s="132"/>
      <c r="G5" s="132"/>
      <c r="H5" s="132"/>
      <c r="I5" s="130"/>
    </row>
    <row r="6" spans="1:11" ht="13.15" customHeight="1" x14ac:dyDescent="0.15">
      <c r="A6" s="131" t="s">
        <v>20</v>
      </c>
      <c r="B6" s="132"/>
      <c r="C6" s="143" t="s">
        <v>109</v>
      </c>
      <c r="D6" s="144"/>
      <c r="E6" s="136" t="s">
        <v>21</v>
      </c>
      <c r="F6" s="136"/>
      <c r="G6" s="132"/>
      <c r="H6" s="136" t="s">
        <v>17</v>
      </c>
      <c r="I6" s="129"/>
    </row>
    <row r="7" spans="1:11" x14ac:dyDescent="0.15">
      <c r="A7" s="133"/>
      <c r="B7" s="132"/>
      <c r="C7" s="145"/>
      <c r="D7" s="146"/>
      <c r="E7" s="132"/>
      <c r="F7" s="132"/>
      <c r="G7" s="132"/>
      <c r="H7" s="132"/>
      <c r="I7" s="130"/>
    </row>
    <row r="8" spans="1:11" x14ac:dyDescent="0.15">
      <c r="A8" s="131" t="s">
        <v>89</v>
      </c>
      <c r="B8" s="132"/>
      <c r="C8" s="141" t="s">
        <v>94</v>
      </c>
      <c r="D8" s="142"/>
      <c r="E8" s="136" t="s">
        <v>90</v>
      </c>
      <c r="F8" s="142" t="s">
        <v>94</v>
      </c>
      <c r="G8" s="138"/>
      <c r="H8" s="136" t="s">
        <v>91</v>
      </c>
      <c r="I8" s="129"/>
    </row>
    <row r="9" spans="1:11" x14ac:dyDescent="0.15">
      <c r="A9" s="133"/>
      <c r="B9" s="132"/>
      <c r="C9" s="142"/>
      <c r="D9" s="142"/>
      <c r="E9" s="132"/>
      <c r="F9" s="138"/>
      <c r="G9" s="138"/>
      <c r="H9" s="132"/>
      <c r="I9" s="130"/>
    </row>
    <row r="10" spans="1:11" x14ac:dyDescent="0.15">
      <c r="A10" s="131" t="s">
        <v>92</v>
      </c>
      <c r="B10" s="132"/>
      <c r="C10" s="134" t="s">
        <v>95</v>
      </c>
      <c r="D10" s="135"/>
      <c r="E10" s="136" t="s">
        <v>22</v>
      </c>
      <c r="F10" s="137"/>
      <c r="G10" s="138"/>
      <c r="H10" s="136" t="s">
        <v>23</v>
      </c>
      <c r="I10" s="139"/>
    </row>
    <row r="11" spans="1:11" x14ac:dyDescent="0.15">
      <c r="A11" s="133"/>
      <c r="B11" s="132"/>
      <c r="C11" s="135"/>
      <c r="D11" s="135"/>
      <c r="E11" s="132"/>
      <c r="F11" s="138"/>
      <c r="G11" s="138"/>
      <c r="H11" s="132"/>
      <c r="I11" s="140"/>
    </row>
    <row r="12" spans="1:11" ht="23.45" customHeight="1" thickBot="1" x14ac:dyDescent="0.2">
      <c r="A12" s="123" t="s">
        <v>24</v>
      </c>
      <c r="B12" s="124"/>
      <c r="C12" s="124"/>
      <c r="D12" s="124"/>
      <c r="E12" s="124"/>
      <c r="F12" s="124"/>
      <c r="G12" s="124"/>
      <c r="H12" s="124"/>
      <c r="I12" s="125"/>
    </row>
    <row r="13" spans="1:11" ht="26.45" customHeight="1" x14ac:dyDescent="0.15">
      <c r="A13" s="96" t="s">
        <v>25</v>
      </c>
      <c r="B13" s="126" t="s">
        <v>26</v>
      </c>
      <c r="C13" s="127"/>
      <c r="D13" s="29" t="s">
        <v>27</v>
      </c>
      <c r="E13" s="126" t="s">
        <v>28</v>
      </c>
      <c r="F13" s="127"/>
      <c r="G13" s="29" t="s">
        <v>29</v>
      </c>
      <c r="H13" s="126" t="s">
        <v>30</v>
      </c>
      <c r="I13" s="128"/>
    </row>
    <row r="14" spans="1:11" ht="15.2" customHeight="1" x14ac:dyDescent="0.15">
      <c r="A14" s="30" t="s">
        <v>31</v>
      </c>
      <c r="B14" s="31" t="s">
        <v>32</v>
      </c>
      <c r="C14" s="32">
        <f>'ROZPOČET '!F28</f>
        <v>0</v>
      </c>
      <c r="D14" s="120" t="s">
        <v>33</v>
      </c>
      <c r="E14" s="121"/>
      <c r="F14" s="32">
        <v>0</v>
      </c>
      <c r="G14" s="120" t="s">
        <v>34</v>
      </c>
      <c r="H14" s="121"/>
      <c r="I14" s="33">
        <v>0</v>
      </c>
    </row>
    <row r="15" spans="1:11" ht="15.2" customHeight="1" x14ac:dyDescent="0.15">
      <c r="A15" s="30"/>
      <c r="B15" s="31" t="s">
        <v>35</v>
      </c>
      <c r="C15" s="32">
        <v>0</v>
      </c>
      <c r="D15" s="120" t="s">
        <v>36</v>
      </c>
      <c r="E15" s="121"/>
      <c r="F15" s="32">
        <v>0</v>
      </c>
      <c r="G15" s="120" t="s">
        <v>37</v>
      </c>
      <c r="H15" s="121"/>
      <c r="I15" s="33">
        <v>0</v>
      </c>
      <c r="K15" s="34"/>
    </row>
    <row r="16" spans="1:11" ht="15.2" customHeight="1" x14ac:dyDescent="0.15">
      <c r="A16" s="30" t="s">
        <v>38</v>
      </c>
      <c r="B16" s="31" t="s">
        <v>32</v>
      </c>
      <c r="C16" s="32">
        <v>0</v>
      </c>
      <c r="D16" s="120" t="s">
        <v>39</v>
      </c>
      <c r="E16" s="121"/>
      <c r="F16" s="32">
        <v>0</v>
      </c>
      <c r="G16" s="120" t="s">
        <v>40</v>
      </c>
      <c r="H16" s="121"/>
      <c r="I16" s="33">
        <v>0</v>
      </c>
    </row>
    <row r="17" spans="1:9" ht="15.2" customHeight="1" x14ac:dyDescent="0.15">
      <c r="A17" s="30"/>
      <c r="B17" s="31" t="s">
        <v>35</v>
      </c>
      <c r="C17" s="32">
        <v>0</v>
      </c>
      <c r="D17" s="120"/>
      <c r="E17" s="121"/>
      <c r="F17" s="35"/>
      <c r="G17" s="120" t="s">
        <v>41</v>
      </c>
      <c r="H17" s="121"/>
      <c r="I17" s="33">
        <v>0</v>
      </c>
    </row>
    <row r="18" spans="1:9" ht="15.2" customHeight="1" x14ac:dyDescent="0.15">
      <c r="A18" s="30" t="s">
        <v>42</v>
      </c>
      <c r="B18" s="31" t="s">
        <v>32</v>
      </c>
      <c r="C18" s="32">
        <v>0</v>
      </c>
      <c r="D18" s="120"/>
      <c r="E18" s="121"/>
      <c r="F18" s="35"/>
      <c r="G18" s="120" t="s">
        <v>43</v>
      </c>
      <c r="H18" s="121"/>
      <c r="I18" s="33">
        <v>0</v>
      </c>
    </row>
    <row r="19" spans="1:9" ht="15.2" customHeight="1" x14ac:dyDescent="0.15">
      <c r="A19" s="30"/>
      <c r="B19" s="31" t="s">
        <v>35</v>
      </c>
      <c r="C19" s="32">
        <v>0</v>
      </c>
      <c r="D19" s="120"/>
      <c r="E19" s="121"/>
      <c r="F19" s="35"/>
      <c r="G19" s="120" t="s">
        <v>44</v>
      </c>
      <c r="H19" s="121"/>
      <c r="I19" s="33">
        <v>0</v>
      </c>
    </row>
    <row r="20" spans="1:9" ht="15.2" customHeight="1" x14ac:dyDescent="0.15">
      <c r="A20" s="118" t="s">
        <v>45</v>
      </c>
      <c r="B20" s="119"/>
      <c r="C20" s="32">
        <v>0</v>
      </c>
      <c r="D20" s="120"/>
      <c r="E20" s="121"/>
      <c r="F20" s="35"/>
      <c r="G20" s="120"/>
      <c r="H20" s="121"/>
      <c r="I20" s="36"/>
    </row>
    <row r="21" spans="1:9" ht="15.2" customHeight="1" x14ac:dyDescent="0.15">
      <c r="A21" s="118" t="s">
        <v>46</v>
      </c>
      <c r="B21" s="119"/>
      <c r="C21" s="32">
        <v>0</v>
      </c>
      <c r="D21" s="120"/>
      <c r="E21" s="121"/>
      <c r="F21" s="35"/>
      <c r="G21" s="120"/>
      <c r="H21" s="121"/>
      <c r="I21" s="36"/>
    </row>
    <row r="22" spans="1:9" ht="16.7" customHeight="1" x14ac:dyDescent="0.15">
      <c r="A22" s="118" t="s">
        <v>47</v>
      </c>
      <c r="B22" s="119"/>
      <c r="C22" s="32">
        <f>SUM(C14:C21)</f>
        <v>0</v>
      </c>
      <c r="D22" s="122" t="s">
        <v>48</v>
      </c>
      <c r="E22" s="119"/>
      <c r="F22" s="32">
        <f>SUM(F14:F21)</f>
        <v>0</v>
      </c>
      <c r="G22" s="122" t="s">
        <v>49</v>
      </c>
      <c r="H22" s="119"/>
      <c r="I22" s="33">
        <f>SUM(I14:I21)</f>
        <v>0</v>
      </c>
    </row>
    <row r="23" spans="1:9" x14ac:dyDescent="0.15">
      <c r="A23" s="37"/>
      <c r="B23" s="38"/>
      <c r="C23" s="38"/>
      <c r="D23" s="38"/>
      <c r="E23" s="38"/>
      <c r="F23" s="38"/>
      <c r="G23" s="38"/>
      <c r="H23" s="38"/>
      <c r="I23" s="39"/>
    </row>
    <row r="24" spans="1:9" ht="15.2" customHeight="1" x14ac:dyDescent="0.15">
      <c r="A24" s="115" t="s">
        <v>50</v>
      </c>
      <c r="B24" s="116"/>
      <c r="C24" s="40">
        <v>0</v>
      </c>
      <c r="I24" s="41"/>
    </row>
    <row r="25" spans="1:9" ht="15.2" customHeight="1" x14ac:dyDescent="0.15">
      <c r="A25" s="115" t="s">
        <v>51</v>
      </c>
      <c r="B25" s="116"/>
      <c r="C25" s="40">
        <v>0</v>
      </c>
      <c r="D25" s="117" t="s">
        <v>52</v>
      </c>
      <c r="E25" s="116"/>
      <c r="F25" s="40">
        <f>ROUND(C25*(14/100),2)</f>
        <v>0</v>
      </c>
      <c r="G25" s="117" t="s">
        <v>10</v>
      </c>
      <c r="H25" s="116"/>
      <c r="I25" s="42">
        <f>SUM(C24:C26)</f>
        <v>0</v>
      </c>
    </row>
    <row r="26" spans="1:9" ht="15.2" customHeight="1" x14ac:dyDescent="0.15">
      <c r="A26" s="115" t="s">
        <v>53</v>
      </c>
      <c r="B26" s="116"/>
      <c r="C26" s="40">
        <f>C22+F22*I22</f>
        <v>0</v>
      </c>
      <c r="D26" s="117" t="s">
        <v>4</v>
      </c>
      <c r="E26" s="116"/>
      <c r="F26" s="40">
        <f>ROUND(C26*(21/100),2)</f>
        <v>0</v>
      </c>
      <c r="G26" s="117" t="s">
        <v>54</v>
      </c>
      <c r="H26" s="116"/>
      <c r="I26" s="42">
        <f>SUM(F25:F26)+I25</f>
        <v>0</v>
      </c>
    </row>
    <row r="27" spans="1:9" x14ac:dyDescent="0.15">
      <c r="A27" s="43"/>
      <c r="I27" s="41"/>
    </row>
    <row r="28" spans="1:9" ht="14.45" customHeight="1" x14ac:dyDescent="0.15">
      <c r="A28" s="110" t="s">
        <v>93</v>
      </c>
      <c r="B28" s="111"/>
      <c r="C28" s="112"/>
      <c r="D28" s="113" t="s">
        <v>55</v>
      </c>
      <c r="E28" s="111"/>
      <c r="F28" s="112"/>
      <c r="G28" s="113" t="s">
        <v>56</v>
      </c>
      <c r="H28" s="111"/>
      <c r="I28" s="114"/>
    </row>
    <row r="29" spans="1:9" ht="14.45" customHeight="1" x14ac:dyDescent="0.15">
      <c r="A29" s="102"/>
      <c r="B29" s="103"/>
      <c r="C29" s="104"/>
      <c r="D29" s="105"/>
      <c r="E29" s="103"/>
      <c r="F29" s="104"/>
      <c r="G29" s="105"/>
      <c r="H29" s="103"/>
      <c r="I29" s="106"/>
    </row>
    <row r="30" spans="1:9" ht="14.45" customHeight="1" x14ac:dyDescent="0.15">
      <c r="A30" s="102"/>
      <c r="B30" s="103"/>
      <c r="C30" s="104"/>
      <c r="D30" s="107"/>
      <c r="E30" s="108"/>
      <c r="F30" s="109"/>
      <c r="G30" s="105"/>
      <c r="H30" s="103"/>
      <c r="I30" s="106"/>
    </row>
    <row r="31" spans="1:9" ht="14.45" customHeight="1" x14ac:dyDescent="0.15">
      <c r="A31" s="102"/>
      <c r="B31" s="103"/>
      <c r="C31" s="104"/>
      <c r="D31" s="105"/>
      <c r="E31" s="103"/>
      <c r="F31" s="104"/>
      <c r="G31" s="105"/>
      <c r="H31" s="103"/>
      <c r="I31" s="106"/>
    </row>
    <row r="32" spans="1:9" ht="14.45" customHeight="1" thickBot="1" x14ac:dyDescent="0.2">
      <c r="A32" s="97" t="s">
        <v>57</v>
      </c>
      <c r="B32" s="98"/>
      <c r="C32" s="99"/>
      <c r="D32" s="100" t="s">
        <v>57</v>
      </c>
      <c r="E32" s="98"/>
      <c r="F32" s="99"/>
      <c r="G32" s="100" t="s">
        <v>57</v>
      </c>
      <c r="H32" s="98"/>
      <c r="I32" s="101"/>
    </row>
  </sheetData>
  <mergeCells count="78">
    <mergeCell ref="A1:I1"/>
    <mergeCell ref="A2:B3"/>
    <mergeCell ref="C2:D3"/>
    <mergeCell ref="E2:E3"/>
    <mergeCell ref="F2:G3"/>
    <mergeCell ref="H2:H3"/>
    <mergeCell ref="I2:I3"/>
    <mergeCell ref="I4:I5"/>
    <mergeCell ref="A6:B7"/>
    <mergeCell ref="C6:D7"/>
    <mergeCell ref="E6:E7"/>
    <mergeCell ref="F6:G7"/>
    <mergeCell ref="H6:H7"/>
    <mergeCell ref="I6:I7"/>
    <mergeCell ref="A4:B5"/>
    <mergeCell ref="C4:D5"/>
    <mergeCell ref="E4:E5"/>
    <mergeCell ref="F4:G5"/>
    <mergeCell ref="H4:H5"/>
    <mergeCell ref="I8:I9"/>
    <mergeCell ref="A10:B11"/>
    <mergeCell ref="C10:D11"/>
    <mergeCell ref="E10:E11"/>
    <mergeCell ref="F10:G11"/>
    <mergeCell ref="H10:H11"/>
    <mergeCell ref="I10:I11"/>
    <mergeCell ref="A8:B9"/>
    <mergeCell ref="C8:D9"/>
    <mergeCell ref="E8:E9"/>
    <mergeCell ref="F8:G9"/>
    <mergeCell ref="H8:H9"/>
    <mergeCell ref="A12:I12"/>
    <mergeCell ref="B13:C13"/>
    <mergeCell ref="E13:F13"/>
    <mergeCell ref="H13:I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A20:B20"/>
    <mergeCell ref="D20:E20"/>
    <mergeCell ref="G20:H20"/>
    <mergeCell ref="A21:B21"/>
    <mergeCell ref="D21:E21"/>
    <mergeCell ref="G21:H21"/>
    <mergeCell ref="A22:B22"/>
    <mergeCell ref="D22:E22"/>
    <mergeCell ref="G22:H22"/>
    <mergeCell ref="A24:B24"/>
    <mergeCell ref="A25:B25"/>
    <mergeCell ref="D25:E25"/>
    <mergeCell ref="G25:H25"/>
    <mergeCell ref="A26:B26"/>
    <mergeCell ref="D26:E26"/>
    <mergeCell ref="G26:H26"/>
    <mergeCell ref="A28:C28"/>
    <mergeCell ref="D28:F28"/>
    <mergeCell ref="G28:I28"/>
    <mergeCell ref="A29:C29"/>
    <mergeCell ref="D29:F29"/>
    <mergeCell ref="G29:I29"/>
    <mergeCell ref="A32:C32"/>
    <mergeCell ref="D32:F32"/>
    <mergeCell ref="G32:I32"/>
    <mergeCell ref="A30:C30"/>
    <mergeCell ref="A31:C31"/>
    <mergeCell ref="D31:F31"/>
    <mergeCell ref="G31:I31"/>
    <mergeCell ref="D30:F30"/>
    <mergeCell ref="G30:I30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41"/>
  <sheetViews>
    <sheetView showGridLines="0" tabSelected="1" topLeftCell="A2" workbookViewId="0">
      <selection activeCell="P22" sqref="P22"/>
    </sheetView>
  </sheetViews>
  <sheetFormatPr defaultColWidth="10.5" defaultRowHeight="12" customHeight="1" x14ac:dyDescent="0.15"/>
  <cols>
    <col min="1" max="1" width="20.5" style="2" customWidth="1"/>
    <col min="2" max="2" width="99.5" style="3" customWidth="1"/>
    <col min="3" max="3" width="10.1640625" style="3" customWidth="1"/>
    <col min="4" max="4" width="14.5" style="3" customWidth="1"/>
    <col min="5" max="5" width="15.83203125" style="4" customWidth="1"/>
    <col min="6" max="6" width="18.6640625" style="5" customWidth="1"/>
    <col min="7" max="7" width="14.33203125" style="53" hidden="1" customWidth="1"/>
    <col min="8" max="8" width="10.5" style="48" hidden="1" customWidth="1"/>
    <col min="9" max="9" width="2.33203125" style="1" hidden="1" customWidth="1"/>
    <col min="10" max="10" width="9.1640625" style="1" hidden="1" customWidth="1"/>
    <col min="11" max="16384" width="10.5" style="1"/>
  </cols>
  <sheetData>
    <row r="1" spans="1:10" ht="27.75" customHeight="1" x14ac:dyDescent="0.15">
      <c r="A1" s="156" t="s">
        <v>3</v>
      </c>
      <c r="B1" s="156"/>
      <c r="C1" s="156"/>
      <c r="D1" s="156"/>
      <c r="E1" s="156"/>
      <c r="F1" s="156"/>
      <c r="G1" s="1"/>
    </row>
    <row r="2" spans="1:10" ht="12.75" customHeight="1" x14ac:dyDescent="0.2">
      <c r="A2" s="16"/>
      <c r="B2" s="6"/>
      <c r="C2" s="17" t="s">
        <v>3</v>
      </c>
      <c r="D2" s="6"/>
      <c r="E2" s="6"/>
      <c r="F2" s="6"/>
      <c r="G2" s="49"/>
    </row>
    <row r="3" spans="1:10" ht="12.75" customHeight="1" x14ac:dyDescent="0.2">
      <c r="A3" s="16"/>
      <c r="B3" s="6"/>
      <c r="C3" s="6"/>
      <c r="D3" s="6"/>
      <c r="E3" s="12"/>
      <c r="F3" s="6"/>
      <c r="G3" s="49"/>
    </row>
    <row r="4" spans="1:10" ht="13.5" customHeight="1" x14ac:dyDescent="0.2">
      <c r="A4" s="16" t="s">
        <v>107</v>
      </c>
      <c r="B4" s="6"/>
      <c r="C4" s="7"/>
      <c r="D4" s="6"/>
      <c r="E4" s="6"/>
      <c r="F4" s="6"/>
      <c r="G4" s="49"/>
    </row>
    <row r="5" spans="1:10" ht="16.5" customHeight="1" x14ac:dyDescent="0.2">
      <c r="A5" s="16" t="s">
        <v>110</v>
      </c>
      <c r="B5" s="6"/>
      <c r="C5" s="9"/>
      <c r="D5" s="8"/>
      <c r="E5" s="10"/>
      <c r="F5" s="11"/>
      <c r="G5" s="50"/>
    </row>
    <row r="6" spans="1:10" ht="20.25" customHeight="1" x14ac:dyDescent="0.25">
      <c r="A6" s="12" t="s">
        <v>12</v>
      </c>
      <c r="B6" s="12"/>
      <c r="C6" s="14"/>
      <c r="D6" s="12"/>
      <c r="E6" s="12"/>
      <c r="F6" s="12"/>
      <c r="G6" s="51"/>
    </row>
    <row r="7" spans="1:10" ht="12.75" customHeight="1" x14ac:dyDescent="0.2">
      <c r="A7" s="12" t="s">
        <v>63</v>
      </c>
      <c r="B7" s="12"/>
      <c r="C7" s="14"/>
      <c r="D7" s="12" t="s">
        <v>111</v>
      </c>
      <c r="E7" s="12"/>
      <c r="F7" s="46" t="s">
        <v>3</v>
      </c>
      <c r="G7" s="51" t="s">
        <v>58</v>
      </c>
    </row>
    <row r="8" spans="1:10" ht="12.75" customHeight="1" x14ac:dyDescent="0.2">
      <c r="A8" s="12"/>
      <c r="B8" s="85"/>
      <c r="C8" s="15"/>
      <c r="D8" s="157"/>
      <c r="E8" s="158"/>
      <c r="F8" s="47" t="s">
        <v>3</v>
      </c>
      <c r="G8" s="51" t="s">
        <v>59</v>
      </c>
    </row>
    <row r="9" spans="1:10" ht="6.75" customHeight="1" x14ac:dyDescent="0.2">
      <c r="A9" s="13"/>
      <c r="B9" s="13"/>
      <c r="C9" s="13"/>
      <c r="D9" s="13"/>
      <c r="E9" s="13" t="s">
        <v>3</v>
      </c>
      <c r="F9" s="13"/>
      <c r="G9" s="52"/>
    </row>
    <row r="10" spans="1:10" ht="24" customHeight="1" thickBot="1" x14ac:dyDescent="0.2"/>
    <row r="11" spans="1:10" s="18" customFormat="1" ht="35.25" customHeight="1" thickBot="1" x14ac:dyDescent="0.2">
      <c r="A11" s="71" t="s">
        <v>65</v>
      </c>
      <c r="B11" s="19" t="s">
        <v>5</v>
      </c>
      <c r="C11" s="20" t="s">
        <v>0</v>
      </c>
      <c r="D11" s="19" t="s">
        <v>6</v>
      </c>
      <c r="E11" s="19" t="s">
        <v>7</v>
      </c>
      <c r="F11" s="21" t="s">
        <v>8</v>
      </c>
      <c r="G11" s="54" t="s">
        <v>61</v>
      </c>
      <c r="H11" s="55" t="s">
        <v>62</v>
      </c>
      <c r="I11" s="44"/>
      <c r="J11" s="44" t="s">
        <v>60</v>
      </c>
    </row>
    <row r="12" spans="1:10" s="18" customFormat="1" ht="15" x14ac:dyDescent="0.15">
      <c r="A12" s="86" t="s">
        <v>73</v>
      </c>
      <c r="B12" s="65" t="s">
        <v>66</v>
      </c>
      <c r="C12" s="66" t="s">
        <v>9</v>
      </c>
      <c r="D12" s="77">
        <v>1</v>
      </c>
      <c r="E12" s="67"/>
      <c r="F12" s="68">
        <f t="shared" ref="F12:F27" si="0">E12*D12</f>
        <v>0</v>
      </c>
      <c r="G12" s="56"/>
      <c r="H12" s="57"/>
      <c r="I12" s="58"/>
      <c r="J12" s="44"/>
    </row>
    <row r="13" spans="1:10" s="18" customFormat="1" ht="15" x14ac:dyDescent="0.15">
      <c r="A13" s="88" t="s">
        <v>74</v>
      </c>
      <c r="B13" s="22" t="s">
        <v>67</v>
      </c>
      <c r="C13" s="69" t="s">
        <v>9</v>
      </c>
      <c r="D13" s="78">
        <v>1</v>
      </c>
      <c r="E13" s="64"/>
      <c r="F13" s="70">
        <f t="shared" si="0"/>
        <v>0</v>
      </c>
      <c r="G13" s="56"/>
      <c r="H13" s="57"/>
      <c r="I13" s="58"/>
      <c r="J13" s="44"/>
    </row>
    <row r="14" spans="1:10" s="18" customFormat="1" ht="15" x14ac:dyDescent="0.15">
      <c r="A14" s="79" t="s">
        <v>75</v>
      </c>
      <c r="B14" s="22" t="s">
        <v>68</v>
      </c>
      <c r="C14" s="69" t="s">
        <v>69</v>
      </c>
      <c r="D14" s="78">
        <v>41</v>
      </c>
      <c r="E14" s="64"/>
      <c r="F14" s="70">
        <f t="shared" si="0"/>
        <v>0</v>
      </c>
      <c r="G14" s="56"/>
      <c r="H14" s="57"/>
      <c r="I14" s="58"/>
      <c r="J14" s="44"/>
    </row>
    <row r="15" spans="1:10" s="18" customFormat="1" ht="15" x14ac:dyDescent="0.15">
      <c r="A15" s="79" t="s">
        <v>97</v>
      </c>
      <c r="B15" s="22" t="s">
        <v>98</v>
      </c>
      <c r="C15" s="69" t="s">
        <v>1</v>
      </c>
      <c r="D15" s="78">
        <v>600</v>
      </c>
      <c r="E15" s="64"/>
      <c r="F15" s="70">
        <f t="shared" ref="F15" si="1">E15*D15</f>
        <v>0</v>
      </c>
      <c r="G15" s="56"/>
      <c r="H15" s="57"/>
      <c r="I15" s="58"/>
      <c r="J15" s="44"/>
    </row>
    <row r="16" spans="1:10" s="18" customFormat="1" ht="15" x14ac:dyDescent="0.15">
      <c r="A16" s="79" t="s">
        <v>76</v>
      </c>
      <c r="B16" s="22" t="s">
        <v>70</v>
      </c>
      <c r="C16" s="69" t="s">
        <v>64</v>
      </c>
      <c r="D16" s="78">
        <v>55</v>
      </c>
      <c r="E16" s="64"/>
      <c r="F16" s="70">
        <f t="shared" si="0"/>
        <v>0</v>
      </c>
      <c r="G16" s="56"/>
      <c r="H16" s="57"/>
      <c r="I16" s="58"/>
      <c r="J16" s="44"/>
    </row>
    <row r="17" spans="1:15" s="18" customFormat="1" ht="30" x14ac:dyDescent="0.15">
      <c r="A17" s="89" t="s">
        <v>77</v>
      </c>
      <c r="B17" s="94" t="s">
        <v>71</v>
      </c>
      <c r="C17" s="80" t="s">
        <v>2</v>
      </c>
      <c r="D17" s="91">
        <v>95</v>
      </c>
      <c r="E17" s="92"/>
      <c r="F17" s="93">
        <f t="shared" si="0"/>
        <v>0</v>
      </c>
      <c r="G17" s="56"/>
      <c r="H17" s="57"/>
      <c r="I17" s="58"/>
      <c r="J17" s="44"/>
    </row>
    <row r="18" spans="1:15" s="18" customFormat="1" ht="15" x14ac:dyDescent="0.15">
      <c r="A18" s="89" t="s">
        <v>102</v>
      </c>
      <c r="B18" s="90" t="s">
        <v>101</v>
      </c>
      <c r="C18" s="80" t="s">
        <v>1</v>
      </c>
      <c r="D18" s="91">
        <v>2284</v>
      </c>
      <c r="E18" s="92"/>
      <c r="F18" s="93">
        <f t="shared" ref="F18" si="2">E18*D18</f>
        <v>0</v>
      </c>
      <c r="G18" s="56"/>
      <c r="H18" s="57"/>
      <c r="I18" s="58"/>
      <c r="J18" s="44"/>
    </row>
    <row r="19" spans="1:15" s="18" customFormat="1" ht="30" x14ac:dyDescent="0.15">
      <c r="A19" s="89" t="s">
        <v>78</v>
      </c>
      <c r="B19" s="94" t="s">
        <v>72</v>
      </c>
      <c r="C19" s="80" t="s">
        <v>2</v>
      </c>
      <c r="D19" s="91">
        <v>1233.3599999999999</v>
      </c>
      <c r="E19" s="92"/>
      <c r="F19" s="93">
        <f t="shared" si="0"/>
        <v>0</v>
      </c>
      <c r="G19" s="56"/>
      <c r="H19" s="57"/>
      <c r="I19" s="58"/>
      <c r="J19" s="44"/>
    </row>
    <row r="20" spans="1:15" s="18" customFormat="1" ht="15" x14ac:dyDescent="0.15">
      <c r="A20" s="89" t="s">
        <v>86</v>
      </c>
      <c r="B20" s="90" t="s">
        <v>79</v>
      </c>
      <c r="C20" s="80" t="s">
        <v>1</v>
      </c>
      <c r="D20" s="91">
        <v>15250</v>
      </c>
      <c r="E20" s="92"/>
      <c r="F20" s="93">
        <f t="shared" si="0"/>
        <v>0</v>
      </c>
      <c r="G20" s="59"/>
      <c r="H20" s="60"/>
      <c r="I20" s="61"/>
      <c r="J20" s="45"/>
    </row>
    <row r="21" spans="1:15" s="18" customFormat="1" ht="15" x14ac:dyDescent="0.15">
      <c r="A21" s="89" t="s">
        <v>85</v>
      </c>
      <c r="B21" s="90" t="s">
        <v>80</v>
      </c>
      <c r="C21" s="80" t="s">
        <v>1</v>
      </c>
      <c r="D21" s="91">
        <v>15250</v>
      </c>
      <c r="E21" s="92"/>
      <c r="F21" s="93">
        <f t="shared" si="0"/>
        <v>0</v>
      </c>
      <c r="G21" s="59"/>
      <c r="H21" s="60"/>
      <c r="I21" s="61"/>
      <c r="J21" s="45"/>
    </row>
    <row r="22" spans="1:15" s="18" customFormat="1" ht="15" x14ac:dyDescent="0.15">
      <c r="A22" s="95" t="s">
        <v>104</v>
      </c>
      <c r="B22" s="90" t="s">
        <v>103</v>
      </c>
      <c r="C22" s="80" t="s">
        <v>1</v>
      </c>
      <c r="D22" s="91">
        <v>15250</v>
      </c>
      <c r="E22" s="92"/>
      <c r="F22" s="93">
        <f t="shared" si="0"/>
        <v>0</v>
      </c>
      <c r="G22" s="59"/>
      <c r="H22" s="60"/>
      <c r="I22" s="61"/>
      <c r="J22" s="45"/>
      <c r="M22" s="18" t="s">
        <v>3</v>
      </c>
    </row>
    <row r="23" spans="1:15" s="18" customFormat="1" ht="15" x14ac:dyDescent="0.15">
      <c r="A23" s="89" t="s">
        <v>105</v>
      </c>
      <c r="B23" s="90" t="s">
        <v>106</v>
      </c>
      <c r="C23" s="80" t="s">
        <v>1</v>
      </c>
      <c r="D23" s="91">
        <v>15250</v>
      </c>
      <c r="E23" s="92"/>
      <c r="F23" s="93">
        <f t="shared" si="0"/>
        <v>0</v>
      </c>
      <c r="G23" s="59"/>
      <c r="H23" s="60"/>
      <c r="I23" s="61"/>
      <c r="J23" s="45"/>
    </row>
    <row r="24" spans="1:15" s="18" customFormat="1" ht="15" x14ac:dyDescent="0.15">
      <c r="A24" s="95" t="s">
        <v>84</v>
      </c>
      <c r="B24" s="90" t="s">
        <v>81</v>
      </c>
      <c r="C24" s="80" t="s">
        <v>1</v>
      </c>
      <c r="D24" s="91">
        <v>15250</v>
      </c>
      <c r="E24" s="92"/>
      <c r="F24" s="93">
        <f t="shared" si="0"/>
        <v>0</v>
      </c>
      <c r="G24" s="59"/>
      <c r="H24" s="60"/>
      <c r="I24" s="61"/>
      <c r="J24" s="45"/>
    </row>
    <row r="25" spans="1:15" s="18" customFormat="1" ht="15" x14ac:dyDescent="0.15">
      <c r="A25" s="89" t="s">
        <v>83</v>
      </c>
      <c r="B25" s="90" t="s">
        <v>82</v>
      </c>
      <c r="C25" s="80" t="s">
        <v>69</v>
      </c>
      <c r="D25" s="91">
        <v>41</v>
      </c>
      <c r="E25" s="92"/>
      <c r="F25" s="93">
        <f t="shared" si="0"/>
        <v>0</v>
      </c>
      <c r="G25" s="59"/>
      <c r="H25" s="60"/>
      <c r="I25" s="61"/>
      <c r="J25" s="45"/>
    </row>
    <row r="26" spans="1:15" s="18" customFormat="1" ht="15" x14ac:dyDescent="0.15">
      <c r="A26" s="87" t="s">
        <v>99</v>
      </c>
      <c r="B26" s="90" t="s">
        <v>100</v>
      </c>
      <c r="C26" s="80" t="s">
        <v>1</v>
      </c>
      <c r="D26" s="91">
        <v>2490</v>
      </c>
      <c r="E26" s="92"/>
      <c r="F26" s="93">
        <f t="shared" si="0"/>
        <v>0</v>
      </c>
      <c r="G26" s="59"/>
      <c r="H26" s="60"/>
      <c r="I26" s="61"/>
      <c r="J26" s="45"/>
    </row>
    <row r="27" spans="1:15" s="18" customFormat="1" ht="15.75" thickBot="1" x14ac:dyDescent="0.2">
      <c r="A27" s="87" t="s">
        <v>88</v>
      </c>
      <c r="B27" s="84" t="s">
        <v>87</v>
      </c>
      <c r="C27" s="80" t="s">
        <v>1</v>
      </c>
      <c r="D27" s="81">
        <v>589</v>
      </c>
      <c r="E27" s="82"/>
      <c r="F27" s="83">
        <f t="shared" si="0"/>
        <v>0</v>
      </c>
      <c r="G27" s="59"/>
      <c r="H27" s="60"/>
      <c r="I27" s="61"/>
      <c r="J27" s="45"/>
    </row>
    <row r="28" spans="1:15" s="18" customFormat="1" ht="15" x14ac:dyDescent="0.15">
      <c r="A28" s="2"/>
      <c r="B28" s="72" t="s">
        <v>10</v>
      </c>
      <c r="C28" s="65"/>
      <c r="D28" s="65"/>
      <c r="E28" s="73" t="s">
        <v>3</v>
      </c>
      <c r="F28" s="74">
        <f>SUM(F12:F27)</f>
        <v>0</v>
      </c>
      <c r="G28" s="59"/>
      <c r="H28" s="60"/>
      <c r="I28" s="61"/>
      <c r="J28" s="45"/>
    </row>
    <row r="29" spans="1:15" s="18" customFormat="1" ht="15" x14ac:dyDescent="0.15">
      <c r="A29" s="2"/>
      <c r="B29" s="75" t="s">
        <v>4</v>
      </c>
      <c r="C29" s="22"/>
      <c r="D29" s="22"/>
      <c r="E29" s="23" t="s">
        <v>3</v>
      </c>
      <c r="F29" s="24">
        <f>F28*0.21</f>
        <v>0</v>
      </c>
      <c r="G29" s="62"/>
      <c r="H29" s="62"/>
      <c r="I29" s="63"/>
    </row>
    <row r="30" spans="1:15" s="18" customFormat="1" ht="15.75" thickBot="1" x14ac:dyDescent="0.2">
      <c r="A30" s="2"/>
      <c r="B30" s="76" t="s">
        <v>11</v>
      </c>
      <c r="C30" s="25"/>
      <c r="D30" s="25"/>
      <c r="E30" s="26" t="s">
        <v>3</v>
      </c>
      <c r="F30" s="27">
        <f>F28+F29</f>
        <v>0</v>
      </c>
      <c r="G30" s="62"/>
      <c r="H30" s="62"/>
      <c r="I30" s="63"/>
    </row>
    <row r="31" spans="1:15" s="18" customFormat="1" ht="10.5" x14ac:dyDescent="0.15">
      <c r="A31" s="2"/>
      <c r="B31" s="3"/>
      <c r="C31" s="3"/>
      <c r="D31" s="3"/>
      <c r="E31" s="4"/>
      <c r="F31" s="5"/>
      <c r="G31" s="62"/>
      <c r="H31" s="62"/>
      <c r="I31" s="63"/>
    </row>
    <row r="32" spans="1:15" ht="24" customHeight="1" x14ac:dyDescent="0.15">
      <c r="G32" s="62"/>
      <c r="H32" s="62"/>
      <c r="I32" s="63"/>
      <c r="J32" s="18"/>
      <c r="O32" s="18"/>
    </row>
    <row r="33" spans="1:10" ht="12" customHeight="1" x14ac:dyDescent="0.15">
      <c r="G33" s="62"/>
      <c r="H33" s="62"/>
      <c r="I33" s="63"/>
      <c r="J33" s="18"/>
    </row>
    <row r="34" spans="1:10" ht="12" customHeight="1" x14ac:dyDescent="0.15">
      <c r="G34" s="62"/>
      <c r="H34" s="62"/>
      <c r="I34" s="63"/>
      <c r="J34" s="18"/>
    </row>
    <row r="35" spans="1:10" ht="12" customHeight="1" x14ac:dyDescent="0.15">
      <c r="G35" s="62"/>
      <c r="H35" s="62"/>
      <c r="I35" s="18"/>
      <c r="J35" s="18"/>
    </row>
    <row r="36" spans="1:10" ht="12" customHeight="1" x14ac:dyDescent="0.15">
      <c r="A36" s="1"/>
      <c r="B36" s="1"/>
      <c r="C36" s="1"/>
      <c r="D36" s="1"/>
      <c r="E36" s="1"/>
      <c r="F36" s="1"/>
      <c r="G36" s="62"/>
      <c r="H36" s="62"/>
      <c r="I36" s="18"/>
      <c r="J36" s="18"/>
    </row>
    <row r="37" spans="1:10" ht="12" customHeight="1" x14ac:dyDescent="0.15">
      <c r="A37" s="1"/>
      <c r="B37" s="1"/>
      <c r="C37" s="1"/>
      <c r="D37" s="1"/>
      <c r="E37" s="1"/>
      <c r="F37" s="1"/>
      <c r="G37" s="62"/>
      <c r="H37" s="62"/>
      <c r="I37" s="18"/>
      <c r="J37" s="18"/>
    </row>
    <row r="38" spans="1:10" ht="12" customHeight="1" x14ac:dyDescent="0.15">
      <c r="A38" s="1"/>
      <c r="B38" s="1"/>
      <c r="C38" s="1"/>
      <c r="D38" s="1"/>
      <c r="E38" s="1"/>
      <c r="F38" s="1"/>
    </row>
    <row r="39" spans="1:10" ht="12" customHeight="1" x14ac:dyDescent="0.15">
      <c r="A39" s="1"/>
      <c r="B39" s="1"/>
      <c r="C39" s="1"/>
      <c r="D39" s="1"/>
      <c r="E39" s="1"/>
      <c r="F39" s="1"/>
    </row>
    <row r="40" spans="1:10" ht="12" customHeight="1" x14ac:dyDescent="0.15">
      <c r="A40" s="1"/>
      <c r="B40" s="1"/>
      <c r="C40" s="1"/>
      <c r="D40" s="1"/>
      <c r="E40" s="1"/>
      <c r="F40" s="1"/>
    </row>
    <row r="41" spans="1:10" ht="12" customHeight="1" x14ac:dyDescent="0.15">
      <c r="A41" s="1"/>
      <c r="B41" s="1"/>
      <c r="C41" s="1"/>
      <c r="D41" s="1"/>
      <c r="E41" s="1"/>
      <c r="F41" s="1"/>
    </row>
  </sheetData>
  <mergeCells count="2">
    <mergeCell ref="A1:F1"/>
    <mergeCell ref="D8:E8"/>
  </mergeCells>
  <pageMargins left="0.39370079040527345" right="0.39370079040527345" top="0.7874015808105469" bottom="0.7874015808105469" header="0" footer="0"/>
  <pageSetup paperSize="9" scale="98" orientation="landscape" blackAndWhite="1" r:id="rId1"/>
  <headerFooter alignWithMargins="0">
    <oddFooter>&amp;C   Strana &amp;P 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Krycí list rozpočtu</vt:lpstr>
      <vt:lpstr>ROZPOČET </vt:lpstr>
      <vt:lpstr>'ROZPOČET 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Stransky Miloslav</dc:creator>
  <cp:lastModifiedBy>Tomaš Gajdoš</cp:lastModifiedBy>
  <cp:lastPrinted>2025-07-10T07:22:05Z</cp:lastPrinted>
  <dcterms:created xsi:type="dcterms:W3CDTF">2014-05-16T09:31:30Z</dcterms:created>
  <dcterms:modified xsi:type="dcterms:W3CDTF">2026-02-11T06:17:29Z</dcterms:modified>
</cp:coreProperties>
</file>