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ozabal\Temp\Zakázky 2025-1\Smyrna\A_S_P_E\Okružní křižovatka, Říčany\OK Říčany _ 260211 - kácení\"/>
    </mc:Choice>
  </mc:AlternateContent>
  <bookViews>
    <workbookView xWindow="0" yWindow="0" windowWidth="0" windowHeight="0"/>
  </bookViews>
  <sheets>
    <sheet name="SO 020" sheetId="2" r:id="rId1"/>
  </sheets>
  <calcPr/>
</workbook>
</file>

<file path=xl/calcChain.xml><?xml version="1.0" encoding="utf-8"?>
<calcChain xmlns="http://schemas.openxmlformats.org/spreadsheetml/2006/main">
  <c i="2" l="1" r="I3"/>
  <c r="I29"/>
  <c r="O30"/>
  <c r="I30"/>
  <c r="I8"/>
  <c r="O26"/>
  <c r="I26"/>
  <c r="O23"/>
  <c r="I23"/>
  <c r="O16"/>
  <c r="I16"/>
  <c r="O12"/>
  <c r="I12"/>
  <c r="O9"/>
  <c r="I9"/>
</calcChain>
</file>

<file path=xl/sharedStrings.xml><?xml version="1.0" encoding="utf-8"?>
<sst xmlns="http://schemas.openxmlformats.org/spreadsheetml/2006/main">
  <si>
    <t>EstiCon</t>
  </si>
  <si>
    <t>Firma: PGP - PRAGOPROJEKT, a.s.</t>
  </si>
  <si>
    <t>Soupis prací objektu</t>
  </si>
  <si>
    <t>S</t>
  </si>
  <si>
    <t>Stavba:</t>
  </si>
  <si>
    <t>22 307_K</t>
  </si>
  <si>
    <t>II/101 x III33312 Okružní křižovatka, Říčany, Přípravné práce - kácení</t>
  </si>
  <si>
    <t>SO 020</t>
  </si>
  <si>
    <t>O</t>
  </si>
  <si>
    <t>Rozpočet:</t>
  </si>
  <si>
    <t>Příprava území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</si>
  <si>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</si>
  <si>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</si>
  <si>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</si>
  <si>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</si>
  <si>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</si>
  <si>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</si>
  <si>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</si>
  <si>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</si>
  <si>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</si>
  <si>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</si>
  <si>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</si>
  <si>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</si>
  <si>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1</t>
  </si>
  <si>
    <t>Zemní práce</t>
  </si>
  <si>
    <t>P</t>
  </si>
  <si>
    <t>11120</t>
  </si>
  <si>
    <t/>
  </si>
  <si>
    <t>ODSTRANĚNÍ KŘOVIN</t>
  </si>
  <si>
    <t>M2</t>
  </si>
  <si>
    <t>OTSKP 2025</t>
  </si>
  <si>
    <t>PP</t>
  </si>
  <si>
    <t>Plošné odstranění náletů a neperspektivních keřů pr.km. do 10 cm</t>
  </si>
  <si>
    <t>TS</t>
  </si>
  <si>
    <t>Položka zahrnuje:
- odstranění křovin a stromů do průměru 100 mm
- dopravu dřevin bez ohledu na vzdálenost
- spálení na hromadách nebo štěpkování
Položka nezahrnuje:
- x</t>
  </si>
  <si>
    <t>11201</t>
  </si>
  <si>
    <t>KÁCENÍ STROMŮ D KMENE DO 0,5M S ODSTRANĚNÍM PAŘEZŮ</t>
  </si>
  <si>
    <t>KUS</t>
  </si>
  <si>
    <t>VV</t>
  </si>
  <si>
    <t xml:space="preserve"> "Pokácení a manipulace stromu ve ztížených podm.do 40 cm "4 = 4,000 [A]</t>
  </si>
  <si>
    <t xml:space="preserve"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</si>
  <si>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11204</t>
  </si>
  <si>
    <t>KÁCENÍ STROMŮ D KMENE DO 0,3M S ODSTRANĚNÍM PAŘEZŮ</t>
  </si>
  <si>
    <t xml:space="preserve"> "Pokácení a manipulace stromu ve ztížených podm.do 10 cm "2 = 2,000 [A]</t>
  </si>
  <si>
    <t xml:space="preserve"> "Pokácení a manipulace stromu ve ztížených podm.do 20 cm "19 = 19,000 [B]</t>
  </si>
  <si>
    <t xml:space="preserve"> "Pokácení a manipulace stromu ve ztížených podm.do 30 cm "5 = 5,000 [C]</t>
  </si>
  <si>
    <t xml:space="preserve"> "Mezisoučet "26.000000 = 26,000 [D]</t>
  </si>
  <si>
    <t>11230R</t>
  </si>
  <si>
    <t>Manipulace a odvoz ostatní dřevní hmoty nad 15 cm na deponii do 5 km</t>
  </si>
  <si>
    <t xml:space="preserve">Položka zahrnuje :
- potřebný stroj a odvoz vyzískaného materiálu dle pokynů zadávací dokumentace,
- položka je určena pro zpracování hmoty z odstraněných pařezů, které nebyly frézované
Položka nezahrnuje:
- x
Způsob měření:
- počet pařezů se měří v [ks] vytrhaných nebo vykopaných pařezů, průměr pařezu je uvažován dle stromu ve výšce 1,3m nad terénem, u stávajícího pařezu se stanoví jako změřený průměr vynásobený  koeficientem 1/1,38.</t>
  </si>
  <si>
    <t>11231</t>
  </si>
  <si>
    <t>ŠTĚPKOVÁNÍ PAŘEZŮ D DO 0,5M</t>
  </si>
  <si>
    <t>Likvidace dřevní hmoty do 15 cm štěpkováním s odvozem na deponii do 5 km</t>
  </si>
  <si>
    <t>9</t>
  </si>
  <si>
    <t>Ostatní konstrukce a práce</t>
  </si>
  <si>
    <t>93882</t>
  </si>
  <si>
    <t>OŠETŘENÍ KONSTRUKCÍ OCHRANNÝM POSTŘIKEM</t>
  </si>
  <si>
    <t>Postřik řezných ploch arboricidem proti výmladnosti
vč. Dodávky arboricidního přípravku s kontrastním smáčedlem v množství 1 litr</t>
  </si>
  <si>
    <t>Položka zahrnuje:
- očištění předepsaným způsobem
- odklizení vzniklého odpadu
Položka nezahrnuje:
- x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</si>
</sst>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1"/>
      <color rgb="FF000000"/>
      <name val="Arial"/>
    </font>
    <font>
      <sz val="10"/>
      <color rgb="FFFFFFFF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b/>
      <sz val="10"/>
      <color rgb="FF000000"/>
      <name val="Arial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center" vertical="center" wrapText="1"/>
    </xf>
    <xf numFmtId="0" fontId="4" fillId="0" borderId="0">
      <alignment horizontal="lef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8" fillId="0" borderId="0">
      <alignment horizontal="righ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45">
    <xf numFmtId="0" fontId="0" fillId="0" borderId="0" xfId="0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2" fillId="2" borderId="2" xfId="1" applyFill="1" applyBorder="1">
      <alignment horizontal="left" vertical="center" wrapText="1"/>
    </xf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3" fillId="2" borderId="0" xfId="2" applyFill="1" applyBorder="1">
      <alignment horizontal="center" vertical="center" wrapText="1"/>
    </xf>
    <xf numFmtId="0" fontId="0" fillId="2" borderId="5" xfId="0" applyFill="1" applyBorder="1"/>
    <xf numFmtId="0" fontId="0" fillId="2" borderId="0" xfId="0" applyFill="1"/>
    <xf numFmtId="0" fontId="4" fillId="2" borderId="4" xfId="3" applyFill="1" applyBorder="1">
      <alignment horizontal="left" vertical="center" wrapText="1"/>
    </xf>
    <xf numFmtId="0" fontId="4" fillId="2" borderId="0" xfId="3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4" fillId="2" borderId="0" xfId="3" applyFill="1" applyBorder="1">
      <alignment horizontal="left" vertical="center" wrapText="1"/>
    </xf>
    <xf numFmtId="0" fontId="0" fillId="2" borderId="6" xfId="0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5" fillId="3" borderId="7" xfId="4" applyFill="1" applyBorder="1">
      <alignment horizontal="center" vertical="center" wrapText="1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6" fillId="2" borderId="6" xfId="0" applyFont="1" applyFill="1" applyBorder="1"/>
    <xf numFmtId="0" fontId="6" fillId="2" borderId="13" xfId="0" applyFont="1" applyFill="1" applyBorder="1"/>
    <xf numFmtId="0" fontId="6" fillId="2" borderId="6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6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0" fillId="4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Border="1" applyAlignment="1">
      <alignment horizontal="center"/>
    </xf>
    <xf numFmtId="165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wrapText="1"/>
    </xf>
    <xf numFmtId="0" fontId="7" fillId="0" borderId="6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StavbaRozpocetHeaderStyle" xfId="3"/>
    <cellStyle name="NadpisySloupcuStyle" xfId="4"/>
    <cellStyle name="NadpisStrukturyStyle" xfId="5"/>
    <cellStyle name="RekapitulaceCenyStyle" xfId="6"/>
    <cellStyle name="StavebniDilStyle" xfId="7"/>
    <cellStyle name="NormalBoldStyle" xfId="8"/>
    <cellStyle name="NormalBoldLeftStyle" xfId="9"/>
    <cellStyle name="NormalBoldRight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2"/>
      <c r="C1" s="3"/>
      <c r="D1" s="3"/>
      <c r="E1" s="4" t="s">
        <v>1</v>
      </c>
      <c r="F1" s="3"/>
      <c r="G1" s="3"/>
      <c r="H1" s="3"/>
      <c r="I1" s="3"/>
      <c r="J1" s="5"/>
      <c r="P1">
        <v>3</v>
      </c>
    </row>
    <row r="2" ht="20.25">
      <c r="A2" s="1"/>
      <c r="B2" s="6"/>
      <c r="C2" s="7"/>
      <c r="D2" s="7"/>
      <c r="E2" s="8" t="s">
        <v>2</v>
      </c>
      <c r="F2" s="7"/>
      <c r="G2" s="7"/>
      <c r="H2" s="7"/>
      <c r="I2" s="7"/>
      <c r="J2" s="9"/>
    </row>
    <row r="3" ht="30">
      <c r="A3" s="10" t="s">
        <v>3</v>
      </c>
      <c r="B3" s="11" t="s">
        <v>4</v>
      </c>
      <c r="C3" s="12" t="s">
        <v>5</v>
      </c>
      <c r="D3" s="13"/>
      <c r="E3" s="14" t="s">
        <v>6</v>
      </c>
      <c r="F3" s="7"/>
      <c r="G3" s="7"/>
      <c r="H3" s="15" t="s">
        <v>7</v>
      </c>
      <c r="I3" s="16">
        <f>SUMIFS(I8:I32,A8:A32,"SD")</f>
        <v>0</v>
      </c>
      <c r="J3" s="9"/>
      <c r="O3">
        <v>0</v>
      </c>
      <c r="P3">
        <v>2</v>
      </c>
    </row>
    <row r="4">
      <c r="A4" s="10" t="s">
        <v>8</v>
      </c>
      <c r="B4" s="11" t="s">
        <v>9</v>
      </c>
      <c r="C4" s="12" t="s">
        <v>7</v>
      </c>
      <c r="D4" s="13"/>
      <c r="E4" s="14" t="s">
        <v>10</v>
      </c>
      <c r="F4" s="7"/>
      <c r="G4" s="7"/>
      <c r="H4" s="7"/>
      <c r="I4" s="7"/>
      <c r="J4" s="9"/>
      <c r="O4">
        <v>0.12</v>
      </c>
      <c r="P4">
        <v>2</v>
      </c>
    </row>
    <row r="5">
      <c r="A5" s="17" t="s">
        <v>11</v>
      </c>
      <c r="B5" s="18" t="s">
        <v>12</v>
      </c>
      <c r="C5" s="19" t="s">
        <v>13</v>
      </c>
      <c r="D5" s="19" t="s">
        <v>14</v>
      </c>
      <c r="E5" s="19" t="s">
        <v>15</v>
      </c>
      <c r="F5" s="19" t="s">
        <v>16</v>
      </c>
      <c r="G5" s="19" t="s">
        <v>17</v>
      </c>
      <c r="H5" s="19" t="s">
        <v>18</v>
      </c>
      <c r="I5" s="19"/>
      <c r="J5" s="20" t="s">
        <v>19</v>
      </c>
      <c r="O5">
        <v>0.20999999999999999</v>
      </c>
    </row>
    <row r="6">
      <c r="A6" s="17"/>
      <c r="B6" s="18"/>
      <c r="C6" s="19"/>
      <c r="D6" s="19"/>
      <c r="E6" s="19"/>
      <c r="F6" s="19"/>
      <c r="G6" s="19"/>
      <c r="H6" s="19" t="s">
        <v>20</v>
      </c>
      <c r="I6" s="19" t="s">
        <v>21</v>
      </c>
      <c r="J6" s="20"/>
    </row>
    <row r="7">
      <c r="A7" s="21">
        <v>0</v>
      </c>
      <c r="B7" s="18">
        <v>1</v>
      </c>
      <c r="C7" s="22">
        <v>2</v>
      </c>
      <c r="D7" s="19">
        <v>3</v>
      </c>
      <c r="E7" s="22">
        <v>4</v>
      </c>
      <c r="F7" s="19">
        <v>5</v>
      </c>
      <c r="G7" s="19">
        <v>6</v>
      </c>
      <c r="H7" s="19">
        <v>7</v>
      </c>
      <c r="I7" s="22">
        <v>8</v>
      </c>
      <c r="J7" s="20">
        <v>9</v>
      </c>
    </row>
    <row r="8">
      <c r="A8" s="23" t="s">
        <v>22</v>
      </c>
      <c r="B8" s="24"/>
      <c r="C8" s="25" t="s">
        <v>23</v>
      </c>
      <c r="D8" s="26"/>
      <c r="E8" s="23" t="s">
        <v>24</v>
      </c>
      <c r="F8" s="26"/>
      <c r="G8" s="26"/>
      <c r="H8" s="26"/>
      <c r="I8" s="27">
        <f>SUMIFS(I9:I28,A9:A28,"P")</f>
        <v>0</v>
      </c>
      <c r="J8" s="28"/>
    </row>
    <row r="9">
      <c r="A9" s="29" t="s">
        <v>25</v>
      </c>
      <c r="B9" s="29">
        <v>1</v>
      </c>
      <c r="C9" s="30" t="s">
        <v>26</v>
      </c>
      <c r="D9" s="29" t="s">
        <v>27</v>
      </c>
      <c r="E9" s="31" t="s">
        <v>28</v>
      </c>
      <c r="F9" s="32" t="s">
        <v>29</v>
      </c>
      <c r="G9" s="33">
        <v>312</v>
      </c>
      <c r="H9" s="34">
        <v>0</v>
      </c>
      <c r="I9" s="35">
        <f>ROUND(G9*H9,P4)</f>
        <v>0</v>
      </c>
      <c r="J9" s="32" t="s">
        <v>30</v>
      </c>
      <c r="O9" s="36">
        <f>I9*0.21</f>
        <v>0</v>
      </c>
      <c r="P9">
        <v>3</v>
      </c>
    </row>
    <row r="10">
      <c r="A10" s="29" t="s">
        <v>31</v>
      </c>
      <c r="B10" s="37"/>
      <c r="C10" s="38"/>
      <c r="D10" s="38"/>
      <c r="E10" s="31" t="s">
        <v>32</v>
      </c>
      <c r="F10" s="38"/>
      <c r="G10" s="38"/>
      <c r="H10" s="38"/>
      <c r="I10" s="38"/>
      <c r="J10" s="39"/>
    </row>
    <row r="11" ht="90">
      <c r="A11" s="29" t="s">
        <v>33</v>
      </c>
      <c r="B11" s="37"/>
      <c r="C11" s="38"/>
      <c r="D11" s="38"/>
      <c r="E11" s="31" t="s">
        <v>34</v>
      </c>
      <c r="F11" s="38"/>
      <c r="G11" s="38"/>
      <c r="H11" s="38"/>
      <c r="I11" s="38"/>
      <c r="J11" s="39"/>
    </row>
    <row r="12">
      <c r="A12" s="29" t="s">
        <v>25</v>
      </c>
      <c r="B12" s="29">
        <v>2</v>
      </c>
      <c r="C12" s="30" t="s">
        <v>35</v>
      </c>
      <c r="D12" s="29" t="s">
        <v>27</v>
      </c>
      <c r="E12" s="31" t="s">
        <v>36</v>
      </c>
      <c r="F12" s="32" t="s">
        <v>37</v>
      </c>
      <c r="G12" s="33">
        <v>4</v>
      </c>
      <c r="H12" s="34">
        <v>0</v>
      </c>
      <c r="I12" s="35">
        <f>ROUND(G12*H12,P4)</f>
        <v>0</v>
      </c>
      <c r="J12" s="32" t="s">
        <v>30</v>
      </c>
      <c r="O12" s="36">
        <f>I12*0.21</f>
        <v>0</v>
      </c>
      <c r="P12">
        <v>3</v>
      </c>
    </row>
    <row r="13">
      <c r="A13" s="29" t="s">
        <v>31</v>
      </c>
      <c r="B13" s="37"/>
      <c r="C13" s="38"/>
      <c r="D13" s="38"/>
      <c r="E13" s="40" t="s">
        <v>27</v>
      </c>
      <c r="F13" s="38"/>
      <c r="G13" s="38"/>
      <c r="H13" s="38"/>
      <c r="I13" s="38"/>
      <c r="J13" s="39"/>
    </row>
    <row r="14" ht="30">
      <c r="A14" s="29" t="s">
        <v>38</v>
      </c>
      <c r="B14" s="37"/>
      <c r="C14" s="38"/>
      <c r="D14" s="38"/>
      <c r="E14" s="41" t="s">
        <v>39</v>
      </c>
      <c r="F14" s="38"/>
      <c r="G14" s="38"/>
      <c r="H14" s="38"/>
      <c r="I14" s="38"/>
      <c r="J14" s="39"/>
    </row>
    <row r="15" ht="225">
      <c r="A15" s="29" t="s">
        <v>33</v>
      </c>
      <c r="B15" s="37"/>
      <c r="C15" s="38"/>
      <c r="D15" s="38"/>
      <c r="E15" s="31" t="s">
        <v>40</v>
      </c>
      <c r="F15" s="38"/>
      <c r="G15" s="38"/>
      <c r="H15" s="38"/>
      <c r="I15" s="38"/>
      <c r="J15" s="39"/>
    </row>
    <row r="16">
      <c r="A16" s="29" t="s">
        <v>25</v>
      </c>
      <c r="B16" s="29">
        <v>3</v>
      </c>
      <c r="C16" s="30" t="s">
        <v>41</v>
      </c>
      <c r="D16" s="29" t="s">
        <v>27</v>
      </c>
      <c r="E16" s="31" t="s">
        <v>42</v>
      </c>
      <c r="F16" s="32" t="s">
        <v>37</v>
      </c>
      <c r="G16" s="33">
        <v>26</v>
      </c>
      <c r="H16" s="34">
        <v>0</v>
      </c>
      <c r="I16" s="35">
        <f>ROUND(G16*H16,P4)</f>
        <v>0</v>
      </c>
      <c r="J16" s="32" t="s">
        <v>30</v>
      </c>
      <c r="O16" s="36">
        <f>I16*0.21</f>
        <v>0</v>
      </c>
      <c r="P16">
        <v>3</v>
      </c>
    </row>
    <row r="17">
      <c r="A17" s="29" t="s">
        <v>31</v>
      </c>
      <c r="B17" s="37"/>
      <c r="C17" s="38"/>
      <c r="D17" s="38"/>
      <c r="E17" s="40" t="s">
        <v>27</v>
      </c>
      <c r="F17" s="38"/>
      <c r="G17" s="38"/>
      <c r="H17" s="38"/>
      <c r="I17" s="38"/>
      <c r="J17" s="39"/>
    </row>
    <row r="18" ht="30">
      <c r="A18" s="29" t="s">
        <v>38</v>
      </c>
      <c r="B18" s="37"/>
      <c r="C18" s="38"/>
      <c r="D18" s="38"/>
      <c r="E18" s="41" t="s">
        <v>43</v>
      </c>
      <c r="F18" s="38"/>
      <c r="G18" s="38"/>
      <c r="H18" s="38"/>
      <c r="I18" s="38"/>
      <c r="J18" s="39"/>
    </row>
    <row r="19" ht="30">
      <c r="A19" s="29" t="s">
        <v>38</v>
      </c>
      <c r="B19" s="37"/>
      <c r="C19" s="38"/>
      <c r="D19" s="38"/>
      <c r="E19" s="41" t="s">
        <v>44</v>
      </c>
      <c r="F19" s="38"/>
      <c r="G19" s="38"/>
      <c r="H19" s="38"/>
      <c r="I19" s="38"/>
      <c r="J19" s="39"/>
    </row>
    <row r="20" ht="30">
      <c r="A20" s="29" t="s">
        <v>38</v>
      </c>
      <c r="B20" s="37"/>
      <c r="C20" s="38"/>
      <c r="D20" s="38"/>
      <c r="E20" s="41" t="s">
        <v>45</v>
      </c>
      <c r="F20" s="38"/>
      <c r="G20" s="38"/>
      <c r="H20" s="38"/>
      <c r="I20" s="38"/>
      <c r="J20" s="39"/>
    </row>
    <row r="21">
      <c r="A21" s="29" t="s">
        <v>38</v>
      </c>
      <c r="B21" s="37"/>
      <c r="C21" s="38"/>
      <c r="D21" s="38"/>
      <c r="E21" s="41" t="s">
        <v>46</v>
      </c>
      <c r="F21" s="38"/>
      <c r="G21" s="38"/>
      <c r="H21" s="38"/>
      <c r="I21" s="38"/>
      <c r="J21" s="39"/>
    </row>
    <row r="22" ht="225">
      <c r="A22" s="29" t="s">
        <v>33</v>
      </c>
      <c r="B22" s="37"/>
      <c r="C22" s="38"/>
      <c r="D22" s="38"/>
      <c r="E22" s="31" t="s">
        <v>40</v>
      </c>
      <c r="F22" s="38"/>
      <c r="G22" s="38"/>
      <c r="H22" s="38"/>
      <c r="I22" s="38"/>
      <c r="J22" s="39"/>
    </row>
    <row r="23">
      <c r="A23" s="29" t="s">
        <v>25</v>
      </c>
      <c r="B23" s="29">
        <v>4</v>
      </c>
      <c r="C23" s="30" t="s">
        <v>47</v>
      </c>
      <c r="D23" s="29" t="s">
        <v>27</v>
      </c>
      <c r="E23" s="31" t="s">
        <v>48</v>
      </c>
      <c r="F23" s="32" t="s">
        <v>37</v>
      </c>
      <c r="G23" s="33">
        <v>9</v>
      </c>
      <c r="H23" s="34">
        <v>0</v>
      </c>
      <c r="I23" s="35">
        <f>ROUND(G23*H23,P4)</f>
        <v>0</v>
      </c>
      <c r="J23" s="29"/>
      <c r="O23" s="36">
        <f>I23*0.21</f>
        <v>0</v>
      </c>
      <c r="P23">
        <v>3</v>
      </c>
    </row>
    <row r="24">
      <c r="A24" s="29" t="s">
        <v>31</v>
      </c>
      <c r="B24" s="37"/>
      <c r="C24" s="38"/>
      <c r="D24" s="38"/>
      <c r="E24" s="40" t="s">
        <v>27</v>
      </c>
      <c r="F24" s="38"/>
      <c r="G24" s="38"/>
      <c r="H24" s="38"/>
      <c r="I24" s="38"/>
      <c r="J24" s="39"/>
    </row>
    <row r="25" ht="180">
      <c r="A25" s="29" t="s">
        <v>33</v>
      </c>
      <c r="B25" s="37"/>
      <c r="C25" s="38"/>
      <c r="D25" s="38"/>
      <c r="E25" s="31" t="s">
        <v>49</v>
      </c>
      <c r="F25" s="38"/>
      <c r="G25" s="38"/>
      <c r="H25" s="38"/>
      <c r="I25" s="38"/>
      <c r="J25" s="39"/>
    </row>
    <row r="26">
      <c r="A26" s="29" t="s">
        <v>25</v>
      </c>
      <c r="B26" s="29">
        <v>5</v>
      </c>
      <c r="C26" s="30" t="s">
        <v>50</v>
      </c>
      <c r="D26" s="29" t="s">
        <v>27</v>
      </c>
      <c r="E26" s="31" t="s">
        <v>51</v>
      </c>
      <c r="F26" s="32" t="s">
        <v>37</v>
      </c>
      <c r="G26" s="33">
        <v>30</v>
      </c>
      <c r="H26" s="34">
        <v>0</v>
      </c>
      <c r="I26" s="35">
        <f>ROUND(G26*H26,P4)</f>
        <v>0</v>
      </c>
      <c r="J26" s="32" t="s">
        <v>30</v>
      </c>
      <c r="O26" s="36">
        <f>I26*0.21</f>
        <v>0</v>
      </c>
      <c r="P26">
        <v>3</v>
      </c>
    </row>
    <row r="27" ht="30">
      <c r="A27" s="29" t="s">
        <v>31</v>
      </c>
      <c r="B27" s="37"/>
      <c r="C27" s="38"/>
      <c r="D27" s="38"/>
      <c r="E27" s="31" t="s">
        <v>52</v>
      </c>
      <c r="F27" s="38"/>
      <c r="G27" s="38"/>
      <c r="H27" s="38"/>
      <c r="I27" s="38"/>
      <c r="J27" s="39"/>
    </row>
    <row r="28" ht="180">
      <c r="A28" s="29" t="s">
        <v>33</v>
      </c>
      <c r="B28" s="37"/>
      <c r="C28" s="38"/>
      <c r="D28" s="38"/>
      <c r="E28" s="31" t="s">
        <v>49</v>
      </c>
      <c r="F28" s="38"/>
      <c r="G28" s="38"/>
      <c r="H28" s="38"/>
      <c r="I28" s="38"/>
      <c r="J28" s="39"/>
    </row>
    <row r="29">
      <c r="A29" s="23" t="s">
        <v>22</v>
      </c>
      <c r="B29" s="24"/>
      <c r="C29" s="25" t="s">
        <v>53</v>
      </c>
      <c r="D29" s="26"/>
      <c r="E29" s="23" t="s">
        <v>54</v>
      </c>
      <c r="F29" s="26"/>
      <c r="G29" s="26"/>
      <c r="H29" s="26"/>
      <c r="I29" s="27">
        <f>SUMIFS(I30:I32,A30:A32,"P")</f>
        <v>0</v>
      </c>
      <c r="J29" s="28"/>
    </row>
    <row r="30">
      <c r="A30" s="29" t="s">
        <v>25</v>
      </c>
      <c r="B30" s="29">
        <v>6</v>
      </c>
      <c r="C30" s="30" t="s">
        <v>55</v>
      </c>
      <c r="D30" s="29" t="s">
        <v>27</v>
      </c>
      <c r="E30" s="31" t="s">
        <v>56</v>
      </c>
      <c r="F30" s="32" t="s">
        <v>29</v>
      </c>
      <c r="G30" s="33">
        <v>342</v>
      </c>
      <c r="H30" s="34">
        <v>0</v>
      </c>
      <c r="I30" s="35">
        <f>ROUND(G30*H30,P4)</f>
        <v>0</v>
      </c>
      <c r="J30" s="32" t="s">
        <v>30</v>
      </c>
      <c r="O30" s="36">
        <f>I30*0.21</f>
        <v>0</v>
      </c>
      <c r="P30">
        <v>3</v>
      </c>
    </row>
    <row r="31" ht="45">
      <c r="A31" s="29" t="s">
        <v>31</v>
      </c>
      <c r="B31" s="37"/>
      <c r="C31" s="38"/>
      <c r="D31" s="38"/>
      <c r="E31" s="31" t="s">
        <v>57</v>
      </c>
      <c r="F31" s="38"/>
      <c r="G31" s="38"/>
      <c r="H31" s="38"/>
      <c r="I31" s="38"/>
      <c r="J31" s="39"/>
    </row>
    <row r="32" ht="75">
      <c r="A32" s="29" t="s">
        <v>33</v>
      </c>
      <c r="B32" s="42"/>
      <c r="C32" s="43"/>
      <c r="D32" s="43"/>
      <c r="E32" s="31" t="s">
        <v>58</v>
      </c>
      <c r="F32" s="43"/>
      <c r="G32" s="43"/>
      <c r="H32" s="43"/>
      <c r="I32" s="43"/>
      <c r="J32" s="44"/>
    </row>
  </sheetData>
  <sheetProtection sheet="1" objects="1" scenarios="1" spinCount="100000" saltValue="yQbV6VBT9B6obWdv2Fleq8ZLW84m5MDILhExkv5W3CNAfHb+NrMh9kVdUv2daNexcQM2UtGkiJ8DB5pt5nZMKw==" hashValue="Z+xlnZ3ttK5uiYB5knu27GrMfv0vz3XJAae9sW3OwWpTsBJUNigI72kThvXkyDxmEl2b2xZ3xNvCChRw3tACww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2026-02-11T06:23:22Z</dcterms:created>
  <dcterms:modified xsi:type="dcterms:W3CDTF">2026-02-11T06:23:23Z</dcterms:modified>
</cp:coreProperties>
</file>