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585" tabRatio="986" activeTab="0"/>
  </bookViews>
  <sheets>
    <sheet name="Harmonogram plnění" sheetId="2" r:id="rId1"/>
    <sheet name="Položkový rozpočet" sheetId="1" r:id="rId2"/>
    <sheet name="Likvidace - návrh" sheetId="3" r:id="rId3"/>
    <sheet name="Výpočet ozařovacích časů " sheetId="4" r:id="rId4"/>
  </sheets>
  <definedNames/>
  <calcPr calcId="152511"/>
</workbook>
</file>

<file path=xl/sharedStrings.xml><?xml version="1.0" encoding="utf-8"?>
<sst xmlns="http://schemas.openxmlformats.org/spreadsheetml/2006/main" count="124" uniqueCount="103">
  <si>
    <t xml:space="preserve">Příloha č. 1 Smlouvy  </t>
  </si>
  <si>
    <t>Položkový rozpočet</t>
  </si>
  <si>
    <t>Položka</t>
  </si>
  <si>
    <r>
      <rPr>
        <b/>
        <sz val="12"/>
        <color indexed="55"/>
        <rFont val="Times New Roman"/>
        <family val="1"/>
      </rPr>
      <t>Název dodávky / činnosti</t>
    </r>
    <r>
      <rPr>
        <sz val="12"/>
        <color indexed="55"/>
        <rFont val="Times New Roman"/>
        <family val="1"/>
      </rPr>
      <t>(vše, co je součástí dodávky/činnosti, je rozepsáno v bodě č. 3 ZD)</t>
    </r>
  </si>
  <si>
    <t>Cena v Kč
bez DPH</t>
  </si>
  <si>
    <t>DPH v Kč</t>
  </si>
  <si>
    <t>Cena v Kč
s DPH</t>
  </si>
  <si>
    <t>1.</t>
  </si>
  <si>
    <t>2.</t>
  </si>
  <si>
    <t>Likvidace a uskladnění v souladu se Správou úložišť radioaktivních odpadů starého URZ LIZA, jeho transport a provedení příslušných kontrol (postupovat dle atomového zákonu 18/1997 Sb. v platném znění)</t>
  </si>
  <si>
    <t>3.</t>
  </si>
  <si>
    <t>Renovace KOP – odstranění starých barytových poškozených omítek, a nanesení nových vhodných pro pracoviště KOP, sloužících proti průniku ionizujícího záření, úklid prostor KOP po demontáži a nové instalaci. Rozměry ozařovací komory jsou 4,5 m x 4,5 m x 2,7 m.</t>
  </si>
  <si>
    <t>4.</t>
  </si>
  <si>
    <t>Instalace nového URZ LIZA</t>
  </si>
  <si>
    <t>5.</t>
  </si>
  <si>
    <t>Provedení přejímací zkoušky zařízení (tj. celé KOP) podle § 70 Vyhlášky č. 307/2002 Sb.</t>
  </si>
  <si>
    <t>6.</t>
  </si>
  <si>
    <t>Ostatní - práce nespecifikované v zadávací dokumentaci, které však jsou k řádnému provedení zakázky nezbytné, a o kterých zhotovitel vzhledem ke své kvalifikaci a zkušenostem měl nebo mohl vědět</t>
  </si>
  <si>
    <t xml:space="preserve">Příloha č. 2 Smlouvy  </t>
  </si>
  <si>
    <t>Harmonogram plnění</t>
  </si>
  <si>
    <t>Max. délka trvání (v týdnech)</t>
  </si>
  <si>
    <t>Vyzvednutí kontejneru s URZ LIZA ze studny OZ, jeho doprava ke vstupním dveřím KOP, jeho vyzvednutí na přepravní vozidlo a kontrola radiační situace v okolí</t>
  </si>
  <si>
    <t>Transport předmětného kontejneru ze SM Roztoky na pracoviště zhotovitele do provádějící firmy, dle platných právních předpisů (Evropská dohoda o mezinárodníí silniční přepravě nebezpečných věcí ADR)</t>
  </si>
  <si>
    <t>Provedení předepsaných kontrol a zkoušek URZ LIZA podle platných předpisů (atomový zákon)</t>
  </si>
  <si>
    <t>Instalace URZ LIZA do pracovního kontejneru OZ KOP SM Roztoky, sestavení přepravního kontejneru, ověření radiační situace a provedení předepsaných kontrol a zkoušek a vystavení protokolu</t>
  </si>
  <si>
    <t>Instalace nového URZ LIZA do OZ KOP SM Roztoky</t>
  </si>
  <si>
    <t>Pokud z důvodů na straně zadavatele nebude možno zahájit realizaci veřejné zakázky ve výše uvedených předpokládaných termínech (např. prodloužení doby trvání zadávacího řízení) a uvedený předpokládaný termín zahájení se zpozdí o více než 10 dnů, je uchazeč, se kterým bude uzavřena smlouva o dílo, oprávněn požadovat změnu lhůty dokončení veřejné zakázky, nejvýše však o dobu, o kterou se zpozdil termín zahájení. Z tohoto důvodu je možné adekvátně změnit termíny harmonogramu plnění a termíny ve smlouvě, s podmínkou, že max.délka trvání musí být zachována.</t>
  </si>
  <si>
    <t xml:space="preserve">Příloha č. 3 Smlouvy  </t>
  </si>
  <si>
    <t>Kvalifikovaný odhad pro likvidaci URZ LIZA</t>
  </si>
  <si>
    <t>Návrh způsobu vyřazování z provozu a odhad nákladů na jeho následné uložení</t>
  </si>
  <si>
    <t>Kvalifikovaný odhad - náklady na následné uložení URZ LIZA:</t>
  </si>
  <si>
    <t>Návrh způsobu vyřazování dodaného URZ LIZA z provozu:</t>
  </si>
  <si>
    <t>Měs.</t>
  </si>
  <si>
    <t>Rok</t>
  </si>
  <si>
    <t>Výpočet ozařovacích časů na měsíc</t>
  </si>
  <si>
    <t xml:space="preserve"> Počáteční aktivita zářiče k datu</t>
  </si>
  <si>
    <t>Q1</t>
  </si>
  <si>
    <t>roky</t>
  </si>
  <si>
    <t>Q2</t>
  </si>
  <si>
    <t xml:space="preserve"> ( TBq )</t>
  </si>
  <si>
    <t>Ap=</t>
  </si>
  <si>
    <t>Stáří zářiče - počet</t>
  </si>
  <si>
    <t>měs.</t>
  </si>
  <si>
    <t>roků</t>
  </si>
  <si>
    <t>Koeficienty časového úbytku zářiče</t>
  </si>
  <si>
    <t xml:space="preserve"> Současná aktivita zářiče</t>
  </si>
  <si>
    <t xml:space="preserve"> As = Ap * Q1 *Q2</t>
  </si>
  <si>
    <t xml:space="preserve"> As =</t>
  </si>
  <si>
    <t xml:space="preserve"> Dávkový příkon zářiče</t>
  </si>
  <si>
    <t>P = K * 1000 * As / R2</t>
  </si>
  <si>
    <t xml:space="preserve"> ( Gy/hod )</t>
  </si>
  <si>
    <t>K=</t>
  </si>
  <si>
    <t xml:space="preserve"> Čas potřebný na ozáření dávky</t>
  </si>
  <si>
    <t xml:space="preserve"> C = D / P</t>
  </si>
  <si>
    <t xml:space="preserve"> ( hod )</t>
  </si>
  <si>
    <t>Čas ozařování vypočtený na dávku :</t>
  </si>
  <si>
    <t xml:space="preserve"> D</t>
  </si>
  <si>
    <t>P</t>
  </si>
  <si>
    <t xml:space="preserve"> D =</t>
  </si>
  <si>
    <t>500 Gy</t>
  </si>
  <si>
    <t>18 kGy</t>
  </si>
  <si>
    <t>27 kGy</t>
  </si>
  <si>
    <t>R2</t>
  </si>
  <si>
    <t>Gy/hod</t>
  </si>
  <si>
    <t>dny</t>
  </si>
  <si>
    <t>hod</t>
  </si>
  <si>
    <t>min</t>
  </si>
  <si>
    <t>Doprava celku do místa plnění</t>
  </si>
  <si>
    <t>Sestavení uzavřeného radionuklidového zářiče 137 Cs typu LIZA</t>
  </si>
  <si>
    <t>1.1.</t>
  </si>
  <si>
    <t>1.2.</t>
  </si>
  <si>
    <t>4.1.</t>
  </si>
  <si>
    <t>4.2.</t>
  </si>
  <si>
    <t>5.1.</t>
  </si>
  <si>
    <t>5.2.</t>
  </si>
  <si>
    <t>5.3.</t>
  </si>
  <si>
    <r>
      <t xml:space="preserve">Začátek </t>
    </r>
    <r>
      <rPr>
        <sz val="12"/>
        <color indexed="55"/>
        <rFont val="Times New Roman"/>
        <family val="1"/>
      </rPr>
      <t>(číslo plánovaného týdne)</t>
    </r>
  </si>
  <si>
    <r>
      <t xml:space="preserve">Konec </t>
    </r>
    <r>
      <rPr>
        <sz val="12"/>
        <color indexed="55"/>
        <rFont val="Times New Roman"/>
        <family val="1"/>
      </rPr>
      <t>(číslo plánovaného týdne)</t>
    </r>
  </si>
  <si>
    <r>
      <t>Uzavřený radionuklidový zářič</t>
    </r>
    <r>
      <rPr>
        <vertAlign val="superscript"/>
        <sz val="12"/>
        <color indexed="55"/>
        <rFont val="Times New Roman"/>
        <family val="1"/>
      </rPr>
      <t>137</t>
    </r>
    <r>
      <rPr>
        <sz val="12"/>
        <color indexed="55"/>
        <rFont val="Times New Roman"/>
        <family val="1"/>
      </rPr>
      <t>Cs typu LIZA</t>
    </r>
  </si>
  <si>
    <t xml:space="preserve"> Likvidace a uskladnění v souladu se Správou úložišť radioaktivních odpadů (dále také SÚROA) starého URZ LIZA, jeho transport a provedení příslušných kontrol (postupovat dle atomového zákonu 18/1997 Sb. v platném znění)</t>
  </si>
  <si>
    <t>koef. časového úbytku záření</t>
  </si>
  <si>
    <t>R</t>
  </si>
  <si>
    <t>VZDÁLENOST v cm</t>
  </si>
  <si>
    <r>
      <t>Zajištění autojeřábu (s delším ramenem pro manipulaci na přístupové cestě), pomocí kterého bude kontejner vyzvednut na transportní vozid</t>
    </r>
    <r>
      <rPr>
        <sz val="12"/>
        <color indexed="55"/>
        <rFont val="Times New Roman"/>
        <family val="1"/>
      </rPr>
      <t>lo</t>
    </r>
  </si>
  <si>
    <r>
      <t xml:space="preserve">Název dodávky / činnosti </t>
    </r>
    <r>
      <rPr>
        <sz val="12"/>
        <color indexed="55"/>
        <rFont val="Times New Roman"/>
        <family val="1"/>
      </rPr>
      <t>(vše, co je součástí dodávky/činnosti, je rozepsáno v bodě č. 3 ZD)</t>
    </r>
  </si>
  <si>
    <t>Zajištění autojeřábu (s delším ramenem pro manipulaci na přístupové cestě), pomocí kterého bude kontejner složen z transportního vozidla</t>
  </si>
  <si>
    <r>
      <t xml:space="preserve">a) Sestavení URZ LIZA s celkovou aktivitou radionuklidu </t>
    </r>
    <r>
      <rPr>
        <b/>
        <vertAlign val="superscript"/>
        <sz val="12"/>
        <color indexed="55"/>
        <rFont val="Times New Roman"/>
        <family val="1"/>
      </rPr>
      <t>137</t>
    </r>
    <r>
      <rPr>
        <sz val="12"/>
        <color indexed="55"/>
        <rFont val="Times New Roman"/>
        <family val="1"/>
      </rPr>
      <t>C</t>
    </r>
    <r>
      <rPr>
        <b/>
        <sz val="12"/>
        <color indexed="55"/>
        <rFont val="Times New Roman"/>
        <family val="1"/>
      </rPr>
      <t>s</t>
    </r>
    <r>
      <rPr>
        <sz val="12"/>
        <color indexed="55"/>
        <rFont val="Times New Roman"/>
        <family val="1"/>
      </rPr>
      <t xml:space="preserve"> 350 TBq ± 10%</t>
    </r>
  </si>
  <si>
    <t>b) Dodání technického nákresu k novému URZ LIZA a k jeho uchycení v kontejneru</t>
  </si>
  <si>
    <t>c) Provedení předepsaných kontrol a zkoušek URZ LIZA podle platných předpisů (atomový zákon)</t>
  </si>
  <si>
    <t>d) Instalace URZ LIZA do pracovního kontejneru OZ KOP SM Roztoky, sestavení přepravního kontejneru, ověření radiační situace a provedení předepsaných kontrol a zkoušek a vystavení protokolu</t>
  </si>
  <si>
    <t>e) Transport předmětného kontejneru s URZ LIZA na pracoviště KOP SM Roztoky, dle platných právních předpisů 64/1987 Sb. (Evropská dohoda o mezinárodní silniční přepravě nebezpečných věcí ADR) a jeho instalace do OZ, ověření radiační situace včetně dozimetrických kontrol a vystavení protokolu. Uvedení zboží do stavu schopného užívání, zaškolení obsluhy a předání příslušné dokumentace.</t>
  </si>
  <si>
    <t>1.2.2. Renovace pracoviště KOP
Odstranění starých barytových poškozených omítek, a nanesení nových vhodných pro pracoviště KOP sloužících proti průniku ionizujícího záření, úklid prostor KOP po demontáži a nové instalaci. Rozměry ozařovací komory jsou 4,5 m x 4,5 m x 2,7 m.</t>
  </si>
  <si>
    <t>f) Provedení kontrol a zkoušek podle platných předpisů včetně vystavení příslušných protokolů</t>
  </si>
  <si>
    <t>e) Kontrola stavu kontejneru a URZ LIZA</t>
  </si>
  <si>
    <t>d) Transport předmětného kontejneru ze SM Roztoky na pracoviště zhotovitele do provádějící firmy, dle platných právních předpisů 64/1987 Sb. (Evropská dohoda o mezinárodní silniční přepravě nebezpečných věcí ADR)</t>
  </si>
  <si>
    <t>c) Zajištění autojeřábu (s delším ramenem pro manipulaci na přístupové cestě), pomocí kterého bude kontejner vyzvednut na transportní vozidlo</t>
  </si>
  <si>
    <t>b) Vyzvednutí kontejneru s URZ LIZA ze studny OZ, jeho doprava ke vstupním dveřím KOP, jeho vyzvednutí na přepravní vozidlo a kontrola radiační situace v okolí</t>
  </si>
  <si>
    <t>a) Kontrola radiační situace v okolí ozařovacího zařízení (dále jen „OZ “)</t>
  </si>
  <si>
    <t>CENA CELKEM</t>
  </si>
  <si>
    <t>Příloha č. 4 Smlouvy</t>
  </si>
  <si>
    <t>Pozn.1</t>
  </si>
  <si>
    <t>Pozn.2</t>
  </si>
  <si>
    <t>U položek č. 1.1., 1.2.,3, 4, 5, 5.1., 5.2., 5.3., které jsou vyznačené oranžově, je nezbytné uzavření pracoviště KOP. Součet těchto týdnů bude vypsán na krycím listě nabídky a dále bude použit při hodnocení kritéria č. 2 - Doba, kdy je nutné uzavřít KOP.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</si>
</sst>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>
    <font>
      <sz val="11"/>
      <color rgb="FF000000"/>
      <name val="Calibri"/>
      <family val="2"/>
    </font>
    <font>
      <sz val="10"/>
      <name val="Arial"/>
      <family val="2"/>
    </font>
    <font>
      <sz val="12"/>
      <color indexed="55"/>
      <name val="Times New Roman"/>
      <family val="1"/>
    </font>
    <font>
      <b/>
      <sz val="18"/>
      <color indexed="55"/>
      <name val="Times New Roman"/>
      <family val="1"/>
    </font>
    <font>
      <b/>
      <sz val="12"/>
      <color indexed="55"/>
      <name val="Times New Roman"/>
      <family val="1"/>
    </font>
    <font>
      <vertAlign val="superscript"/>
      <sz val="12"/>
      <color indexed="55"/>
      <name val="Times New Roman"/>
      <family val="1"/>
    </font>
    <font>
      <sz val="12"/>
      <name val="Times New Roman"/>
      <family val="1"/>
    </font>
    <font>
      <sz val="11"/>
      <color indexed="55"/>
      <name val="Times New Roman"/>
      <family val="1"/>
    </font>
    <font>
      <sz val="10"/>
      <name val="Arial CE"/>
      <family val="2"/>
    </font>
    <font>
      <sz val="11"/>
      <color indexed="45"/>
      <name val="Calibri"/>
      <family val="2"/>
    </font>
    <font>
      <b/>
      <vertAlign val="superscript"/>
      <sz val="12"/>
      <color indexed="55"/>
      <name val="Times New Roman"/>
      <family val="1"/>
    </font>
    <font>
      <sz val="16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b/>
      <sz val="11"/>
      <color rgb="FF00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008080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 style="thin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0">
    <xf numFmtId="0" fontId="0" fillId="0" borderId="0" xfId="0"/>
    <xf numFmtId="0" fontId="2" fillId="0" borderId="0" xfId="0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2" borderId="2" xfId="0" applyFill="1" applyBorder="1"/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0" fillId="2" borderId="2" xfId="0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9" fillId="0" borderId="0" xfId="0" applyFont="1" applyFill="1" applyBorder="1"/>
    <xf numFmtId="0" fontId="0" fillId="0" borderId="0" xfId="0" applyFill="1" applyBorder="1"/>
    <xf numFmtId="0" fontId="0" fillId="0" borderId="17" xfId="0" applyBorder="1"/>
    <xf numFmtId="0" fontId="2" fillId="0" borderId="17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8" fillId="0" borderId="0" xfId="0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18" xfId="0" applyFont="1" applyBorder="1"/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0" fontId="8" fillId="0" borderId="19" xfId="0" applyFont="1" applyBorder="1" applyAlignment="1">
      <alignment horizontal="center"/>
    </xf>
    <xf numFmtId="0" fontId="8" fillId="0" borderId="9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/>
    <xf numFmtId="0" fontId="8" fillId="0" borderId="22" xfId="0" applyFont="1" applyBorder="1"/>
    <xf numFmtId="0" fontId="8" fillId="0" borderId="23" xfId="0" applyFont="1" applyBorder="1"/>
    <xf numFmtId="0" fontId="8" fillId="0" borderId="24" xfId="0" applyFont="1" applyBorder="1"/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0" fillId="0" borderId="18" xfId="0" applyBorder="1"/>
    <xf numFmtId="0" fontId="8" fillId="0" borderId="25" xfId="0" applyFont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0" fontId="0" fillId="0" borderId="24" xfId="0" applyBorder="1"/>
    <xf numFmtId="164" fontId="8" fillId="0" borderId="20" xfId="0" applyNumberFormat="1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26" xfId="0" applyBorder="1"/>
    <xf numFmtId="0" fontId="8" fillId="0" borderId="27" xfId="0" applyFont="1" applyBorder="1" applyAlignment="1">
      <alignment horizontal="center"/>
    </xf>
    <xf numFmtId="0" fontId="8" fillId="0" borderId="17" xfId="0" applyFont="1" applyBorder="1"/>
    <xf numFmtId="0" fontId="8" fillId="0" borderId="28" xfId="0" applyFont="1" applyBorder="1"/>
    <xf numFmtId="0" fontId="8" fillId="0" borderId="19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2" fontId="8" fillId="0" borderId="32" xfId="0" applyNumberFormat="1" applyFont="1" applyBorder="1" applyAlignment="1">
      <alignment horizontal="right"/>
    </xf>
    <xf numFmtId="2" fontId="8" fillId="0" borderId="33" xfId="0" applyNumberFormat="1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0" fillId="0" borderId="27" xfId="0" applyBorder="1"/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/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37" xfId="0" applyFont="1" applyBorder="1"/>
    <xf numFmtId="0" fontId="8" fillId="0" borderId="36" xfId="0" applyFont="1" applyBorder="1" applyAlignment="1">
      <alignment horizontal="center"/>
    </xf>
    <xf numFmtId="0" fontId="8" fillId="0" borderId="25" xfId="0" applyFont="1" applyBorder="1" applyAlignment="1">
      <alignment horizontal="right"/>
    </xf>
    <xf numFmtId="2" fontId="8" fillId="0" borderId="38" xfId="0" applyNumberFormat="1" applyFont="1" applyBorder="1" applyAlignment="1">
      <alignment horizontal="right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164" fontId="8" fillId="0" borderId="34" xfId="0" applyNumberFormat="1" applyFont="1" applyBorder="1" applyAlignment="1">
      <alignment horizontal="center"/>
    </xf>
    <xf numFmtId="0" fontId="8" fillId="0" borderId="26" xfId="0" applyFont="1" applyBorder="1"/>
    <xf numFmtId="0" fontId="12" fillId="0" borderId="36" xfId="0" applyFont="1" applyBorder="1"/>
    <xf numFmtId="0" fontId="8" fillId="0" borderId="27" xfId="0" applyFont="1" applyBorder="1"/>
    <xf numFmtId="0" fontId="8" fillId="0" borderId="44" xfId="0" applyFont="1" applyBorder="1"/>
    <xf numFmtId="2" fontId="8" fillId="0" borderId="36" xfId="0" applyNumberFormat="1" applyFont="1" applyBorder="1"/>
    <xf numFmtId="0" fontId="8" fillId="0" borderId="31" xfId="0" applyFont="1" applyBorder="1"/>
    <xf numFmtId="0" fontId="8" fillId="0" borderId="45" xfId="0" applyFont="1" applyBorder="1"/>
    <xf numFmtId="0" fontId="14" fillId="0" borderId="1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2" fillId="0" borderId="36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2" fillId="3" borderId="0" xfId="0" applyFont="1" applyFill="1" applyBorder="1" applyAlignment="1">
      <alignment wrapText="1"/>
    </xf>
    <xf numFmtId="0" fontId="4" fillId="0" borderId="46" xfId="0" applyFont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3" fillId="6" borderId="31" xfId="0" applyFont="1" applyFill="1" applyBorder="1" applyAlignment="1">
      <alignment horizontal="center" vertical="center"/>
    </xf>
    <xf numFmtId="0" fontId="7" fillId="0" borderId="31" xfId="0" applyFont="1" applyBorder="1" applyAlignment="1">
      <alignment/>
    </xf>
    <xf numFmtId="0" fontId="4" fillId="0" borderId="0" xfId="0" applyFont="1" applyAlignment="1">
      <alignment horizontal="center"/>
    </xf>
    <xf numFmtId="0" fontId="3" fillId="7" borderId="31" xfId="0" applyFont="1" applyFill="1" applyBorder="1" applyAlignment="1">
      <alignment horizontal="center" vertical="center"/>
    </xf>
    <xf numFmtId="0" fontId="8" fillId="0" borderId="45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56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219075</xdr:colOff>
      <xdr:row>29</xdr:row>
      <xdr:rowOff>95250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410700" cy="11830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219075</xdr:colOff>
      <xdr:row>29</xdr:row>
      <xdr:rowOff>95250</xdr:rowOff>
    </xdr:to>
    <xdr:sp macro="" textlink="">
      <xdr:nvSpPr>
        <xdr:cNvPr id="1027" name="Text Box 2" hidden="1"/>
        <xdr:cNvSpPr txBox="1">
          <a:spLocks noSelect="1" noChangeArrowheads="1"/>
        </xdr:cNvSpPr>
      </xdr:nvSpPr>
      <xdr:spPr bwMode="auto">
        <a:xfrm>
          <a:off x="0" y="0"/>
          <a:ext cx="9410700" cy="11830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 topLeftCell="A7">
      <selection activeCell="B19" sqref="B19:G19"/>
    </sheetView>
  </sheetViews>
  <sheetFormatPr defaultColWidth="8.28125" defaultRowHeight="15"/>
  <cols>
    <col min="1" max="1" width="9.140625" style="0" customWidth="1"/>
    <col min="2" max="2" width="61.7109375" style="0" customWidth="1"/>
    <col min="3" max="3" width="2.57421875" style="0" customWidth="1"/>
    <col min="4" max="4" width="14.421875" style="0" customWidth="1"/>
    <col min="5" max="5" width="12.7109375" style="0" customWidth="1"/>
    <col min="6" max="6" width="2.57421875" style="0" customWidth="1"/>
    <col min="7" max="7" width="17.8515625" style="0" customWidth="1"/>
  </cols>
  <sheetData>
    <row r="1" ht="15.75">
      <c r="G1" s="1" t="s">
        <v>0</v>
      </c>
    </row>
    <row r="3" spans="1:7" ht="23.25" thickBot="1">
      <c r="A3" s="137" t="s">
        <v>19</v>
      </c>
      <c r="B3" s="137"/>
      <c r="C3" s="137"/>
      <c r="D3" s="137"/>
      <c r="E3" s="137"/>
      <c r="F3" s="137"/>
      <c r="G3" s="137"/>
    </row>
    <row r="4" spans="1:7" ht="48" thickBot="1">
      <c r="A4" s="15" t="s">
        <v>2</v>
      </c>
      <c r="B4" s="10" t="s">
        <v>84</v>
      </c>
      <c r="C4" s="26"/>
      <c r="D4" s="27" t="s">
        <v>76</v>
      </c>
      <c r="E4" s="28" t="s">
        <v>77</v>
      </c>
      <c r="F4" s="28"/>
      <c r="G4" s="29" t="s">
        <v>20</v>
      </c>
    </row>
    <row r="5" spans="1:7" ht="47.25">
      <c r="A5" s="30" t="s">
        <v>7</v>
      </c>
      <c r="B5" s="31" t="s">
        <v>83</v>
      </c>
      <c r="C5" s="140"/>
      <c r="D5" s="32"/>
      <c r="E5" s="32"/>
      <c r="F5" s="32"/>
      <c r="G5" s="130"/>
    </row>
    <row r="6" spans="1:7" ht="47.25">
      <c r="A6" s="33" t="s">
        <v>69</v>
      </c>
      <c r="B6" s="11" t="s">
        <v>21</v>
      </c>
      <c r="C6" s="141"/>
      <c r="D6" s="2"/>
      <c r="E6" s="2"/>
      <c r="F6" s="2"/>
      <c r="G6" s="131"/>
    </row>
    <row r="7" spans="1:7" ht="63.75" thickBot="1">
      <c r="A7" s="34" t="s">
        <v>70</v>
      </c>
      <c r="B7" s="35" t="s">
        <v>22</v>
      </c>
      <c r="C7" s="142"/>
      <c r="D7" s="36"/>
      <c r="E7" s="36"/>
      <c r="F7" s="36"/>
      <c r="G7" s="132"/>
    </row>
    <row r="8" spans="1:7" ht="63.75" thickBot="1">
      <c r="A8" s="37" t="s">
        <v>8</v>
      </c>
      <c r="B8" s="38" t="s">
        <v>9</v>
      </c>
      <c r="C8" s="39"/>
      <c r="D8" s="40"/>
      <c r="E8" s="40"/>
      <c r="F8" s="40"/>
      <c r="G8" s="133"/>
    </row>
    <row r="9" spans="1:7" ht="79.5" thickBot="1">
      <c r="A9" s="37" t="s">
        <v>10</v>
      </c>
      <c r="B9" s="41" t="s">
        <v>11</v>
      </c>
      <c r="C9" s="39"/>
      <c r="D9" s="40"/>
      <c r="E9" s="40"/>
      <c r="F9" s="40"/>
      <c r="G9" s="134"/>
    </row>
    <row r="10" spans="1:7" ht="15.75">
      <c r="A10" s="42" t="s">
        <v>12</v>
      </c>
      <c r="B10" s="43" t="s">
        <v>68</v>
      </c>
      <c r="C10" s="143"/>
      <c r="D10" s="44"/>
      <c r="E10" s="44"/>
      <c r="F10" s="44"/>
      <c r="G10" s="135"/>
    </row>
    <row r="11" spans="1:7" ht="31.5">
      <c r="A11" s="45" t="s">
        <v>71</v>
      </c>
      <c r="B11" s="11" t="s">
        <v>23</v>
      </c>
      <c r="C11" s="144"/>
      <c r="D11" s="2"/>
      <c r="E11" s="2"/>
      <c r="F11" s="2"/>
      <c r="G11" s="131"/>
    </row>
    <row r="12" spans="1:7" ht="48" thickBot="1">
      <c r="A12" s="46" t="s">
        <v>72</v>
      </c>
      <c r="B12" s="35" t="s">
        <v>24</v>
      </c>
      <c r="C12" s="145"/>
      <c r="D12" s="36"/>
      <c r="E12" s="36"/>
      <c r="F12" s="36"/>
      <c r="G12" s="132"/>
    </row>
    <row r="13" spans="1:7" ht="47.25">
      <c r="A13" s="42" t="s">
        <v>14</v>
      </c>
      <c r="B13" s="31" t="s">
        <v>85</v>
      </c>
      <c r="C13" s="143"/>
      <c r="D13" s="44"/>
      <c r="E13" s="44"/>
      <c r="F13" s="44"/>
      <c r="G13" s="135"/>
    </row>
    <row r="14" spans="1:7" ht="15.75">
      <c r="A14" s="45" t="s">
        <v>73</v>
      </c>
      <c r="B14" s="9" t="s">
        <v>67</v>
      </c>
      <c r="C14" s="144"/>
      <c r="D14" s="2"/>
      <c r="E14" s="2"/>
      <c r="F14" s="2"/>
      <c r="G14" s="131"/>
    </row>
    <row r="15" spans="1:7" ht="15.75">
      <c r="A15" s="45" t="s">
        <v>74</v>
      </c>
      <c r="B15" s="9" t="s">
        <v>25</v>
      </c>
      <c r="C15" s="144"/>
      <c r="D15" s="2"/>
      <c r="E15" s="2"/>
      <c r="F15" s="2"/>
      <c r="G15" s="131"/>
    </row>
    <row r="16" spans="1:7" ht="32.25" thickBot="1">
      <c r="A16" s="47" t="s">
        <v>75</v>
      </c>
      <c r="B16" s="48" t="s">
        <v>15</v>
      </c>
      <c r="C16" s="144"/>
      <c r="D16" s="49"/>
      <c r="E16" s="49"/>
      <c r="F16" s="49"/>
      <c r="G16" s="136"/>
    </row>
    <row r="17" spans="1:7" ht="48" thickBot="1">
      <c r="A17" s="37" t="s">
        <v>16</v>
      </c>
      <c r="B17" s="38" t="s">
        <v>17</v>
      </c>
      <c r="C17" s="39"/>
      <c r="D17" s="40"/>
      <c r="E17" s="40"/>
      <c r="F17" s="40"/>
      <c r="G17" s="133"/>
    </row>
    <row r="19" spans="1:7" ht="48.75" customHeight="1">
      <c r="A19" s="129" t="s">
        <v>100</v>
      </c>
      <c r="B19" s="138" t="s">
        <v>102</v>
      </c>
      <c r="C19" s="138"/>
      <c r="D19" s="138"/>
      <c r="E19" s="138"/>
      <c r="F19" s="138"/>
      <c r="G19" s="138"/>
    </row>
    <row r="21" spans="1:7" ht="78" customHeight="1">
      <c r="A21" s="3" t="s">
        <v>101</v>
      </c>
      <c r="B21" s="139" t="s">
        <v>26</v>
      </c>
      <c r="C21" s="139"/>
      <c r="D21" s="139"/>
      <c r="E21" s="139"/>
      <c r="F21" s="139"/>
      <c r="G21" s="139"/>
    </row>
  </sheetData>
  <mergeCells count="6">
    <mergeCell ref="A3:G3"/>
    <mergeCell ref="B19:G19"/>
    <mergeCell ref="B21:G21"/>
    <mergeCell ref="C5:C7"/>
    <mergeCell ref="C10:C12"/>
    <mergeCell ref="C13:C16"/>
  </mergeCells>
  <printOptions/>
  <pageMargins left="0.7" right="0.7" top="0.7875" bottom="0.7875" header="0.511805555555555" footer="0.51180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 topLeftCell="A1">
      <selection activeCell="D22" sqref="D22:F22"/>
    </sheetView>
  </sheetViews>
  <sheetFormatPr defaultColWidth="8.28125" defaultRowHeight="15"/>
  <cols>
    <col min="1" max="1" width="7.57421875" style="0" customWidth="1"/>
    <col min="2" max="2" width="63.00390625" style="0" customWidth="1"/>
    <col min="3" max="3" width="8.28125" style="0" customWidth="1"/>
    <col min="4" max="6" width="14.140625" style="0" customWidth="1"/>
  </cols>
  <sheetData>
    <row r="1" ht="15.75">
      <c r="F1" s="1" t="s">
        <v>18</v>
      </c>
    </row>
    <row r="2" ht="15.75">
      <c r="F2" s="1"/>
    </row>
    <row r="3" spans="1:6" ht="23.25" thickBot="1">
      <c r="A3" s="146" t="s">
        <v>1</v>
      </c>
      <c r="B3" s="146"/>
      <c r="C3" s="146"/>
      <c r="D3" s="146"/>
      <c r="E3" s="146"/>
      <c r="F3" s="146"/>
    </row>
    <row r="4" spans="1:6" ht="31.5">
      <c r="A4" s="15" t="s">
        <v>2</v>
      </c>
      <c r="B4" s="10" t="s">
        <v>3</v>
      </c>
      <c r="C4" s="17"/>
      <c r="D4" s="18" t="s">
        <v>4</v>
      </c>
      <c r="E4" s="19" t="s">
        <v>5</v>
      </c>
      <c r="F4" s="20" t="s">
        <v>6</v>
      </c>
    </row>
    <row r="5" spans="1:6" ht="18.75">
      <c r="A5" s="21" t="s">
        <v>7</v>
      </c>
      <c r="B5" s="24" t="s">
        <v>78</v>
      </c>
      <c r="C5" s="21"/>
      <c r="D5" s="21"/>
      <c r="E5" s="21"/>
      <c r="F5" s="21"/>
    </row>
    <row r="6" spans="1:6" ht="63">
      <c r="A6" s="150" t="s">
        <v>8</v>
      </c>
      <c r="B6" s="24" t="s">
        <v>79</v>
      </c>
      <c r="C6" s="21"/>
      <c r="D6" s="21"/>
      <c r="E6" s="21"/>
      <c r="F6" s="21"/>
    </row>
    <row r="7" spans="1:6" ht="31.5">
      <c r="A7" s="150"/>
      <c r="B7" s="24" t="s">
        <v>97</v>
      </c>
      <c r="C7" s="21"/>
      <c r="D7" s="21"/>
      <c r="E7" s="21"/>
      <c r="F7" s="21"/>
    </row>
    <row r="8" spans="1:6" ht="47.25">
      <c r="A8" s="150"/>
      <c r="B8" s="24" t="s">
        <v>96</v>
      </c>
      <c r="C8" s="21"/>
      <c r="D8" s="21"/>
      <c r="E8" s="21"/>
      <c r="F8" s="21"/>
    </row>
    <row r="9" spans="1:12" ht="32.25" customHeight="1">
      <c r="A9" s="150"/>
      <c r="B9" s="24" t="s">
        <v>95</v>
      </c>
      <c r="C9" s="21"/>
      <c r="D9" s="21"/>
      <c r="E9" s="21"/>
      <c r="F9" s="21"/>
      <c r="J9" s="8"/>
      <c r="K9" s="8"/>
      <c r="L9" s="8"/>
    </row>
    <row r="10" spans="1:12" ht="63">
      <c r="A10" s="150"/>
      <c r="B10" s="24" t="s">
        <v>94</v>
      </c>
      <c r="C10" s="21"/>
      <c r="D10" s="21"/>
      <c r="E10" s="21"/>
      <c r="F10" s="21"/>
      <c r="J10" s="8"/>
      <c r="K10" s="16"/>
      <c r="L10" s="8"/>
    </row>
    <row r="11" spans="1:12" ht="15.75">
      <c r="A11" s="150"/>
      <c r="B11" s="24" t="s">
        <v>93</v>
      </c>
      <c r="C11" s="21"/>
      <c r="D11" s="21"/>
      <c r="E11" s="21"/>
      <c r="F11" s="21"/>
      <c r="J11" s="8"/>
      <c r="K11" s="16"/>
      <c r="L11" s="8"/>
    </row>
    <row r="12" spans="1:12" ht="31.5">
      <c r="A12" s="150"/>
      <c r="B12" s="24" t="s">
        <v>92</v>
      </c>
      <c r="C12" s="21"/>
      <c r="D12" s="21"/>
      <c r="E12" s="21"/>
      <c r="F12" s="21"/>
      <c r="J12" s="8"/>
      <c r="K12" s="8"/>
      <c r="L12" s="8"/>
    </row>
    <row r="13" spans="1:6" ht="79.5" customHeight="1">
      <c r="A13" s="25" t="s">
        <v>10</v>
      </c>
      <c r="B13" s="24" t="s">
        <v>91</v>
      </c>
      <c r="C13" s="21"/>
      <c r="D13" s="21"/>
      <c r="E13" s="21"/>
      <c r="F13" s="21"/>
    </row>
    <row r="14" spans="1:6" ht="15.75">
      <c r="A14" s="147" t="s">
        <v>12</v>
      </c>
      <c r="B14" s="24" t="s">
        <v>13</v>
      </c>
      <c r="C14" s="21"/>
      <c r="D14" s="21"/>
      <c r="E14" s="21"/>
      <c r="F14" s="21"/>
    </row>
    <row r="15" spans="1:6" ht="34.5">
      <c r="A15" s="148"/>
      <c r="B15" s="24" t="s">
        <v>86</v>
      </c>
      <c r="C15" s="21"/>
      <c r="D15" s="21"/>
      <c r="E15" s="21"/>
      <c r="F15" s="21"/>
    </row>
    <row r="16" spans="1:6" ht="31.5">
      <c r="A16" s="148"/>
      <c r="B16" s="24" t="s">
        <v>87</v>
      </c>
      <c r="C16" s="21"/>
      <c r="D16" s="21"/>
      <c r="E16" s="21"/>
      <c r="F16" s="21"/>
    </row>
    <row r="17" spans="1:6" ht="31.5">
      <c r="A17" s="148"/>
      <c r="B17" s="24" t="s">
        <v>88</v>
      </c>
      <c r="C17" s="21"/>
      <c r="D17" s="21"/>
      <c r="E17" s="21"/>
      <c r="F17" s="21"/>
    </row>
    <row r="18" spans="1:6" ht="47.25">
      <c r="A18" s="148"/>
      <c r="B18" s="24" t="s">
        <v>89</v>
      </c>
      <c r="C18" s="22"/>
      <c r="D18" s="22"/>
      <c r="E18" s="22"/>
      <c r="F18" s="22"/>
    </row>
    <row r="19" spans="1:6" ht="95.25" customHeight="1">
      <c r="A19" s="149"/>
      <c r="B19" s="24" t="s">
        <v>90</v>
      </c>
      <c r="C19" s="22"/>
      <c r="D19" s="22"/>
      <c r="E19" s="22"/>
      <c r="F19" s="22"/>
    </row>
    <row r="20" spans="1:6" ht="31.5">
      <c r="A20" s="23" t="s">
        <v>14</v>
      </c>
      <c r="B20" s="24" t="s">
        <v>15</v>
      </c>
      <c r="C20" s="22"/>
      <c r="D20" s="22"/>
      <c r="E20" s="22"/>
      <c r="F20" s="22"/>
    </row>
    <row r="21" spans="1:6" ht="47.25">
      <c r="A21" s="23" t="s">
        <v>16</v>
      </c>
      <c r="B21" s="24" t="s">
        <v>17</v>
      </c>
      <c r="C21" s="22"/>
      <c r="D21" s="22"/>
      <c r="E21" s="22"/>
      <c r="F21" s="22"/>
    </row>
    <row r="22" spans="1:6" ht="15.75">
      <c r="A22" s="24"/>
      <c r="B22" s="24" t="s">
        <v>98</v>
      </c>
      <c r="C22" s="22"/>
      <c r="D22" s="123"/>
      <c r="E22" s="123"/>
      <c r="F22" s="123"/>
    </row>
  </sheetData>
  <mergeCells count="3">
    <mergeCell ref="A3:F3"/>
    <mergeCell ref="A14:A19"/>
    <mergeCell ref="A6:A12"/>
  </mergeCells>
  <printOptions/>
  <pageMargins left="0.7" right="0.7" top="0.7875" bottom="0.7875" header="0.511805555555555" footer="0.51180555555555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 topLeftCell="A1">
      <selection activeCell="A3" sqref="A3:L3"/>
    </sheetView>
  </sheetViews>
  <sheetFormatPr defaultColWidth="8.28125" defaultRowHeight="15"/>
  <sheetData>
    <row r="1" spans="10:12" ht="15.75">
      <c r="J1" s="1"/>
      <c r="L1" s="1" t="s">
        <v>27</v>
      </c>
    </row>
    <row r="3" spans="1:12" ht="22.5">
      <c r="A3" s="160" t="s">
        <v>28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ht="15.75">
      <c r="A4" s="4"/>
    </row>
    <row r="5" spans="1:12" ht="15.75">
      <c r="A5" s="162" t="s">
        <v>29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</row>
    <row r="6" spans="1:11" ht="15.75">
      <c r="A6" s="12"/>
      <c r="B6" s="13"/>
      <c r="C6" s="13"/>
      <c r="D6" s="13"/>
      <c r="E6" s="13"/>
      <c r="F6" s="13"/>
      <c r="G6" s="13"/>
      <c r="H6" s="13"/>
      <c r="I6" s="13"/>
      <c r="J6" s="13"/>
      <c r="K6" s="5"/>
    </row>
    <row r="7" spans="1:11" ht="15">
      <c r="A7" s="14" t="s">
        <v>30</v>
      </c>
      <c r="B7" s="14"/>
      <c r="C7" s="14"/>
      <c r="D7" s="14"/>
      <c r="E7" s="14"/>
      <c r="F7" s="14"/>
      <c r="G7" s="13"/>
      <c r="H7" s="13"/>
      <c r="I7" s="13"/>
      <c r="J7" s="13"/>
      <c r="K7" s="5"/>
    </row>
    <row r="8" spans="1:11" ht="15">
      <c r="A8" s="161"/>
      <c r="B8" s="161"/>
      <c r="C8" s="13"/>
      <c r="D8" s="13"/>
      <c r="E8" s="13"/>
      <c r="F8" s="13"/>
      <c r="G8" s="13"/>
      <c r="H8" s="13"/>
      <c r="I8" s="13"/>
      <c r="J8" s="13"/>
      <c r="K8" s="5"/>
    </row>
    <row r="9" spans="1:11" ht="15">
      <c r="A9" s="14"/>
      <c r="B9" s="14"/>
      <c r="C9" s="13"/>
      <c r="D9" s="13"/>
      <c r="E9" s="13"/>
      <c r="F9" s="13"/>
      <c r="G9" s="13"/>
      <c r="H9" s="13"/>
      <c r="I9" s="13"/>
      <c r="J9" s="13"/>
      <c r="K9" s="5"/>
    </row>
    <row r="10" spans="1:11" ht="15">
      <c r="A10" s="14" t="s">
        <v>31</v>
      </c>
      <c r="B10" s="14"/>
      <c r="C10" s="14"/>
      <c r="D10" s="14"/>
      <c r="E10" s="14"/>
      <c r="F10" s="14"/>
      <c r="G10" s="13"/>
      <c r="H10" s="13"/>
      <c r="I10" s="13"/>
      <c r="J10" s="13"/>
      <c r="K10" s="5"/>
    </row>
    <row r="11" spans="1:11" ht="15.75" thickBot="1">
      <c r="A11" s="6"/>
      <c r="B11" s="6"/>
      <c r="C11" s="6"/>
      <c r="D11" s="6"/>
      <c r="E11" s="6"/>
      <c r="F11" s="6"/>
      <c r="G11" s="7"/>
      <c r="H11" s="5"/>
      <c r="I11" s="7"/>
      <c r="J11" s="5"/>
      <c r="K11" s="5"/>
    </row>
    <row r="12" spans="1:12" ht="15">
      <c r="A12" s="151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3"/>
    </row>
    <row r="13" spans="1:12" ht="15">
      <c r="A13" s="154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6"/>
    </row>
    <row r="14" spans="1:12" ht="15">
      <c r="A14" s="154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6"/>
    </row>
    <row r="15" spans="1:12" ht="15">
      <c r="A15" s="154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6"/>
    </row>
    <row r="16" spans="1:12" ht="15">
      <c r="A16" s="154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6"/>
    </row>
    <row r="17" spans="1:12" ht="15">
      <c r="A17" s="154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6"/>
    </row>
    <row r="18" spans="1:12" ht="15">
      <c r="A18" s="154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6"/>
    </row>
    <row r="19" spans="1:12" ht="15">
      <c r="A19" s="154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6"/>
    </row>
    <row r="20" spans="1:12" ht="15">
      <c r="A20" s="154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6"/>
    </row>
    <row r="21" spans="1:12" ht="15">
      <c r="A21" s="154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6"/>
    </row>
    <row r="22" spans="1:12" ht="15">
      <c r="A22" s="154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6"/>
    </row>
    <row r="23" spans="1:12" ht="15">
      <c r="A23" s="154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6"/>
    </row>
    <row r="24" spans="1:12" ht="15">
      <c r="A24" s="154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6"/>
    </row>
    <row r="25" spans="1:12" ht="15">
      <c r="A25" s="154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6"/>
    </row>
    <row r="26" spans="1:12" ht="15">
      <c r="A26" s="154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6"/>
    </row>
    <row r="27" spans="1:12" ht="15">
      <c r="A27" s="154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6"/>
    </row>
    <row r="28" spans="1:12" ht="15">
      <c r="A28" s="154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6"/>
    </row>
    <row r="29" spans="1:12" ht="15.75" thickBot="1">
      <c r="A29" s="157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9"/>
    </row>
  </sheetData>
  <mergeCells count="4">
    <mergeCell ref="A12:L29"/>
    <mergeCell ref="A3:L3"/>
    <mergeCell ref="A8:B8"/>
    <mergeCell ref="A5:L5"/>
  </mergeCells>
  <printOptions/>
  <pageMargins left="0.7" right="0.7" top="0.7875" bottom="0.7875" header="0.511805555555555" footer="0.51180555555555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P64"/>
  <sheetViews>
    <sheetView workbookViewId="0" topLeftCell="A1">
      <selection activeCell="L2" sqref="L2"/>
    </sheetView>
  </sheetViews>
  <sheetFormatPr defaultColWidth="8.28125" defaultRowHeight="15"/>
  <cols>
    <col min="2" max="2" width="9.7109375" style="0" customWidth="1"/>
  </cols>
  <sheetData>
    <row r="1" spans="1:16" ht="15.75">
      <c r="A1" s="8"/>
      <c r="B1" s="8"/>
      <c r="C1" s="52"/>
      <c r="D1" s="52"/>
      <c r="E1" s="52"/>
      <c r="F1" s="52"/>
      <c r="G1" s="52"/>
      <c r="H1" s="52"/>
      <c r="I1" s="52"/>
      <c r="J1" s="52"/>
      <c r="K1" s="52"/>
      <c r="L1" s="53" t="s">
        <v>99</v>
      </c>
      <c r="M1" s="52"/>
      <c r="N1" s="8"/>
      <c r="O1" s="8"/>
      <c r="P1" s="8"/>
    </row>
    <row r="2" spans="1:16" ht="15.75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23.25" thickBot="1">
      <c r="A3" s="163" t="s">
        <v>34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8"/>
      <c r="N3" s="8"/>
      <c r="O3" s="8"/>
      <c r="P3" s="8"/>
    </row>
    <row r="4" spans="1:16" ht="15.75" thickBot="1">
      <c r="A4" s="8"/>
      <c r="B4" s="75"/>
      <c r="C4" s="54"/>
      <c r="D4" s="55"/>
      <c r="E4" s="55"/>
      <c r="F4" s="55"/>
      <c r="G4" s="55"/>
      <c r="H4" s="55"/>
      <c r="I4" s="55"/>
      <c r="J4" s="55"/>
      <c r="K4" s="54" t="s">
        <v>32</v>
      </c>
      <c r="L4" s="54" t="s">
        <v>33</v>
      </c>
      <c r="M4" s="55"/>
      <c r="N4" s="8"/>
      <c r="O4" s="8"/>
      <c r="P4" s="8"/>
    </row>
    <row r="5" spans="1:16" ht="21" thickBot="1">
      <c r="A5" s="8"/>
      <c r="B5" s="124"/>
      <c r="C5" s="125"/>
      <c r="D5" s="126"/>
      <c r="E5" s="126"/>
      <c r="F5" s="126"/>
      <c r="G5" s="126"/>
      <c r="H5" s="55"/>
      <c r="I5" s="55"/>
      <c r="J5" s="55"/>
      <c r="K5" s="128"/>
      <c r="L5" s="127"/>
      <c r="M5" s="55"/>
      <c r="N5" s="8"/>
      <c r="O5" s="8"/>
      <c r="P5" s="8"/>
    </row>
    <row r="6" spans="2:16" ht="15.75" thickBot="1">
      <c r="B6" s="56"/>
      <c r="C6" s="57"/>
      <c r="D6" s="58"/>
      <c r="E6" s="58"/>
      <c r="F6" s="58"/>
      <c r="G6" s="58"/>
      <c r="H6" s="58"/>
      <c r="I6" s="58"/>
      <c r="J6" s="58"/>
      <c r="K6" s="54"/>
      <c r="L6" s="54"/>
      <c r="M6" s="55"/>
      <c r="N6" s="8"/>
      <c r="O6" s="8"/>
      <c r="P6" s="8"/>
    </row>
    <row r="7" spans="1:16" ht="15.75" thickBot="1">
      <c r="A7" s="166" t="s">
        <v>80</v>
      </c>
      <c r="B7" s="167"/>
      <c r="C7" s="167"/>
      <c r="D7" s="168"/>
      <c r="E7" s="172" t="s">
        <v>35</v>
      </c>
      <c r="F7" s="173"/>
      <c r="G7" s="173"/>
      <c r="H7" s="173"/>
      <c r="I7" s="173"/>
      <c r="J7" s="173"/>
      <c r="K7" s="174"/>
      <c r="L7" s="122">
        <v>2016</v>
      </c>
      <c r="M7" s="164"/>
      <c r="N7" s="8"/>
      <c r="O7" s="8"/>
      <c r="P7" s="8"/>
    </row>
    <row r="8" spans="1:16" ht="15.75" thickBot="1">
      <c r="A8" s="82" t="s">
        <v>42</v>
      </c>
      <c r="B8" s="63" t="s">
        <v>36</v>
      </c>
      <c r="C8" s="63" t="s">
        <v>37</v>
      </c>
      <c r="D8" s="66" t="s">
        <v>38</v>
      </c>
      <c r="E8" s="175" t="s">
        <v>39</v>
      </c>
      <c r="F8" s="176"/>
      <c r="G8" s="176"/>
      <c r="H8" s="176"/>
      <c r="I8" s="177"/>
      <c r="J8" s="178" t="s">
        <v>40</v>
      </c>
      <c r="K8" s="179"/>
      <c r="L8" s="92"/>
      <c r="M8" s="165"/>
      <c r="N8" s="8"/>
      <c r="O8" s="8"/>
      <c r="P8" s="8"/>
    </row>
    <row r="9" spans="1:16" ht="15.75" thickBot="1">
      <c r="A9" s="82">
        <v>0</v>
      </c>
      <c r="B9" s="64"/>
      <c r="C9" s="63">
        <v>0</v>
      </c>
      <c r="D9" s="115"/>
      <c r="E9" s="116" t="s">
        <v>41</v>
      </c>
      <c r="F9" s="86"/>
      <c r="G9" s="86"/>
      <c r="H9" s="86"/>
      <c r="I9" s="86"/>
      <c r="J9" s="86"/>
      <c r="K9" s="76" t="s">
        <v>42</v>
      </c>
      <c r="L9" s="76" t="s">
        <v>43</v>
      </c>
      <c r="M9" s="87"/>
      <c r="N9" s="8"/>
      <c r="O9" s="8"/>
      <c r="P9" s="8"/>
    </row>
    <row r="10" spans="1:16" ht="15.75" thickBot="1">
      <c r="A10" s="82">
        <v>1</v>
      </c>
      <c r="B10" s="64"/>
      <c r="C10" s="63">
        <v>1</v>
      </c>
      <c r="D10" s="115"/>
      <c r="E10" s="73"/>
      <c r="F10" s="70"/>
      <c r="G10" s="70"/>
      <c r="H10" s="70"/>
      <c r="I10" s="70"/>
      <c r="J10" s="70"/>
      <c r="K10" s="92">
        <f>K5-K7</f>
        <v>0</v>
      </c>
      <c r="L10" s="92">
        <f>L5-L7</f>
        <v>-2016</v>
      </c>
      <c r="M10" s="71"/>
      <c r="N10" s="8"/>
      <c r="O10" s="8"/>
      <c r="P10" s="8"/>
    </row>
    <row r="11" spans="1:16" ht="15.75" thickBot="1">
      <c r="A11" s="82">
        <v>2</v>
      </c>
      <c r="B11" s="64"/>
      <c r="C11" s="63">
        <v>2</v>
      </c>
      <c r="D11" s="115"/>
      <c r="E11" s="62" t="s">
        <v>44</v>
      </c>
      <c r="F11" s="55"/>
      <c r="G11" s="55"/>
      <c r="H11" s="55"/>
      <c r="I11" s="54"/>
      <c r="J11" s="54"/>
      <c r="K11" s="54" t="s">
        <v>36</v>
      </c>
      <c r="L11" s="54" t="s">
        <v>38</v>
      </c>
      <c r="M11" s="72"/>
      <c r="N11" s="8"/>
      <c r="O11" s="8"/>
      <c r="P11" s="8"/>
    </row>
    <row r="12" spans="1:16" ht="15.75" thickBot="1">
      <c r="A12" s="82">
        <v>3</v>
      </c>
      <c r="B12" s="64"/>
      <c r="C12" s="63">
        <v>3</v>
      </c>
      <c r="D12" s="115"/>
      <c r="E12" s="73"/>
      <c r="F12" s="70"/>
      <c r="G12" s="70"/>
      <c r="H12" s="70"/>
      <c r="I12" s="70"/>
      <c r="J12" s="70"/>
      <c r="K12" s="121">
        <f>Q16</f>
        <v>0</v>
      </c>
      <c r="L12" s="121">
        <f>T17</f>
        <v>0</v>
      </c>
      <c r="M12" s="71"/>
      <c r="N12" s="8"/>
      <c r="O12" s="8"/>
      <c r="P12" s="8"/>
    </row>
    <row r="13" spans="1:16" ht="15">
      <c r="A13" s="82">
        <v>4</v>
      </c>
      <c r="B13" s="64"/>
      <c r="C13" s="63">
        <v>4</v>
      </c>
      <c r="D13" s="115"/>
      <c r="E13" s="62" t="s">
        <v>45</v>
      </c>
      <c r="F13" s="55"/>
      <c r="G13" s="55"/>
      <c r="H13" s="55"/>
      <c r="I13" s="55"/>
      <c r="J13" s="55"/>
      <c r="K13" s="55"/>
      <c r="L13" s="55"/>
      <c r="M13" s="72"/>
      <c r="N13" s="8"/>
      <c r="O13" s="8"/>
      <c r="P13" s="8"/>
    </row>
    <row r="14" spans="1:16" ht="15.75" thickBot="1">
      <c r="A14" s="82">
        <v>5</v>
      </c>
      <c r="B14" s="64"/>
      <c r="C14" s="63">
        <v>5</v>
      </c>
      <c r="D14" s="115"/>
      <c r="E14" s="62"/>
      <c r="F14" s="55" t="s">
        <v>46</v>
      </c>
      <c r="G14" s="55"/>
      <c r="H14" s="55"/>
      <c r="I14" s="55"/>
      <c r="J14" s="54"/>
      <c r="K14" s="55"/>
      <c r="L14" s="55"/>
      <c r="M14" s="72"/>
      <c r="N14" s="8"/>
      <c r="O14" s="8"/>
      <c r="P14" s="8"/>
    </row>
    <row r="15" spans="1:16" ht="15.75" thickBot="1">
      <c r="A15" s="82">
        <v>6</v>
      </c>
      <c r="B15" s="64"/>
      <c r="C15" s="63">
        <v>6</v>
      </c>
      <c r="D15" s="115"/>
      <c r="E15" s="73" t="s">
        <v>39</v>
      </c>
      <c r="F15" s="70"/>
      <c r="G15" s="70"/>
      <c r="H15" s="70"/>
      <c r="I15" s="70"/>
      <c r="J15" s="118" t="s">
        <v>47</v>
      </c>
      <c r="K15" s="119"/>
      <c r="L15" s="120">
        <f>U4</f>
        <v>0</v>
      </c>
      <c r="M15" s="71"/>
      <c r="N15" s="8"/>
      <c r="O15" s="8"/>
      <c r="P15" s="8"/>
    </row>
    <row r="16" spans="1:16" ht="15">
      <c r="A16" s="82">
        <v>7</v>
      </c>
      <c r="B16" s="64"/>
      <c r="C16" s="63">
        <v>7</v>
      </c>
      <c r="D16" s="115"/>
      <c r="E16" s="62" t="s">
        <v>48</v>
      </c>
      <c r="F16" s="55"/>
      <c r="G16" s="55"/>
      <c r="H16" s="55"/>
      <c r="I16" s="55"/>
      <c r="J16" s="55"/>
      <c r="K16" s="55"/>
      <c r="L16" s="55"/>
      <c r="M16" s="72"/>
      <c r="N16" s="8"/>
      <c r="O16" s="8"/>
      <c r="P16" s="8"/>
    </row>
    <row r="17" spans="1:16" ht="15.75" thickBot="1">
      <c r="A17" s="82">
        <v>8</v>
      </c>
      <c r="B17" s="64"/>
      <c r="C17" s="63">
        <v>8</v>
      </c>
      <c r="D17" s="115"/>
      <c r="E17" s="62"/>
      <c r="F17" s="55" t="s">
        <v>49</v>
      </c>
      <c r="G17" s="55"/>
      <c r="H17" s="55"/>
      <c r="I17" s="55"/>
      <c r="J17" s="55"/>
      <c r="K17" s="55"/>
      <c r="L17" s="55"/>
      <c r="M17" s="72"/>
      <c r="N17" s="8"/>
      <c r="O17" s="8"/>
      <c r="P17" s="8"/>
    </row>
    <row r="18" spans="1:16" ht="15.75" thickBot="1">
      <c r="A18" s="82">
        <v>9</v>
      </c>
      <c r="B18" s="64"/>
      <c r="C18" s="63">
        <v>9</v>
      </c>
      <c r="D18" s="115"/>
      <c r="E18" s="73" t="s">
        <v>50</v>
      </c>
      <c r="F18" s="70"/>
      <c r="G18" s="70"/>
      <c r="H18" s="70"/>
      <c r="I18" s="70"/>
      <c r="J18" s="70"/>
      <c r="K18" s="85" t="s">
        <v>51</v>
      </c>
      <c r="L18" s="117">
        <f>V4</f>
        <v>0</v>
      </c>
      <c r="M18" s="71"/>
      <c r="N18" s="8"/>
      <c r="O18" s="8"/>
      <c r="P18" s="8"/>
    </row>
    <row r="19" spans="1:16" ht="15">
      <c r="A19" s="82">
        <v>10</v>
      </c>
      <c r="B19" s="64"/>
      <c r="C19" s="63">
        <v>10</v>
      </c>
      <c r="D19" s="79"/>
      <c r="E19" s="62" t="s">
        <v>52</v>
      </c>
      <c r="F19" s="55"/>
      <c r="G19" s="55"/>
      <c r="H19" s="55"/>
      <c r="I19" s="55"/>
      <c r="J19" s="55"/>
      <c r="K19" s="55"/>
      <c r="L19" s="55"/>
      <c r="M19" s="72"/>
      <c r="N19" s="8"/>
      <c r="O19" s="8"/>
      <c r="P19" s="8"/>
    </row>
    <row r="20" spans="1:16" ht="15">
      <c r="A20" s="82">
        <v>11</v>
      </c>
      <c r="B20" s="64"/>
      <c r="C20" s="63">
        <v>11</v>
      </c>
      <c r="D20" s="79"/>
      <c r="E20" s="62"/>
      <c r="F20" s="55" t="s">
        <v>53</v>
      </c>
      <c r="G20" s="55"/>
      <c r="H20" s="55"/>
      <c r="I20" s="55"/>
      <c r="J20" s="55"/>
      <c r="K20" s="55"/>
      <c r="L20" s="55"/>
      <c r="M20" s="72"/>
      <c r="N20" s="8"/>
      <c r="O20" s="8"/>
      <c r="P20" s="8"/>
    </row>
    <row r="21" spans="1:16" ht="15.75" thickBot="1">
      <c r="A21" s="83">
        <v>12</v>
      </c>
      <c r="B21" s="68"/>
      <c r="C21" s="68">
        <v>12</v>
      </c>
      <c r="D21" s="81"/>
      <c r="E21" s="73" t="s">
        <v>54</v>
      </c>
      <c r="F21" s="70"/>
      <c r="G21" s="70"/>
      <c r="H21" s="70"/>
      <c r="I21" s="70"/>
      <c r="J21" s="70"/>
      <c r="K21" s="70"/>
      <c r="L21" s="70"/>
      <c r="M21" s="71"/>
      <c r="N21" s="8"/>
      <c r="O21" s="8"/>
      <c r="P21" s="8"/>
    </row>
    <row r="22" spans="2:16" ht="15.75" thickBot="1">
      <c r="B22" s="55"/>
      <c r="C22" s="55"/>
      <c r="D22" s="55"/>
      <c r="E22" s="169" t="s">
        <v>55</v>
      </c>
      <c r="F22" s="170"/>
      <c r="G22" s="170"/>
      <c r="H22" s="170"/>
      <c r="I22" s="170"/>
      <c r="J22" s="170"/>
      <c r="K22" s="170"/>
      <c r="L22" s="171"/>
      <c r="M22" s="102" t="s">
        <v>56</v>
      </c>
      <c r="N22" s="8"/>
      <c r="O22" s="8"/>
      <c r="P22" s="8"/>
    </row>
    <row r="23" spans="1:16" ht="15.75" thickBot="1">
      <c r="A23" s="84" t="s">
        <v>82</v>
      </c>
      <c r="B23" s="86"/>
      <c r="C23" s="87"/>
      <c r="D23" s="92" t="s">
        <v>57</v>
      </c>
      <c r="E23" s="70" t="s">
        <v>58</v>
      </c>
      <c r="F23" s="70" t="s">
        <v>59</v>
      </c>
      <c r="G23" s="70"/>
      <c r="H23" s="73" t="s">
        <v>58</v>
      </c>
      <c r="I23" s="70" t="s">
        <v>60</v>
      </c>
      <c r="J23" s="71"/>
      <c r="K23" s="73" t="s">
        <v>58</v>
      </c>
      <c r="L23" s="70" t="s">
        <v>61</v>
      </c>
      <c r="M23" s="99"/>
      <c r="N23" s="8"/>
      <c r="O23" s="8"/>
      <c r="P23" s="8"/>
    </row>
    <row r="24" spans="1:16" ht="15.75" thickBot="1">
      <c r="A24" s="96" t="s">
        <v>81</v>
      </c>
      <c r="B24" s="92" t="s">
        <v>62</v>
      </c>
      <c r="C24" s="103"/>
      <c r="D24" s="92" t="s">
        <v>63</v>
      </c>
      <c r="E24" s="110" t="s">
        <v>64</v>
      </c>
      <c r="F24" s="111" t="s">
        <v>65</v>
      </c>
      <c r="G24" s="112" t="s">
        <v>66</v>
      </c>
      <c r="H24" s="113" t="s">
        <v>64</v>
      </c>
      <c r="I24" s="111" t="s">
        <v>65</v>
      </c>
      <c r="J24" s="114" t="s">
        <v>66</v>
      </c>
      <c r="K24" s="113" t="s">
        <v>64</v>
      </c>
      <c r="L24" s="111" t="s">
        <v>65</v>
      </c>
      <c r="M24" s="114" t="s">
        <v>66</v>
      </c>
      <c r="N24" s="8"/>
      <c r="O24" s="8"/>
      <c r="P24" s="8"/>
    </row>
    <row r="25" spans="1:16" ht="15">
      <c r="A25" s="77">
        <v>15</v>
      </c>
      <c r="B25" s="95"/>
      <c r="C25" s="104"/>
      <c r="D25" s="105"/>
      <c r="E25" s="106">
        <f aca="true" t="shared" si="0" ref="E25:E42">TRUNC(P25/24)</f>
        <v>0</v>
      </c>
      <c r="F25" s="74">
        <f aca="true" t="shared" si="1" ref="F25:F42">TRUNC(P25-(E25*24))</f>
        <v>0</v>
      </c>
      <c r="G25" s="107">
        <f aca="true" t="shared" si="2" ref="G25:G42">TRUNC((P25-((E25*24)+F25))*60)</f>
        <v>0</v>
      </c>
      <c r="H25" s="108">
        <f aca="true" t="shared" si="3" ref="H25:H42">TRUNC(Q25/24)</f>
        <v>0</v>
      </c>
      <c r="I25" s="74">
        <f aca="true" t="shared" si="4" ref="I25:I42">TRUNC(Q25-(H25*24))</f>
        <v>0</v>
      </c>
      <c r="J25" s="78">
        <f aca="true" t="shared" si="5" ref="J25:J42">TRUNC((Q25-((H25*24)+I25))*60)</f>
        <v>0</v>
      </c>
      <c r="K25" s="109">
        <f aca="true" t="shared" si="6" ref="K25:K42">TRUNC(R25/24)</f>
        <v>0</v>
      </c>
      <c r="L25" s="74">
        <f aca="true" t="shared" si="7" ref="L25:L42">TRUNC(R25-(K25*24))</f>
        <v>0</v>
      </c>
      <c r="M25" s="78">
        <f aca="true" t="shared" si="8" ref="M25:M42">TRUNC((R25-((K25*24)+L25))*60)</f>
        <v>0</v>
      </c>
      <c r="N25" s="8"/>
      <c r="O25" s="8"/>
      <c r="P25" s="8"/>
    </row>
    <row r="26" spans="1:16" ht="15">
      <c r="A26" s="77">
        <v>20</v>
      </c>
      <c r="B26" s="65"/>
      <c r="C26" s="88"/>
      <c r="D26" s="93"/>
      <c r="E26" s="90">
        <f t="shared" si="0"/>
        <v>0</v>
      </c>
      <c r="F26" s="63">
        <f t="shared" si="1"/>
        <v>0</v>
      </c>
      <c r="G26" s="97">
        <f t="shared" si="2"/>
        <v>0</v>
      </c>
      <c r="H26" s="100">
        <f t="shared" si="3"/>
        <v>0</v>
      </c>
      <c r="I26" s="63">
        <f t="shared" si="4"/>
        <v>0</v>
      </c>
      <c r="J26" s="66">
        <f t="shared" si="5"/>
        <v>0</v>
      </c>
      <c r="K26" s="100">
        <f t="shared" si="6"/>
        <v>0</v>
      </c>
      <c r="L26" s="63">
        <f t="shared" si="7"/>
        <v>0</v>
      </c>
      <c r="M26" s="66">
        <f t="shared" si="8"/>
        <v>0</v>
      </c>
      <c r="N26" s="8"/>
      <c r="O26" s="8"/>
      <c r="P26" s="8"/>
    </row>
    <row r="27" spans="1:16" ht="15">
      <c r="A27" s="77">
        <v>25</v>
      </c>
      <c r="B27" s="65"/>
      <c r="C27" s="88"/>
      <c r="D27" s="93"/>
      <c r="E27" s="90">
        <f t="shared" si="0"/>
        <v>0</v>
      </c>
      <c r="F27" s="63">
        <f t="shared" si="1"/>
        <v>0</v>
      </c>
      <c r="G27" s="97">
        <f t="shared" si="2"/>
        <v>0</v>
      </c>
      <c r="H27" s="100">
        <f t="shared" si="3"/>
        <v>0</v>
      </c>
      <c r="I27" s="63">
        <f t="shared" si="4"/>
        <v>0</v>
      </c>
      <c r="J27" s="66">
        <f t="shared" si="5"/>
        <v>0</v>
      </c>
      <c r="K27" s="100">
        <f t="shared" si="6"/>
        <v>0</v>
      </c>
      <c r="L27" s="63">
        <f t="shared" si="7"/>
        <v>0</v>
      </c>
      <c r="M27" s="66">
        <f t="shared" si="8"/>
        <v>0</v>
      </c>
      <c r="N27" s="8"/>
      <c r="O27" s="8"/>
      <c r="P27" s="8"/>
    </row>
    <row r="28" spans="1:16" ht="15">
      <c r="A28" s="77">
        <v>30</v>
      </c>
      <c r="B28" s="65"/>
      <c r="C28" s="88"/>
      <c r="D28" s="93"/>
      <c r="E28" s="90">
        <f t="shared" si="0"/>
        <v>0</v>
      </c>
      <c r="F28" s="63">
        <f t="shared" si="1"/>
        <v>0</v>
      </c>
      <c r="G28" s="97">
        <f t="shared" si="2"/>
        <v>0</v>
      </c>
      <c r="H28" s="100">
        <f t="shared" si="3"/>
        <v>0</v>
      </c>
      <c r="I28" s="63">
        <f t="shared" si="4"/>
        <v>0</v>
      </c>
      <c r="J28" s="66">
        <f t="shared" si="5"/>
        <v>0</v>
      </c>
      <c r="K28" s="100">
        <f t="shared" si="6"/>
        <v>0</v>
      </c>
      <c r="L28" s="63">
        <f t="shared" si="7"/>
        <v>0</v>
      </c>
      <c r="M28" s="66">
        <f t="shared" si="8"/>
        <v>0</v>
      </c>
      <c r="N28" s="8"/>
      <c r="O28" s="8"/>
      <c r="P28" s="8"/>
    </row>
    <row r="29" spans="1:16" ht="15">
      <c r="A29" s="77">
        <v>40</v>
      </c>
      <c r="B29" s="65"/>
      <c r="C29" s="88"/>
      <c r="D29" s="93"/>
      <c r="E29" s="90">
        <f t="shared" si="0"/>
        <v>0</v>
      </c>
      <c r="F29" s="63">
        <f t="shared" si="1"/>
        <v>0</v>
      </c>
      <c r="G29" s="97">
        <f t="shared" si="2"/>
        <v>0</v>
      </c>
      <c r="H29" s="100">
        <f t="shared" si="3"/>
        <v>0</v>
      </c>
      <c r="I29" s="63">
        <f t="shared" si="4"/>
        <v>0</v>
      </c>
      <c r="J29" s="66">
        <f t="shared" si="5"/>
        <v>0</v>
      </c>
      <c r="K29" s="100">
        <f t="shared" si="6"/>
        <v>0</v>
      </c>
      <c r="L29" s="63">
        <f t="shared" si="7"/>
        <v>0</v>
      </c>
      <c r="M29" s="66">
        <f t="shared" si="8"/>
        <v>0</v>
      </c>
      <c r="N29" s="8"/>
      <c r="O29" s="8"/>
      <c r="P29" s="8"/>
    </row>
    <row r="30" spans="1:16" ht="15">
      <c r="A30" s="77">
        <v>50</v>
      </c>
      <c r="B30" s="65"/>
      <c r="C30" s="88"/>
      <c r="D30" s="93"/>
      <c r="E30" s="90">
        <f t="shared" si="0"/>
        <v>0</v>
      </c>
      <c r="F30" s="63">
        <f t="shared" si="1"/>
        <v>0</v>
      </c>
      <c r="G30" s="97">
        <f t="shared" si="2"/>
        <v>0</v>
      </c>
      <c r="H30" s="100">
        <f t="shared" si="3"/>
        <v>0</v>
      </c>
      <c r="I30" s="63">
        <f t="shared" si="4"/>
        <v>0</v>
      </c>
      <c r="J30" s="66">
        <f t="shared" si="5"/>
        <v>0</v>
      </c>
      <c r="K30" s="100">
        <f t="shared" si="6"/>
        <v>0</v>
      </c>
      <c r="L30" s="63">
        <f t="shared" si="7"/>
        <v>0</v>
      </c>
      <c r="M30" s="66">
        <f t="shared" si="8"/>
        <v>0</v>
      </c>
      <c r="N30" s="8"/>
      <c r="O30" s="8"/>
      <c r="P30" s="8"/>
    </row>
    <row r="31" spans="1:16" ht="15">
      <c r="A31" s="77">
        <v>60</v>
      </c>
      <c r="B31" s="65"/>
      <c r="C31" s="88"/>
      <c r="D31" s="93"/>
      <c r="E31" s="90">
        <f t="shared" si="0"/>
        <v>0</v>
      </c>
      <c r="F31" s="63">
        <f t="shared" si="1"/>
        <v>0</v>
      </c>
      <c r="G31" s="97">
        <f t="shared" si="2"/>
        <v>0</v>
      </c>
      <c r="H31" s="100">
        <f t="shared" si="3"/>
        <v>0</v>
      </c>
      <c r="I31" s="63">
        <f t="shared" si="4"/>
        <v>0</v>
      </c>
      <c r="J31" s="66">
        <f t="shared" si="5"/>
        <v>0</v>
      </c>
      <c r="K31" s="100">
        <f t="shared" si="6"/>
        <v>0</v>
      </c>
      <c r="L31" s="63">
        <f t="shared" si="7"/>
        <v>0</v>
      </c>
      <c r="M31" s="66">
        <f t="shared" si="8"/>
        <v>0</v>
      </c>
      <c r="N31" s="8"/>
      <c r="O31" s="8"/>
      <c r="P31" s="8"/>
    </row>
    <row r="32" spans="1:16" ht="15">
      <c r="A32" s="77">
        <v>70</v>
      </c>
      <c r="B32" s="65"/>
      <c r="C32" s="88"/>
      <c r="D32" s="93"/>
      <c r="E32" s="90">
        <f t="shared" si="0"/>
        <v>0</v>
      </c>
      <c r="F32" s="63">
        <f t="shared" si="1"/>
        <v>0</v>
      </c>
      <c r="G32" s="97">
        <f t="shared" si="2"/>
        <v>0</v>
      </c>
      <c r="H32" s="100">
        <f t="shared" si="3"/>
        <v>0</v>
      </c>
      <c r="I32" s="63">
        <f t="shared" si="4"/>
        <v>0</v>
      </c>
      <c r="J32" s="66">
        <f t="shared" si="5"/>
        <v>0</v>
      </c>
      <c r="K32" s="100">
        <f t="shared" si="6"/>
        <v>0</v>
      </c>
      <c r="L32" s="63">
        <f t="shared" si="7"/>
        <v>0</v>
      </c>
      <c r="M32" s="66">
        <f t="shared" si="8"/>
        <v>0</v>
      </c>
      <c r="N32" s="8"/>
      <c r="O32" s="8"/>
      <c r="P32" s="8"/>
    </row>
    <row r="33" spans="1:16" ht="15">
      <c r="A33" s="77">
        <v>85</v>
      </c>
      <c r="B33" s="65"/>
      <c r="C33" s="88"/>
      <c r="D33" s="93"/>
      <c r="E33" s="90">
        <f t="shared" si="0"/>
        <v>0</v>
      </c>
      <c r="F33" s="63">
        <f t="shared" si="1"/>
        <v>0</v>
      </c>
      <c r="G33" s="97">
        <f t="shared" si="2"/>
        <v>0</v>
      </c>
      <c r="H33" s="100">
        <f t="shared" si="3"/>
        <v>0</v>
      </c>
      <c r="I33" s="63">
        <f t="shared" si="4"/>
        <v>0</v>
      </c>
      <c r="J33" s="66">
        <f t="shared" si="5"/>
        <v>0</v>
      </c>
      <c r="K33" s="100">
        <f t="shared" si="6"/>
        <v>0</v>
      </c>
      <c r="L33" s="63">
        <f t="shared" si="7"/>
        <v>0</v>
      </c>
      <c r="M33" s="66">
        <f t="shared" si="8"/>
        <v>0</v>
      </c>
      <c r="N33" s="8"/>
      <c r="O33" s="8"/>
      <c r="P33" s="8"/>
    </row>
    <row r="34" spans="1:16" ht="15">
      <c r="A34" s="77">
        <v>100</v>
      </c>
      <c r="B34" s="65"/>
      <c r="C34" s="88"/>
      <c r="D34" s="93"/>
      <c r="E34" s="90">
        <f t="shared" si="0"/>
        <v>0</v>
      </c>
      <c r="F34" s="63">
        <f t="shared" si="1"/>
        <v>0</v>
      </c>
      <c r="G34" s="97">
        <f t="shared" si="2"/>
        <v>0</v>
      </c>
      <c r="H34" s="100">
        <f t="shared" si="3"/>
        <v>0</v>
      </c>
      <c r="I34" s="63">
        <f t="shared" si="4"/>
        <v>0</v>
      </c>
      <c r="J34" s="66">
        <f t="shared" si="5"/>
        <v>0</v>
      </c>
      <c r="K34" s="100">
        <f t="shared" si="6"/>
        <v>0</v>
      </c>
      <c r="L34" s="63">
        <f t="shared" si="7"/>
        <v>0</v>
      </c>
      <c r="M34" s="66">
        <f t="shared" si="8"/>
        <v>0</v>
      </c>
      <c r="N34" s="8"/>
      <c r="O34" s="8"/>
      <c r="P34" s="8"/>
    </row>
    <row r="35" spans="1:16" ht="15">
      <c r="A35" s="77">
        <v>115</v>
      </c>
      <c r="B35" s="65"/>
      <c r="C35" s="88"/>
      <c r="D35" s="93"/>
      <c r="E35" s="90">
        <f t="shared" si="0"/>
        <v>0</v>
      </c>
      <c r="F35" s="63">
        <f t="shared" si="1"/>
        <v>0</v>
      </c>
      <c r="G35" s="97">
        <f t="shared" si="2"/>
        <v>0</v>
      </c>
      <c r="H35" s="100">
        <f t="shared" si="3"/>
        <v>0</v>
      </c>
      <c r="I35" s="63">
        <f t="shared" si="4"/>
        <v>0</v>
      </c>
      <c r="J35" s="66">
        <f t="shared" si="5"/>
        <v>0</v>
      </c>
      <c r="K35" s="100">
        <f t="shared" si="6"/>
        <v>0</v>
      </c>
      <c r="L35" s="63">
        <f t="shared" si="7"/>
        <v>0</v>
      </c>
      <c r="M35" s="66">
        <f t="shared" si="8"/>
        <v>0</v>
      </c>
      <c r="N35" s="8"/>
      <c r="O35" s="8"/>
      <c r="P35" s="8"/>
    </row>
    <row r="36" spans="1:16" ht="15">
      <c r="A36" s="77">
        <v>140</v>
      </c>
      <c r="B36" s="65"/>
      <c r="C36" s="88"/>
      <c r="D36" s="93"/>
      <c r="E36" s="90">
        <f t="shared" si="0"/>
        <v>0</v>
      </c>
      <c r="F36" s="63">
        <f t="shared" si="1"/>
        <v>0</v>
      </c>
      <c r="G36" s="97">
        <f t="shared" si="2"/>
        <v>0</v>
      </c>
      <c r="H36" s="100">
        <f t="shared" si="3"/>
        <v>0</v>
      </c>
      <c r="I36" s="63">
        <f t="shared" si="4"/>
        <v>0</v>
      </c>
      <c r="J36" s="66">
        <f t="shared" si="5"/>
        <v>0</v>
      </c>
      <c r="K36" s="100">
        <f t="shared" si="6"/>
        <v>0</v>
      </c>
      <c r="L36" s="63">
        <f t="shared" si="7"/>
        <v>0</v>
      </c>
      <c r="M36" s="66">
        <f t="shared" si="8"/>
        <v>0</v>
      </c>
      <c r="N36" s="8"/>
      <c r="O36" s="8"/>
      <c r="P36" s="8"/>
    </row>
    <row r="37" spans="1:16" ht="15">
      <c r="A37" s="77">
        <v>160</v>
      </c>
      <c r="B37" s="65"/>
      <c r="C37" s="88"/>
      <c r="D37" s="93"/>
      <c r="E37" s="90">
        <f t="shared" si="0"/>
        <v>0</v>
      </c>
      <c r="F37" s="63">
        <f t="shared" si="1"/>
        <v>0</v>
      </c>
      <c r="G37" s="97">
        <f t="shared" si="2"/>
        <v>0</v>
      </c>
      <c r="H37" s="100">
        <f t="shared" si="3"/>
        <v>0</v>
      </c>
      <c r="I37" s="63">
        <f t="shared" si="4"/>
        <v>0</v>
      </c>
      <c r="J37" s="66">
        <f t="shared" si="5"/>
        <v>0</v>
      </c>
      <c r="K37" s="100">
        <f t="shared" si="6"/>
        <v>0</v>
      </c>
      <c r="L37" s="63">
        <f t="shared" si="7"/>
        <v>0</v>
      </c>
      <c r="M37" s="66">
        <f t="shared" si="8"/>
        <v>0</v>
      </c>
      <c r="N37" s="8"/>
      <c r="O37" s="8"/>
      <c r="P37" s="8"/>
    </row>
    <row r="38" spans="1:16" ht="15">
      <c r="A38" s="77">
        <v>190</v>
      </c>
      <c r="B38" s="65"/>
      <c r="C38" s="88"/>
      <c r="D38" s="93"/>
      <c r="E38" s="90">
        <f t="shared" si="0"/>
        <v>0</v>
      </c>
      <c r="F38" s="63">
        <f t="shared" si="1"/>
        <v>0</v>
      </c>
      <c r="G38" s="97">
        <f t="shared" si="2"/>
        <v>0</v>
      </c>
      <c r="H38" s="100">
        <f t="shared" si="3"/>
        <v>0</v>
      </c>
      <c r="I38" s="63">
        <f t="shared" si="4"/>
        <v>0</v>
      </c>
      <c r="J38" s="66">
        <f t="shared" si="5"/>
        <v>0</v>
      </c>
      <c r="K38" s="100">
        <f t="shared" si="6"/>
        <v>0</v>
      </c>
      <c r="L38" s="63">
        <f t="shared" si="7"/>
        <v>0</v>
      </c>
      <c r="M38" s="66">
        <f t="shared" si="8"/>
        <v>0</v>
      </c>
      <c r="N38" s="8"/>
      <c r="O38" s="8"/>
      <c r="P38" s="8"/>
    </row>
    <row r="39" spans="1:16" ht="15">
      <c r="A39" s="77">
        <v>240</v>
      </c>
      <c r="B39" s="65"/>
      <c r="C39" s="88"/>
      <c r="D39" s="93"/>
      <c r="E39" s="90">
        <f t="shared" si="0"/>
        <v>0</v>
      </c>
      <c r="F39" s="63">
        <f t="shared" si="1"/>
        <v>0</v>
      </c>
      <c r="G39" s="97">
        <f t="shared" si="2"/>
        <v>0</v>
      </c>
      <c r="H39" s="100">
        <f t="shared" si="3"/>
        <v>0</v>
      </c>
      <c r="I39" s="63">
        <f t="shared" si="4"/>
        <v>0</v>
      </c>
      <c r="J39" s="66">
        <f t="shared" si="5"/>
        <v>0</v>
      </c>
      <c r="K39" s="100">
        <f t="shared" si="6"/>
        <v>0</v>
      </c>
      <c r="L39" s="63">
        <f t="shared" si="7"/>
        <v>0</v>
      </c>
      <c r="M39" s="66">
        <f t="shared" si="8"/>
        <v>0</v>
      </c>
      <c r="N39" s="8"/>
      <c r="O39" s="8"/>
      <c r="P39" s="8"/>
    </row>
    <row r="40" spans="1:16" ht="15">
      <c r="A40" s="77">
        <v>255</v>
      </c>
      <c r="B40" s="65"/>
      <c r="C40" s="88"/>
      <c r="D40" s="93"/>
      <c r="E40" s="90">
        <f t="shared" si="0"/>
        <v>0</v>
      </c>
      <c r="F40" s="63">
        <f t="shared" si="1"/>
        <v>0</v>
      </c>
      <c r="G40" s="97">
        <f t="shared" si="2"/>
        <v>0</v>
      </c>
      <c r="H40" s="100">
        <f t="shared" si="3"/>
        <v>0</v>
      </c>
      <c r="I40" s="63">
        <f t="shared" si="4"/>
        <v>0</v>
      </c>
      <c r="J40" s="66">
        <f t="shared" si="5"/>
        <v>0</v>
      </c>
      <c r="K40" s="100">
        <f t="shared" si="6"/>
        <v>0</v>
      </c>
      <c r="L40" s="63">
        <f t="shared" si="7"/>
        <v>0</v>
      </c>
      <c r="M40" s="66">
        <f t="shared" si="8"/>
        <v>0</v>
      </c>
      <c r="N40" s="8"/>
      <c r="O40" s="8"/>
      <c r="P40" s="8"/>
    </row>
    <row r="41" spans="1:16" ht="15">
      <c r="A41" s="77">
        <v>275</v>
      </c>
      <c r="B41" s="65"/>
      <c r="C41" s="88"/>
      <c r="D41" s="93"/>
      <c r="E41" s="90">
        <f t="shared" si="0"/>
        <v>0</v>
      </c>
      <c r="F41" s="63">
        <f t="shared" si="1"/>
        <v>0</v>
      </c>
      <c r="G41" s="97">
        <f t="shared" si="2"/>
        <v>0</v>
      </c>
      <c r="H41" s="100">
        <f t="shared" si="3"/>
        <v>0</v>
      </c>
      <c r="I41" s="63">
        <f t="shared" si="4"/>
        <v>0</v>
      </c>
      <c r="J41" s="66">
        <f t="shared" si="5"/>
        <v>0</v>
      </c>
      <c r="K41" s="100">
        <f t="shared" si="6"/>
        <v>0</v>
      </c>
      <c r="L41" s="63">
        <f t="shared" si="7"/>
        <v>0</v>
      </c>
      <c r="M41" s="66">
        <f t="shared" si="8"/>
        <v>0</v>
      </c>
      <c r="N41" s="8"/>
      <c r="O41" s="8"/>
      <c r="P41" s="8"/>
    </row>
    <row r="42" spans="1:16" ht="15.75" thickBot="1">
      <c r="A42" s="80">
        <v>320</v>
      </c>
      <c r="B42" s="67"/>
      <c r="C42" s="89"/>
      <c r="D42" s="94"/>
      <c r="E42" s="91">
        <f t="shared" si="0"/>
        <v>0</v>
      </c>
      <c r="F42" s="68">
        <f t="shared" si="1"/>
        <v>0</v>
      </c>
      <c r="G42" s="98">
        <f t="shared" si="2"/>
        <v>0</v>
      </c>
      <c r="H42" s="101">
        <f t="shared" si="3"/>
        <v>0</v>
      </c>
      <c r="I42" s="68">
        <f t="shared" si="4"/>
        <v>0</v>
      </c>
      <c r="J42" s="69">
        <f t="shared" si="5"/>
        <v>0</v>
      </c>
      <c r="K42" s="101">
        <f t="shared" si="6"/>
        <v>0</v>
      </c>
      <c r="L42" s="68">
        <f t="shared" si="7"/>
        <v>0</v>
      </c>
      <c r="M42" s="69">
        <f t="shared" si="8"/>
        <v>0</v>
      </c>
      <c r="N42" s="8"/>
      <c r="O42" s="8"/>
      <c r="P42" s="8"/>
    </row>
    <row r="43" spans="2:16" ht="15">
      <c r="B43" s="59"/>
      <c r="C43" s="59"/>
      <c r="D43" s="60"/>
      <c r="E43" s="61"/>
      <c r="F43" s="61"/>
      <c r="G43" s="61"/>
      <c r="H43" s="61"/>
      <c r="I43" s="61"/>
      <c r="J43" s="61"/>
      <c r="K43" s="61"/>
      <c r="L43" s="61"/>
      <c r="M43" s="61"/>
      <c r="N43" s="8"/>
      <c r="O43" s="8"/>
      <c r="P43" s="8"/>
    </row>
    <row r="44" spans="2:16" ht="1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2:16" ht="15"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8"/>
      <c r="P45" s="8"/>
    </row>
    <row r="46" spans="2:16" ht="15"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8"/>
      <c r="P46" s="8"/>
    </row>
    <row r="47" spans="14:16" ht="15">
      <c r="N47" s="8"/>
      <c r="O47" s="8"/>
      <c r="P47" s="8"/>
    </row>
    <row r="48" spans="14:16" ht="15">
      <c r="N48" s="8"/>
      <c r="O48" s="8"/>
      <c r="P48" s="8"/>
    </row>
    <row r="49" spans="14:16" ht="15">
      <c r="N49" s="8"/>
      <c r="O49" s="8"/>
      <c r="P49" s="8"/>
    </row>
    <row r="50" spans="14:16" ht="15">
      <c r="N50" s="8"/>
      <c r="O50" s="8"/>
      <c r="P50" s="8"/>
    </row>
    <row r="51" spans="14:16" ht="15">
      <c r="N51" s="8"/>
      <c r="O51" s="8"/>
      <c r="P51" s="8"/>
    </row>
    <row r="52" spans="14:16" ht="15">
      <c r="N52" s="8"/>
      <c r="O52" s="8"/>
      <c r="P52" s="8"/>
    </row>
    <row r="53" spans="14:16" ht="15">
      <c r="N53" s="8"/>
      <c r="O53" s="8"/>
      <c r="P53" s="8"/>
    </row>
    <row r="54" spans="14:16" ht="15">
      <c r="N54" s="8"/>
      <c r="O54" s="8"/>
      <c r="P54" s="8"/>
    </row>
    <row r="55" spans="14:16" ht="15">
      <c r="N55" s="8"/>
      <c r="O55" s="8"/>
      <c r="P55" s="8"/>
    </row>
    <row r="56" spans="14:16" ht="15">
      <c r="N56" s="8"/>
      <c r="O56" s="8"/>
      <c r="P56" s="8"/>
    </row>
    <row r="57" spans="14:16" ht="15">
      <c r="N57" s="8"/>
      <c r="O57" s="8"/>
      <c r="P57" s="8"/>
    </row>
    <row r="58" spans="14:16" ht="15">
      <c r="N58" s="8"/>
      <c r="O58" s="8"/>
      <c r="P58" s="8"/>
    </row>
    <row r="59" spans="14:16" ht="15">
      <c r="N59" s="8"/>
      <c r="O59" s="8"/>
      <c r="P59" s="8"/>
    </row>
    <row r="60" spans="14:16" ht="15">
      <c r="N60" s="8"/>
      <c r="O60" s="8"/>
      <c r="P60" s="8"/>
    </row>
    <row r="61" spans="14:16" ht="15">
      <c r="N61" s="8"/>
      <c r="O61" s="8"/>
      <c r="P61" s="8"/>
    </row>
    <row r="62" spans="14:16" ht="15">
      <c r="N62" s="8"/>
      <c r="O62" s="8"/>
      <c r="P62" s="8"/>
    </row>
    <row r="63" spans="14:16" ht="15">
      <c r="N63" s="8"/>
      <c r="O63" s="8"/>
      <c r="P63" s="8"/>
    </row>
    <row r="64" spans="14:16" ht="15">
      <c r="N64" s="8"/>
      <c r="O64" s="8"/>
      <c r="P64" s="8"/>
    </row>
  </sheetData>
  <mergeCells count="7">
    <mergeCell ref="A3:L3"/>
    <mergeCell ref="M7:M8"/>
    <mergeCell ref="A7:D7"/>
    <mergeCell ref="E22:L22"/>
    <mergeCell ref="E7:K7"/>
    <mergeCell ref="E8:I8"/>
    <mergeCell ref="J8:K8"/>
  </mergeCells>
  <printOptions/>
  <pageMargins left="0.7875" right="0.7875" top="0.984027777777778" bottom="0.984027777777778" header="0.511805555555555" footer="0.51180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2016-05-25T14:06:51Z</cp:lastPrinted>
  <dcterms:created xsi:type="dcterms:W3CDTF">2016-05-03T08:11:49Z</dcterms:created>
  <dcterms:modified xsi:type="dcterms:W3CDTF">2016-08-02T09:43:54Z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