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Můj disk\INOVACE 25-26\ŽÁDOST\VEŘEJNÉ ZAKÁZKY\UV TISKÁRNA_EMAIL\ZADANI\"/>
    </mc:Choice>
  </mc:AlternateContent>
  <xr:revisionPtr revIDLastSave="0" documentId="13_ncr:1_{358ABD73-FD3A-46DF-A0BB-A8F4833D6D9C}" xr6:coauthVersionLast="36" xr6:coauthVersionMax="36" xr10:uidLastSave="{00000000-0000-0000-0000-000000000000}"/>
  <bookViews>
    <workbookView xWindow="-105" yWindow="-105" windowWidth="23250" windowHeight="12570" tabRatio="932" xr2:uid="{00000000-000D-0000-FFFF-FFFF00000000}"/>
  </bookViews>
  <sheets>
    <sheet name="REKAPITULACE" sheetId="15" r:id="rId1"/>
    <sheet name="POLOŽKA 1" sheetId="13" r:id="rId2"/>
  </sheets>
  <definedNames>
    <definedName name="_xlnm.Print_Area" localSheetId="1">'POLOŽKA 1'!$B$2:$I$80</definedName>
    <definedName name="_xlnm.Print_Area" localSheetId="0">REKAPITULACE!$A$2:$O$20</definedName>
  </definedNames>
  <calcPr calcId="191029"/>
</workbook>
</file>

<file path=xl/calcChain.xml><?xml version="1.0" encoding="utf-8"?>
<calcChain xmlns="http://schemas.openxmlformats.org/spreadsheetml/2006/main">
  <c r="D7" i="13" l="1"/>
  <c r="C8" i="15"/>
  <c r="E8" i="15"/>
  <c r="D8" i="15" l="1"/>
  <c r="H8" i="15" l="1"/>
  <c r="G8" i="15" l="1"/>
  <c r="G10" i="15" s="1"/>
  <c r="B8" i="15"/>
  <c r="G11" i="15"/>
  <c r="B3" i="13"/>
  <c r="I8" i="15" l="1"/>
  <c r="H7" i="13" l="1"/>
  <c r="J8" i="15" s="1"/>
  <c r="I7" i="13" l="1"/>
  <c r="K8" i="15" s="1"/>
  <c r="M8" i="15"/>
  <c r="K11" i="15" l="1"/>
  <c r="M11" i="15" s="1"/>
  <c r="K10" i="15"/>
  <c r="M10" i="15" s="1"/>
</calcChain>
</file>

<file path=xl/sharedStrings.xml><?xml version="1.0" encoding="utf-8"?>
<sst xmlns="http://schemas.openxmlformats.org/spreadsheetml/2006/main" count="197" uniqueCount="145">
  <si>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</si>
  <si>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</si>
  <si>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</si>
  <si>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</si>
  <si>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</si>
  <si>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</si>
  <si>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</si>
  <si>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maximální možná cena včetně DPH/jednotka</t>
  </si>
  <si>
    <t>Název veřejné zakázky:</t>
  </si>
  <si>
    <t>maximální možná cena bez DPH/jednotka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</si>
  <si>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</si>
  <si>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</si>
  <si>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</si>
  <si>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</si>
  <si>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</si>
  <si>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</si>
  <si>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Stav nabídky</t>
  </si>
  <si>
    <t>CELKOVÁ CENA BEZ 21 % DPH</t>
  </si>
  <si>
    <t>CELKOVÁ CENA VČETNĚ 21 % DPH</t>
  </si>
  <si>
    <t>POZNÁMKY KE STANOVENÍ NABÍDKY</t>
  </si>
  <si>
    <t>maximální možná cena bez DPH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</si>
  <si>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</si>
  <si>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</si>
  <si>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</si>
  <si>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</si>
  <si>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</si>
  <si>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min. 24 měsíců</t>
  </si>
  <si>
    <t>Doprava do místa plnění</t>
  </si>
  <si>
    <t>Dodací podmínky</t>
  </si>
  <si>
    <t>Minimální příslušenství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</si>
  <si>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</si>
  <si>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</si>
  <si>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</si>
  <si>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</si>
  <si>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</si>
  <si>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</si>
  <si>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</si>
  <si>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</si>
  <si>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</si>
  <si>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</si>
  <si>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* Účastník vyplní zeleně označená pole</t>
  </si>
  <si>
    <t>Druh zařízení</t>
  </si>
  <si>
    <t>Stav zařízení</t>
  </si>
  <si>
    <t>1 ks</t>
  </si>
  <si>
    <t>Ovládací software</t>
  </si>
  <si>
    <t>Nový, nepoužitý</t>
  </si>
  <si>
    <t>Certifikace</t>
  </si>
  <si>
    <t>CE, splnění platných norem EU</t>
  </si>
  <si>
    <t>ano</t>
  </si>
  <si>
    <t>součást dodávky</t>
  </si>
  <si>
    <t>Návod k použití</t>
  </si>
  <si>
    <t>Záruka</t>
  </si>
  <si>
    <t>* pokud splňuje napište ANO (v případě dodání technického listu) nebo uveďte daný parametr</t>
  </si>
  <si>
    <t>Software</t>
  </si>
  <si>
    <t>UV TISKÁRNA</t>
  </si>
  <si>
    <t>UV tiskárna</t>
  </si>
  <si>
    <t>Funkce</t>
  </si>
  <si>
    <t>Plnobarevný tisk</t>
  </si>
  <si>
    <t>Přímý tisk na pevné materiály</t>
  </si>
  <si>
    <t>Tisk bílé barvy</t>
  </si>
  <si>
    <t>Tisk laku (clear)</t>
  </si>
  <si>
    <t>UV vytvrzování</t>
  </si>
  <si>
    <t>Variabilní výška tisku</t>
  </si>
  <si>
    <t>Zařízení</t>
  </si>
  <si>
    <t>Specifikace</t>
  </si>
  <si>
    <t>Maximální tisková plocha</t>
  </si>
  <si>
    <t>Maximální tisková výška materiálu</t>
  </si>
  <si>
    <t>Rozlišení tisku</t>
  </si>
  <si>
    <t>Typ inkoustu</t>
  </si>
  <si>
    <t>UV vytvrzovaný</t>
  </si>
  <si>
    <t>Barevná konfigurace</t>
  </si>
  <si>
    <t>CMYK + bílá</t>
  </si>
  <si>
    <t>Možnost tisku laku</t>
  </si>
  <si>
    <t>Způsob vytvrzování</t>
  </si>
  <si>
    <t>UV LED</t>
  </si>
  <si>
    <t>Přesnost polohování</t>
  </si>
  <si>
    <t>vhodná pro opakovaný tisk</t>
  </si>
  <si>
    <t>Podporované materiály</t>
  </si>
  <si>
    <t>Podávání materiálu</t>
  </si>
  <si>
    <t>manuální</t>
  </si>
  <si>
    <t>Typ tiskové hlavy</t>
  </si>
  <si>
    <t>piezoelektrická nebo ekvivalentní</t>
  </si>
  <si>
    <t>Ovládání zařízení</t>
  </si>
  <si>
    <t>software v OS Windows</t>
  </si>
  <si>
    <t>Připojení</t>
  </si>
  <si>
    <t>USB nebo Ethernet</t>
  </si>
  <si>
    <t>Napájení</t>
  </si>
  <si>
    <t>220–240 V, 50–60 Hz</t>
  </si>
  <si>
    <t>min. plast, kov, sklo, dřevo, kůže, keramika</t>
  </si>
  <si>
    <t>RIP / tiskový software</t>
  </si>
  <si>
    <t>Typ licence</t>
  </si>
  <si>
    <t>bez časového omezení nebo min. 12 měsíců</t>
  </si>
  <si>
    <t>Podporované formáty</t>
  </si>
  <si>
    <t>min. PDF, TIFF, PNG, JPG</t>
  </si>
  <si>
    <t>Správa bílé barvy a laku</t>
  </si>
  <si>
    <t>Kompatibilita OS</t>
  </si>
  <si>
    <t>Windows 10 / 11</t>
  </si>
  <si>
    <t>Provedení</t>
  </si>
  <si>
    <t>stolní nebo samostatně stojící</t>
  </si>
  <si>
    <t>min. A3 (cca 300 × 420 mm)</t>
  </si>
  <si>
    <t>1 licence</t>
  </si>
  <si>
    <t>Napájecí kabel</t>
  </si>
  <si>
    <t>CZ</t>
  </si>
  <si>
    <t>Čistící tyčinky</t>
  </si>
  <si>
    <t>min. 250 ks</t>
  </si>
  <si>
    <t>Folie pro kontrolu stavu tiskových trysek</t>
  </si>
  <si>
    <t>min. formát  A4</t>
  </si>
  <si>
    <t>min. 200 ks</t>
  </si>
  <si>
    <t>Rotační adaptér</t>
  </si>
  <si>
    <t>Adaptér na role</t>
  </si>
  <si>
    <t>UV inkoust</t>
  </si>
  <si>
    <t>CYAN - modrý</t>
  </si>
  <si>
    <t>MAGENTA - červená</t>
  </si>
  <si>
    <t>YELLOW - žlutý</t>
  </si>
  <si>
    <t>BLACK - černý</t>
  </si>
  <si>
    <t>WHITE - bílý</t>
  </si>
  <si>
    <t>pro potisk válcových předmětů; rozsah min. průměr 80 mm / délka min. 200 mm</t>
  </si>
  <si>
    <t>Čistící kapalina pro UV tiskárny</t>
  </si>
  <si>
    <t>min. 2 500 ml</t>
  </si>
  <si>
    <t>Čirý lak do tiskárny pro UV tiskárny</t>
  </si>
  <si>
    <t>Laminátor pro výrobu UV DTF transferů</t>
  </si>
  <si>
    <t>pro spojení potištěné folie s přenosovou folií</t>
  </si>
  <si>
    <t>Bílá lesklá folie monomerická</t>
  </si>
  <si>
    <t xml:space="preserve">Adaptér pro potisk vinylových rolí (šíře role min. 250 mm) </t>
  </si>
  <si>
    <t>vynylová folie, šíře min 250 mm, vhodná pro UV potisk</t>
  </si>
  <si>
    <t>min. 70 m</t>
  </si>
  <si>
    <t>Základ pro přilnavost potisku</t>
  </si>
  <si>
    <t>vhodný min. pro sklo, kovy</t>
  </si>
  <si>
    <t>Transparatní folie pro UV tisk šablon pro přesné umístění předmětů</t>
  </si>
  <si>
    <t>formát min. A3</t>
  </si>
  <si>
    <t>min. 200 archů</t>
  </si>
  <si>
    <t>Bílá polymetrická lesklá folie monomerická</t>
  </si>
  <si>
    <t>Transparentní monomerická folie matná</t>
  </si>
  <si>
    <t>min. 100 m</t>
  </si>
  <si>
    <t>UV DTF film</t>
  </si>
  <si>
    <t>přenosová folie formát min. A3</t>
  </si>
  <si>
    <t>přenosová folie, role, šíře min 250 mm, vhodná pro přenos archů</t>
  </si>
  <si>
    <t>min. 2 role</t>
  </si>
  <si>
    <t>min. 1 500 ml</t>
  </si>
  <si>
    <t>min. 1 000 ml</t>
  </si>
  <si>
    <t>Dodávka UV tiskárny</t>
  </si>
  <si>
    <t>min. 50 mm</t>
  </si>
  <si>
    <t>min. 900 × 1200 dpi</t>
  </si>
  <si>
    <t>Příloha č.2 - Technická specifikace s položkovým rozpočtem</t>
  </si>
  <si>
    <t>Příloha č. 2 - Technická specifikace s položkovým rozpočtem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</si>
</sst>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Fill="1"/>
    <xf numFmtId="0" fontId="6" fillId="0" borderId="0" xfId="0" applyFont="1" applyFill="1" applyBorder="1" applyAlignment="1"/>
    <xf numFmtId="0" fontId="0" fillId="0" borderId="0" xfId="0" applyBorder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5" fillId="0" borderId="0" xfId="0" applyNumberFormat="1" applyFont="1" applyFill="1" applyBorder="1" applyAlignment="1">
      <alignment vertical="center" wrapText="1"/>
    </xf>
    <xf numFmtId="44" fontId="4" fillId="8" borderId="22" xfId="0" applyNumberFormat="1" applyFont="1" applyFill="1" applyBorder="1" applyAlignment="1">
      <alignment horizontal="right" vertical="center"/>
    </xf>
    <xf numFmtId="44" fontId="4" fillId="8" borderId="23" xfId="0" applyNumberFormat="1" applyFont="1" applyFill="1" applyBorder="1" applyAlignment="1">
      <alignment horizontal="right" vertical="center"/>
    </xf>
    <xf numFmtId="44" fontId="4" fillId="8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left" vertical="center"/>
    </xf>
    <xf numFmtId="44" fontId="4" fillId="9" borderId="0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vertical="center" wrapText="1"/>
    </xf>
    <xf numFmtId="165" fontId="8" fillId="9" borderId="0" xfId="0" applyNumberFormat="1" applyFont="1" applyFill="1" applyBorder="1" applyAlignment="1">
      <alignment horizontal="right" vertical="center" wrapText="1"/>
    </xf>
    <xf numFmtId="165" fontId="4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vertical="center" wrapText="1"/>
    </xf>
    <xf numFmtId="165" fontId="8" fillId="7" borderId="22" xfId="0" applyNumberFormat="1" applyFont="1" applyFill="1" applyBorder="1" applyAlignment="1">
      <alignment horizontal="right" vertical="center" wrapText="1"/>
    </xf>
    <xf numFmtId="0" fontId="4" fillId="7" borderId="22" xfId="0" applyFont="1" applyFill="1" applyBorder="1" applyAlignment="1">
      <alignment horizontal="center" vertical="center"/>
    </xf>
    <xf numFmtId="165" fontId="4" fillId="7" borderId="23" xfId="0" applyNumberFormat="1" applyFont="1" applyFill="1" applyBorder="1" applyAlignment="1">
      <alignment horizontal="right" vertical="center"/>
    </xf>
    <xf numFmtId="166" fontId="16" fillId="0" borderId="8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4" fillId="8" borderId="21" xfId="0" applyNumberFormat="1" applyFont="1" applyFill="1" applyBorder="1" applyAlignment="1">
      <alignment horizontal="right" vertical="center"/>
    </xf>
    <xf numFmtId="0" fontId="0" fillId="5" borderId="35" xfId="0" applyFill="1" applyBorder="1"/>
    <xf numFmtId="0" fontId="4" fillId="6" borderId="43" xfId="0" applyFont="1" applyFill="1" applyBorder="1" applyAlignment="1">
      <alignment vertical="center" wrapText="1"/>
    </xf>
    <xf numFmtId="0" fontId="15" fillId="7" borderId="35" xfId="0" applyNumberFormat="1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165" fontId="4" fillId="7" borderId="42" xfId="0" applyNumberFormat="1" applyFont="1" applyFill="1" applyBorder="1" applyAlignment="1">
      <alignment horizontal="right" vertical="center"/>
    </xf>
    <xf numFmtId="165" fontId="8" fillId="7" borderId="21" xfId="0" applyNumberFormat="1" applyFont="1" applyFill="1" applyBorder="1" applyAlignment="1">
      <alignment horizontal="right" vertical="center" wrapText="1"/>
    </xf>
    <xf numFmtId="0" fontId="4" fillId="7" borderId="23" xfId="0" applyFont="1" applyFill="1" applyBorder="1" applyAlignment="1">
      <alignment horizontal="center" vertical="center"/>
    </xf>
    <xf numFmtId="0" fontId="21" fillId="4" borderId="25" xfId="0" applyNumberFormat="1" applyFont="1" applyFill="1" applyBorder="1" applyAlignment="1">
      <alignment vertical="center" wrapText="1"/>
    </xf>
    <xf numFmtId="1" fontId="21" fillId="4" borderId="24" xfId="0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/>
    <xf numFmtId="1" fontId="20" fillId="0" borderId="24" xfId="0" applyNumberFormat="1" applyFont="1" applyBorder="1" applyAlignment="1">
      <alignment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0" fillId="8" borderId="7" xfId="0" applyNumberFormat="1" applyFont="1" applyFill="1" applyBorder="1" applyAlignment="1" applyProtection="1">
      <alignment vertical="center"/>
      <protection locked="0"/>
    </xf>
    <xf numFmtId="44" fontId="10" fillId="8" borderId="8" xfId="0" applyNumberFormat="1" applyFont="1" applyFill="1" applyBorder="1" applyAlignment="1" applyProtection="1">
      <alignment vertical="center"/>
      <protection locked="0"/>
    </xf>
    <xf numFmtId="44" fontId="10" fillId="8" borderId="9" xfId="0" applyNumberFormat="1" applyFont="1" applyFill="1" applyBorder="1" applyAlignment="1" applyProtection="1">
      <alignment vertical="center"/>
      <protection locked="0"/>
    </xf>
    <xf numFmtId="0" fontId="13" fillId="9" borderId="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22" fillId="9" borderId="34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alignment vertical="top"/>
      <protection locked="0"/>
    </xf>
    <xf numFmtId="0" fontId="22" fillId="9" borderId="0" xfId="0" applyFont="1" applyFill="1" applyBorder="1" applyProtection="1">
      <protection locked="0"/>
    </xf>
    <xf numFmtId="0" fontId="22" fillId="9" borderId="34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>
      <alignment vertical="center" wrapText="1"/>
    </xf>
    <xf numFmtId="0" fontId="21" fillId="0" borderId="26" xfId="0" applyFont="1" applyFill="1" applyBorder="1" applyAlignment="1">
      <alignment horizontal="center" vertical="center"/>
    </xf>
    <xf numFmtId="0" fontId="21" fillId="4" borderId="10" xfId="0" applyNumberFormat="1" applyFont="1" applyFill="1" applyBorder="1" applyAlignment="1">
      <alignment vertical="center" wrapText="1"/>
    </xf>
    <xf numFmtId="165" fontId="21" fillId="4" borderId="11" xfId="0" applyNumberFormat="1" applyFont="1" applyFill="1" applyBorder="1" applyAlignment="1">
      <alignment horizontal="center" vertical="center" wrapText="1"/>
    </xf>
    <xf numFmtId="164" fontId="21" fillId="4" borderId="17" xfId="0" applyNumberFormat="1" applyFont="1" applyFill="1" applyBorder="1" applyAlignment="1">
      <alignment horizontal="center" vertical="center" wrapText="1"/>
    </xf>
    <xf numFmtId="1" fontId="20" fillId="0" borderId="24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>
      <alignment horizontal="left" vertical="center" wrapText="1"/>
    </xf>
    <xf numFmtId="0" fontId="23" fillId="0" borderId="26" xfId="0" applyFont="1" applyBorder="1" applyAlignment="1">
      <alignment vertical="center" wrapText="1"/>
    </xf>
    <xf numFmtId="1" fontId="20" fillId="0" borderId="24" xfId="0" applyNumberFormat="1" applyFont="1" applyFill="1" applyBorder="1" applyAlignment="1">
      <alignment horizontal="left" vertical="center"/>
    </xf>
    <xf numFmtId="0" fontId="20" fillId="0" borderId="25" xfId="0" applyNumberFormat="1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164" fontId="21" fillId="0" borderId="13" xfId="0" applyNumberFormat="1" applyFont="1" applyFill="1" applyBorder="1" applyAlignment="1">
      <alignment horizontal="right" vertical="top" wrapText="1"/>
    </xf>
    <xf numFmtId="0" fontId="23" fillId="0" borderId="25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15" fillId="9" borderId="0" xfId="0" applyNumberFormat="1" applyFont="1" applyFill="1" applyBorder="1" applyAlignment="1">
      <alignment horizontal="center" vertical="top" wrapText="1"/>
    </xf>
    <xf numFmtId="0" fontId="18" fillId="9" borderId="27" xfId="5" applyFill="1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65" fontId="4" fillId="7" borderId="28" xfId="0" applyNumberFormat="1" applyFont="1" applyFill="1" applyBorder="1" applyAlignment="1">
      <alignment horizontal="center" vertical="center"/>
    </xf>
    <xf numFmtId="165" fontId="4" fillId="7" borderId="30" xfId="0" applyNumberFormat="1" applyFont="1" applyFill="1" applyBorder="1" applyAlignment="1">
      <alignment horizontal="center" vertical="center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5" fillId="2" borderId="3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6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5" xfId="0" applyNumberFormat="1" applyFont="1" applyFill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165" fontId="4" fillId="6" borderId="31" xfId="0" applyNumberFormat="1" applyFont="1" applyFill="1" applyBorder="1" applyAlignment="1">
      <alignment horizontal="left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5" fontId="4" fillId="3" borderId="28" xfId="0" applyNumberFormat="1" applyFont="1" applyFill="1" applyBorder="1" applyAlignment="1">
      <alignment horizontal="left" vertical="center"/>
    </xf>
    <xf numFmtId="165" fontId="4" fillId="3" borderId="30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165" fontId="4" fillId="6" borderId="16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165" fontId="21" fillId="4" borderId="46" xfId="0" applyNumberFormat="1" applyFont="1" applyFill="1" applyBorder="1" applyAlignment="1">
      <alignment horizontal="left" vertical="center" wrapText="1"/>
    </xf>
    <xf numFmtId="165" fontId="21" fillId="4" borderId="47" xfId="0" applyNumberFormat="1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165" fontId="20" fillId="0" borderId="44" xfId="0" applyNumberFormat="1" applyFont="1" applyFill="1" applyBorder="1" applyAlignment="1">
      <alignment horizontal="center" vertical="center" wrapText="1"/>
    </xf>
    <xf numFmtId="165" fontId="20" fillId="0" borderId="48" xfId="0" applyNumberFormat="1" applyFont="1" applyFill="1" applyBorder="1" applyAlignment="1">
      <alignment horizontal="center" vertical="center" wrapText="1"/>
    </xf>
    <xf numFmtId="165" fontId="23" fillId="8" borderId="49" xfId="0" applyNumberFormat="1" applyFont="1" applyFill="1" applyBorder="1" applyAlignment="1" applyProtection="1">
      <alignment horizontal="center" vertical="center"/>
      <protection locked="0"/>
    </xf>
    <xf numFmtId="165" fontId="23" fillId="8" borderId="50" xfId="0" applyNumberFormat="1" applyFont="1" applyFill="1" applyBorder="1" applyAlignment="1" applyProtection="1">
      <alignment horizontal="center" vertical="center"/>
      <protection locked="0"/>
    </xf>
    <xf numFmtId="165" fontId="23" fillId="8" borderId="48" xfId="0" applyNumberFormat="1" applyFont="1" applyFill="1" applyBorder="1" applyAlignment="1" applyProtection="1">
      <alignment horizontal="center" vertical="center"/>
      <protection locked="0"/>
    </xf>
    <xf numFmtId="165" fontId="20" fillId="0" borderId="45" xfId="0" applyNumberFormat="1" applyFont="1" applyFill="1" applyBorder="1" applyAlignment="1">
      <alignment vertical="center" wrapText="1"/>
    </xf>
    <xf numFmtId="165" fontId="20" fillId="0" borderId="51" xfId="0" applyNumberFormat="1" applyFont="1" applyFill="1" applyBorder="1" applyAlignment="1">
      <alignment vertical="center" wrapText="1"/>
    </xf>
    <xf numFmtId="165" fontId="23" fillId="8" borderId="52" xfId="0" applyNumberFormat="1" applyFont="1" applyFill="1" applyBorder="1" applyAlignment="1" applyProtection="1">
      <alignment horizontal="center" vertical="center"/>
      <protection locked="0"/>
    </xf>
    <xf numFmtId="165" fontId="23" fillId="8" borderId="53" xfId="0" applyNumberFormat="1" applyFont="1" applyFill="1" applyBorder="1" applyAlignment="1" applyProtection="1">
      <alignment horizontal="center" vertical="center"/>
      <protection locked="0"/>
    </xf>
    <xf numFmtId="165" fontId="23" fillId="8" borderId="5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>
      <alignment horizontal="left" wrapText="1"/>
    </xf>
    <xf numFmtId="0" fontId="25" fillId="0" borderId="27" xfId="0" applyFont="1" applyFill="1" applyBorder="1" applyAlignment="1">
      <alignment horizontal="left" wrapText="1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H76"/>
  <sheetViews>
    <sheetView tabSelected="1" zoomScale="115" zoomScaleNormal="115" workbookViewId="0">
      <selection activeCell="D27" sqref="D27"/>
    </sheetView>
  </sheetViews>
  <sheetFormatPr defaultRowHeight="15" x14ac:dyDescent="0.25"/>
  <cols>
    <col min="1" max="1" width="3.7109375" customWidth="1"/>
    <col min="2" max="2" width="50.28515625" customWidth="1"/>
    <col min="3" max="4" width="25.7109375" customWidth="1"/>
    <col min="7" max="7" width="16" customWidth="1"/>
    <col min="8" max="8" width="17.7109375" customWidth="1"/>
    <col min="9" max="11" width="25.7109375" customWidth="1"/>
    <col min="12" max="12" width="3.7109375" customWidth="1"/>
  </cols>
  <sheetData>
    <row r="1" spans="1:60" ht="15.75" thickBot="1" x14ac:dyDescent="0.3">
      <c r="B1" t="s">
        <v>144</v>
      </c>
    </row>
    <row r="2" spans="1:60" s="16" customFormat="1" ht="30" customHeight="1" thickBot="1" x14ac:dyDescent="0.3">
      <c r="A2" s="39"/>
      <c r="B2" s="151" t="s">
        <v>12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ht="19.899999999999999" customHeight="1" thickBot="1" x14ac:dyDescent="0.3">
      <c r="A3" s="36"/>
      <c r="B3" s="40" t="s">
        <v>8</v>
      </c>
      <c r="C3" s="126"/>
      <c r="D3" s="127"/>
      <c r="E3" s="127"/>
      <c r="F3" s="127"/>
      <c r="G3" s="127"/>
      <c r="H3" s="127"/>
      <c r="I3" s="127"/>
      <c r="J3" s="127"/>
      <c r="K3" s="127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ht="18.75" thickBot="1" x14ac:dyDescent="0.3">
      <c r="A4" s="36"/>
      <c r="B4" s="170" t="s">
        <v>140</v>
      </c>
      <c r="C4" s="171"/>
      <c r="D4" s="171"/>
      <c r="E4" s="171"/>
      <c r="F4" s="171"/>
      <c r="G4" s="171"/>
      <c r="H4" s="171"/>
      <c r="I4" s="171"/>
      <c r="J4" s="171"/>
      <c r="K4" s="172"/>
      <c r="L4" s="36"/>
      <c r="M4" s="154"/>
      <c r="N4" s="155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x14ac:dyDescent="0.25">
      <c r="A5" s="36"/>
      <c r="B5" s="175" t="s">
        <v>24</v>
      </c>
      <c r="C5" s="176"/>
      <c r="D5" s="176"/>
      <c r="E5" s="176"/>
      <c r="F5" s="176"/>
      <c r="G5" s="176"/>
      <c r="H5" s="177"/>
      <c r="I5" s="158" t="s">
        <v>23</v>
      </c>
      <c r="J5" s="159"/>
      <c r="K5" s="160"/>
      <c r="L5" s="36"/>
      <c r="M5" s="164" t="s">
        <v>15</v>
      </c>
      <c r="N5" s="165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15.75" thickBot="1" x14ac:dyDescent="0.3">
      <c r="A6" s="36"/>
      <c r="B6" s="178"/>
      <c r="C6" s="179"/>
      <c r="D6" s="179"/>
      <c r="E6" s="179"/>
      <c r="F6" s="179"/>
      <c r="G6" s="179"/>
      <c r="H6" s="180"/>
      <c r="I6" s="161"/>
      <c r="J6" s="162"/>
      <c r="K6" s="163"/>
      <c r="L6" s="36"/>
      <c r="M6" s="166"/>
      <c r="N6" s="167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0" ht="45.75" thickBot="1" x14ac:dyDescent="0.3">
      <c r="A7" s="36"/>
      <c r="B7" s="62" t="s">
        <v>0</v>
      </c>
      <c r="C7" s="47" t="s">
        <v>9</v>
      </c>
      <c r="D7" s="48" t="s">
        <v>7</v>
      </c>
      <c r="E7" s="49" t="s">
        <v>1</v>
      </c>
      <c r="F7" s="50" t="s">
        <v>2</v>
      </c>
      <c r="G7" s="64" t="s">
        <v>20</v>
      </c>
      <c r="H7" s="51" t="s">
        <v>20</v>
      </c>
      <c r="I7" s="59" t="s">
        <v>10</v>
      </c>
      <c r="J7" s="31" t="s">
        <v>3</v>
      </c>
      <c r="K7" s="32" t="s">
        <v>4</v>
      </c>
      <c r="L7" s="36"/>
      <c r="M7" s="184" t="s">
        <v>16</v>
      </c>
      <c r="N7" s="18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</row>
    <row r="8" spans="1:60" ht="30" customHeight="1" x14ac:dyDescent="0.25">
      <c r="A8" s="61"/>
      <c r="B8" s="63" t="str">
        <f>'POLOŽKA 1'!B7</f>
        <v>UV TISKÁRNA</v>
      </c>
      <c r="C8" s="66">
        <f>'POLOŽKA 1'!C7</f>
        <v>370000</v>
      </c>
      <c r="D8" s="55">
        <f>'POLOŽKA 1'!D7</f>
        <v>447700</v>
      </c>
      <c r="E8" s="56">
        <f>'POLOŽKA 1'!E7</f>
        <v>1</v>
      </c>
      <c r="F8" s="67" t="s">
        <v>6</v>
      </c>
      <c r="G8" s="65">
        <f>C8*E8</f>
        <v>370000</v>
      </c>
      <c r="H8" s="57">
        <f>D8*E8</f>
        <v>447700</v>
      </c>
      <c r="I8" s="60">
        <f>'POLOŽKA 1'!G7:G7</f>
        <v>0</v>
      </c>
      <c r="J8" s="28">
        <f>'POLOŽKA 1'!H7</f>
        <v>0</v>
      </c>
      <c r="K8" s="29">
        <f>'POLOŽKA 1'!I7:I7</f>
        <v>0</v>
      </c>
      <c r="L8" s="36"/>
      <c r="M8" s="168" t="str">
        <f>IF(J8&lt;=D8,"V pořádku","Přes limit")</f>
        <v>V pořádku</v>
      </c>
      <c r="N8" s="169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</row>
    <row r="9" spans="1:60" s="15" customFormat="1" ht="10.15" customHeight="1" thickBot="1" x14ac:dyDescent="0.3">
      <c r="A9" s="37"/>
      <c r="B9" s="42"/>
      <c r="C9" s="43"/>
      <c r="D9" s="44"/>
      <c r="E9" s="45"/>
      <c r="F9" s="35"/>
      <c r="G9" s="35"/>
      <c r="H9" s="35"/>
      <c r="I9" s="46"/>
      <c r="J9" s="34"/>
      <c r="K9" s="34"/>
      <c r="L9" s="37"/>
      <c r="M9" s="38"/>
      <c r="N9" s="38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</row>
    <row r="10" spans="1:60" s="15" customFormat="1" ht="19.899999999999999" customHeight="1" thickBot="1" x14ac:dyDescent="0.3">
      <c r="A10" s="37"/>
      <c r="B10" s="27"/>
      <c r="C10" s="181" t="s">
        <v>22</v>
      </c>
      <c r="D10" s="182"/>
      <c r="E10" s="182"/>
      <c r="F10" s="183"/>
      <c r="G10" s="128">
        <f>SUM(G8:G8)</f>
        <v>370000</v>
      </c>
      <c r="H10" s="129"/>
      <c r="I10" s="156" t="s">
        <v>17</v>
      </c>
      <c r="J10" s="157"/>
      <c r="K10" s="30">
        <f>SUM(K8:K8)/1.21</f>
        <v>0</v>
      </c>
      <c r="L10" s="37"/>
      <c r="M10" s="168" t="str">
        <f>IF(K10&lt;=G10,"V pořádku","Přes limit")</f>
        <v>V pořádku</v>
      </c>
      <c r="N10" s="169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s="15" customFormat="1" ht="19.899999999999999" customHeight="1" thickBot="1" x14ac:dyDescent="0.3">
      <c r="A11" s="37"/>
      <c r="B11" s="27"/>
      <c r="C11" s="148" t="s">
        <v>21</v>
      </c>
      <c r="D11" s="149"/>
      <c r="E11" s="149"/>
      <c r="F11" s="150"/>
      <c r="G11" s="128">
        <f>SUM(H8:H8)</f>
        <v>447700</v>
      </c>
      <c r="H11" s="129"/>
      <c r="I11" s="156" t="s">
        <v>18</v>
      </c>
      <c r="J11" s="157"/>
      <c r="K11" s="30">
        <f>SUM(K8:K8)</f>
        <v>0</v>
      </c>
      <c r="L11" s="37"/>
      <c r="M11" s="173" t="str">
        <f>IF(K11&lt;=G11,"V pořádku","Přes limit")</f>
        <v>V pořádku</v>
      </c>
      <c r="N11" s="174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s="26" customFormat="1" ht="19.899999999999999" customHeight="1" thickBot="1" x14ac:dyDescent="0.3">
      <c r="A12" s="37"/>
      <c r="B12" s="41"/>
      <c r="C12" s="41"/>
      <c r="D12" s="41"/>
      <c r="E12" s="41"/>
      <c r="F12" s="35"/>
      <c r="G12" s="35"/>
      <c r="H12" s="35"/>
      <c r="I12" s="33"/>
      <c r="J12" s="33"/>
      <c r="K12" s="34"/>
      <c r="L12" s="37"/>
      <c r="M12" s="38"/>
      <c r="N12" s="38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s="26" customFormat="1" ht="19.899999999999999" customHeight="1" thickTop="1" thickBot="1" x14ac:dyDescent="0.3">
      <c r="A13" s="37"/>
      <c r="B13" s="136" t="s">
        <v>19</v>
      </c>
      <c r="C13" s="137"/>
      <c r="D13" s="137"/>
      <c r="E13" s="138"/>
      <c r="F13" s="35"/>
      <c r="G13" s="35"/>
      <c r="H13" s="35"/>
      <c r="I13" s="130" t="s">
        <v>13</v>
      </c>
      <c r="J13" s="131"/>
      <c r="K13" s="132"/>
      <c r="L13" s="37"/>
      <c r="M13" s="38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s="1" customFormat="1" ht="30" customHeight="1" thickBot="1" x14ac:dyDescent="0.3">
      <c r="A14" s="36"/>
      <c r="B14" s="139"/>
      <c r="C14" s="140"/>
      <c r="D14" s="140"/>
      <c r="E14" s="141"/>
      <c r="F14" s="36"/>
      <c r="G14" s="36"/>
      <c r="H14" s="36"/>
      <c r="I14" s="133"/>
      <c r="J14" s="134"/>
      <c r="K14" s="135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</row>
    <row r="15" spans="1:60" ht="30" customHeight="1" thickTop="1" x14ac:dyDescent="0.25">
      <c r="A15" s="36"/>
      <c r="B15" s="142"/>
      <c r="C15" s="143"/>
      <c r="D15" s="143"/>
      <c r="E15" s="144"/>
      <c r="F15" s="36"/>
      <c r="G15" s="36"/>
      <c r="H15" s="36"/>
      <c r="I15" s="86"/>
      <c r="J15" s="86"/>
      <c r="K15" s="86"/>
      <c r="L15" s="87"/>
      <c r="M15" s="87"/>
      <c r="N15" s="87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</row>
    <row r="16" spans="1:60" ht="19.899999999999999" customHeight="1" x14ac:dyDescent="0.25">
      <c r="A16" s="36"/>
      <c r="B16" s="142"/>
      <c r="C16" s="143"/>
      <c r="D16" s="143"/>
      <c r="E16" s="144"/>
      <c r="F16" s="36"/>
      <c r="G16" s="36"/>
      <c r="H16" s="36"/>
      <c r="I16" s="88" t="s">
        <v>31</v>
      </c>
      <c r="J16" s="88" t="s">
        <v>32</v>
      </c>
      <c r="K16" s="87"/>
      <c r="L16" s="87"/>
      <c r="M16" s="87"/>
      <c r="N16" s="87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</row>
    <row r="17" spans="1:60" ht="30" customHeight="1" x14ac:dyDescent="0.25">
      <c r="A17" s="36"/>
      <c r="B17" s="142"/>
      <c r="C17" s="143"/>
      <c r="D17" s="143"/>
      <c r="E17" s="144"/>
      <c r="F17" s="36"/>
      <c r="G17" s="36"/>
      <c r="H17" s="36"/>
      <c r="I17" s="89"/>
      <c r="J17" s="89"/>
      <c r="K17" s="90"/>
      <c r="L17" s="91"/>
      <c r="M17" s="91"/>
      <c r="N17" s="91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</row>
    <row r="18" spans="1:60" ht="19.899999999999999" customHeight="1" x14ac:dyDescent="0.25">
      <c r="A18" s="36"/>
      <c r="B18" s="142"/>
      <c r="C18" s="143"/>
      <c r="D18" s="143"/>
      <c r="E18" s="144"/>
      <c r="F18" s="36"/>
      <c r="G18" s="36"/>
      <c r="H18" s="36"/>
      <c r="I18" s="91"/>
      <c r="J18" s="91"/>
      <c r="K18" s="91"/>
      <c r="L18" s="91"/>
      <c r="M18" s="91"/>
      <c r="N18" s="91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</row>
    <row r="19" spans="1:60" ht="19.899999999999999" customHeight="1" thickBot="1" x14ac:dyDescent="0.3">
      <c r="A19" s="36"/>
      <c r="B19" s="145"/>
      <c r="C19" s="146"/>
      <c r="D19" s="146"/>
      <c r="E19" s="147"/>
      <c r="F19" s="36"/>
      <c r="G19" s="36"/>
      <c r="H19" s="36"/>
      <c r="I19" s="92" t="s">
        <v>30</v>
      </c>
      <c r="J19" s="92"/>
      <c r="K19" s="89"/>
      <c r="L19" s="91"/>
      <c r="M19" s="91"/>
      <c r="N19" s="91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pans="1:60" x14ac:dyDescent="0.25">
      <c r="A20" s="36"/>
      <c r="B20" s="125"/>
      <c r="C20" s="125"/>
      <c r="D20" s="125"/>
      <c r="E20" s="125"/>
      <c r="F20" s="36"/>
      <c r="G20" s="36"/>
      <c r="H20" s="36"/>
      <c r="I20" s="93"/>
      <c r="J20" s="93"/>
      <c r="K20" s="93"/>
      <c r="L20" s="93"/>
      <c r="M20" s="93"/>
      <c r="N20" s="9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</row>
    <row r="21" spans="1:60" x14ac:dyDescent="0.25">
      <c r="A21" s="36"/>
      <c r="B21" s="125"/>
      <c r="C21" s="125"/>
      <c r="D21" s="125"/>
      <c r="E21" s="12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</row>
    <row r="22" spans="1:60" x14ac:dyDescent="0.25">
      <c r="A22" s="36"/>
      <c r="B22" s="125"/>
      <c r="C22" s="125"/>
      <c r="D22" s="125"/>
      <c r="E22" s="12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</row>
    <row r="24" spans="1:6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</row>
    <row r="25" spans="1:6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</row>
    <row r="26" spans="1:6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</row>
    <row r="27" spans="1:6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</row>
    <row r="28" spans="1:6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</row>
    <row r="29" spans="1:6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</row>
    <row r="30" spans="1:6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</row>
    <row r="31" spans="1:6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</row>
    <row r="32" spans="1:6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</row>
    <row r="33" spans="1:6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</row>
    <row r="34" spans="1:6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</row>
    <row r="35" spans="1:6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</row>
    <row r="36" spans="1:6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</row>
    <row r="37" spans="1:6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spans="1:6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</row>
    <row r="39" spans="1:6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spans="1:6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</row>
    <row r="41" spans="1:6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spans="1:6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0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spans="1:60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</row>
    <row r="45" spans="1:60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spans="1:60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</row>
    <row r="47" spans="1:60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spans="1:60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</row>
    <row r="49" spans="1:60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</row>
    <row r="50" spans="1:60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</row>
    <row r="51" spans="1:60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</row>
    <row r="52" spans="1:60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</row>
    <row r="53" spans="1:60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</row>
    <row r="54" spans="1:60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</row>
    <row r="55" spans="1:6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spans="1:6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</row>
    <row r="57" spans="1:60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spans="1:60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</row>
    <row r="59" spans="1:60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spans="1:60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</row>
    <row r="61" spans="1:60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spans="1:60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</row>
    <row r="63" spans="1:60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spans="1:60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</row>
    <row r="65" spans="1:60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spans="1:60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</row>
    <row r="67" spans="1:60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spans="1:60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</row>
    <row r="69" spans="1:60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spans="1:60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</row>
    <row r="71" spans="1:60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</row>
    <row r="72" spans="1:60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</row>
    <row r="73" spans="1:60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</row>
    <row r="74" spans="1:60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</row>
    <row r="75" spans="1:60" x14ac:dyDescent="0.25"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</row>
    <row r="76" spans="1:60" x14ac:dyDescent="0.25"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</row>
  </sheetData>
  <sheetProtection formatCells="0" selectLockedCells="1"/>
  <protectedRanges>
    <protectedRange sqref="I16:N19 B14:E19" name="Oblast1"/>
  </protectedRanges>
  <mergeCells count="23">
    <mergeCell ref="B2:N2"/>
    <mergeCell ref="M4:N4"/>
    <mergeCell ref="I10:J10"/>
    <mergeCell ref="I11:J11"/>
    <mergeCell ref="I5:K6"/>
    <mergeCell ref="M5:N6"/>
    <mergeCell ref="M8:N8"/>
    <mergeCell ref="B4:K4"/>
    <mergeCell ref="M10:N10"/>
    <mergeCell ref="M11:N11"/>
    <mergeCell ref="B5:H6"/>
    <mergeCell ref="C10:F10"/>
    <mergeCell ref="M7:N7"/>
    <mergeCell ref="B22:E22"/>
    <mergeCell ref="C3:K3"/>
    <mergeCell ref="G10:H10"/>
    <mergeCell ref="G11:H11"/>
    <mergeCell ref="I13:K14"/>
    <mergeCell ref="B20:E20"/>
    <mergeCell ref="B21:E21"/>
    <mergeCell ref="B13:E13"/>
    <mergeCell ref="B14:E19"/>
    <mergeCell ref="C11:F11"/>
  </mergeCells>
  <conditionalFormatting sqref="M12:N13 M10:M11 M8:N9">
    <cfRule type="containsText" dxfId="1" priority="1" operator="containsText" text="Přes limit">
      <formula>NOT(ISERROR(SEARCH("Přes limit",M8)))</formula>
    </cfRule>
    <cfRule type="containsText" dxfId="0" priority="2" operator="containsText" text="V pořádku">
      <formula>NOT(ISERROR(SEARCH("V pořádku",M8)))</formula>
    </cfRule>
  </conditionalFormatting>
  <pageMargins left="0.7" right="0.7" top="0.78740157499999996" bottom="0.78740157499999996" header="0.3" footer="0.3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85"/>
  <sheetViews>
    <sheetView zoomScale="85" zoomScaleNormal="85" workbookViewId="0">
      <selection activeCell="B1" sqref="B1"/>
    </sheetView>
  </sheetViews>
  <sheetFormatPr defaultRowHeight="15" x14ac:dyDescent="0.25"/>
  <cols>
    <col min="1" max="1" width="5.7109375" customWidth="1"/>
    <col min="2" max="2" width="70.7109375" style="12" customWidth="1"/>
    <col min="3" max="3" width="70.7109375" customWidth="1"/>
    <col min="4" max="4" width="20.7109375" customWidth="1"/>
    <col min="7" max="7" width="16.7109375" customWidth="1"/>
    <col min="8" max="8" width="16" bestFit="1" customWidth="1"/>
    <col min="9" max="9" width="19.7109375" customWidth="1"/>
    <col min="14" max="14" width="15.140625" bestFit="1" customWidth="1"/>
  </cols>
  <sheetData>
    <row r="1" spans="2:14" x14ac:dyDescent="0.25">
      <c r="B1" t="s">
        <v>143</v>
      </c>
    </row>
    <row r="2" spans="2:14" ht="15.75" thickBot="1" x14ac:dyDescent="0.3">
      <c r="B2" s="12" t="s">
        <v>8</v>
      </c>
    </row>
    <row r="3" spans="2:14" ht="18.75" thickBot="1" x14ac:dyDescent="0.3">
      <c r="B3" s="219" t="str">
        <f>REKAPITULACE!B4</f>
        <v>Dodávka UV tiskárny</v>
      </c>
      <c r="C3" s="220"/>
      <c r="D3" s="220"/>
      <c r="E3" s="220"/>
      <c r="F3" s="220"/>
      <c r="G3" s="220"/>
      <c r="H3" s="220"/>
      <c r="I3" s="221"/>
    </row>
    <row r="4" spans="2:14" ht="15.75" thickBot="1" x14ac:dyDescent="0.3">
      <c r="E4" s="1"/>
      <c r="F4" s="1"/>
      <c r="G4" s="76" t="s">
        <v>40</v>
      </c>
    </row>
    <row r="5" spans="2:14" ht="15.75" thickBot="1" x14ac:dyDescent="0.3">
      <c r="D5" s="3"/>
      <c r="E5" s="2"/>
      <c r="F5" s="2"/>
      <c r="G5" s="222" t="s">
        <v>5</v>
      </c>
      <c r="H5" s="223"/>
      <c r="I5" s="224"/>
    </row>
    <row r="6" spans="2:14" ht="39" thickBot="1" x14ac:dyDescent="0.3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">
      <c r="B7" s="23" t="s">
        <v>54</v>
      </c>
      <c r="C7" s="24">
        <v>370000</v>
      </c>
      <c r="D7" s="58">
        <f>C7*1.21</f>
        <v>447700</v>
      </c>
      <c r="E7" s="25">
        <v>1</v>
      </c>
      <c r="F7" s="52" t="s">
        <v>6</v>
      </c>
      <c r="G7" s="83">
        <v>0</v>
      </c>
      <c r="H7" s="84">
        <f>G7*1.21</f>
        <v>0</v>
      </c>
      <c r="I7" s="85">
        <f>H7*E7</f>
        <v>0</v>
      </c>
      <c r="N7" s="11"/>
    </row>
    <row r="8" spans="2:14" s="1" customFormat="1" ht="19.899999999999999" customHeight="1" thickBot="1" x14ac:dyDescent="0.3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25">
      <c r="B9" s="72" t="s">
        <v>33</v>
      </c>
      <c r="C9" s="204" t="s">
        <v>34</v>
      </c>
      <c r="D9" s="205"/>
      <c r="E9" s="73"/>
      <c r="F9" s="73"/>
      <c r="G9" s="206" t="s">
        <v>35</v>
      </c>
      <c r="H9" s="207"/>
      <c r="I9" s="208"/>
    </row>
    <row r="10" spans="2:14" s="1" customFormat="1" ht="20.100000000000001" customHeight="1" x14ac:dyDescent="0.25">
      <c r="B10" s="74" t="s">
        <v>36</v>
      </c>
      <c r="C10" s="209"/>
      <c r="D10" s="210"/>
      <c r="E10" s="73"/>
      <c r="F10" s="73"/>
      <c r="G10" s="211"/>
      <c r="H10" s="212"/>
      <c r="I10" s="213"/>
    </row>
    <row r="11" spans="2:14" s="1" customFormat="1" ht="20.100000000000001" customHeight="1" x14ac:dyDescent="0.25">
      <c r="B11" s="74" t="s">
        <v>37</v>
      </c>
      <c r="C11" s="209"/>
      <c r="D11" s="210"/>
      <c r="E11" s="73"/>
      <c r="F11" s="73"/>
      <c r="G11" s="211"/>
      <c r="H11" s="212"/>
      <c r="I11" s="213"/>
    </row>
    <row r="12" spans="2:14" s="1" customFormat="1" ht="35.1" customHeight="1" thickBot="1" x14ac:dyDescent="0.3">
      <c r="B12" s="75" t="s">
        <v>38</v>
      </c>
      <c r="C12" s="214" t="s">
        <v>39</v>
      </c>
      <c r="D12" s="215"/>
      <c r="E12" s="73"/>
      <c r="F12" s="73"/>
      <c r="G12" s="216"/>
      <c r="H12" s="217"/>
      <c r="I12" s="218"/>
    </row>
    <row r="13" spans="2:14" s="1" customFormat="1" ht="20.100000000000001" customHeight="1" x14ac:dyDescent="0.25">
      <c r="B13" s="120"/>
      <c r="C13" s="78"/>
      <c r="D13" s="121"/>
      <c r="E13" s="79"/>
      <c r="F13" s="79"/>
      <c r="G13" s="228" t="s">
        <v>52</v>
      </c>
      <c r="H13" s="228"/>
      <c r="I13" s="228"/>
    </row>
    <row r="14" spans="2:14" s="1" customFormat="1" ht="20.100000000000001" customHeight="1" thickBot="1" x14ac:dyDescent="0.3">
      <c r="B14" s="120"/>
      <c r="C14" s="78"/>
      <c r="D14" s="121"/>
      <c r="E14" s="79"/>
      <c r="F14" s="79"/>
      <c r="G14" s="229"/>
      <c r="H14" s="229"/>
      <c r="I14" s="229"/>
    </row>
    <row r="15" spans="2:14" s="1" customFormat="1" ht="20.100000000000001" customHeight="1" x14ac:dyDescent="0.25">
      <c r="B15" s="99" t="s">
        <v>63</v>
      </c>
      <c r="C15" s="100" t="s">
        <v>25</v>
      </c>
      <c r="D15" s="101" t="s">
        <v>14</v>
      </c>
      <c r="E15" s="80"/>
      <c r="F15" s="80"/>
      <c r="G15" s="206" t="s">
        <v>35</v>
      </c>
      <c r="H15" s="207"/>
      <c r="I15" s="208"/>
    </row>
    <row r="16" spans="2:14" ht="20.100000000000001" customHeight="1" x14ac:dyDescent="0.25">
      <c r="B16" s="103" t="s">
        <v>41</v>
      </c>
      <c r="C16" s="102" t="s">
        <v>55</v>
      </c>
      <c r="D16" s="104" t="s">
        <v>43</v>
      </c>
      <c r="E16" s="81"/>
      <c r="F16" s="82"/>
      <c r="G16" s="189"/>
      <c r="H16" s="190"/>
      <c r="I16" s="191"/>
    </row>
    <row r="17" spans="2:9" ht="20.100000000000001" customHeight="1" x14ac:dyDescent="0.25">
      <c r="B17" s="103" t="s">
        <v>42</v>
      </c>
      <c r="C17" s="102" t="s">
        <v>45</v>
      </c>
      <c r="D17" s="104"/>
      <c r="E17" s="81"/>
      <c r="F17" s="82"/>
      <c r="G17" s="189"/>
      <c r="H17" s="190"/>
      <c r="I17" s="191"/>
    </row>
    <row r="18" spans="2:9" ht="20.100000000000001" customHeight="1" x14ac:dyDescent="0.25">
      <c r="B18" s="54" t="s">
        <v>46</v>
      </c>
      <c r="C18" s="77" t="s">
        <v>47</v>
      </c>
      <c r="D18" s="53"/>
      <c r="E18" s="81"/>
      <c r="F18" s="82"/>
      <c r="G18" s="189"/>
      <c r="H18" s="190"/>
      <c r="I18" s="191"/>
    </row>
    <row r="19" spans="2:9" ht="20.100000000000001" customHeight="1" x14ac:dyDescent="0.25">
      <c r="B19" s="68" t="s">
        <v>56</v>
      </c>
      <c r="C19" s="69" t="s">
        <v>25</v>
      </c>
      <c r="D19" s="70" t="s">
        <v>14</v>
      </c>
      <c r="E19" s="81"/>
      <c r="F19" s="82"/>
      <c r="G19" s="189"/>
      <c r="H19" s="190"/>
      <c r="I19" s="191"/>
    </row>
    <row r="20" spans="2:9" ht="20.100000000000001" customHeight="1" x14ac:dyDescent="0.25">
      <c r="B20" s="105" t="s">
        <v>57</v>
      </c>
      <c r="C20" s="97" t="s">
        <v>48</v>
      </c>
      <c r="D20" s="53"/>
      <c r="E20" s="81"/>
      <c r="F20" s="82"/>
      <c r="G20" s="189"/>
      <c r="H20" s="190"/>
      <c r="I20" s="191"/>
    </row>
    <row r="21" spans="2:9" ht="20.100000000000001" customHeight="1" x14ac:dyDescent="0.25">
      <c r="B21" s="105" t="s">
        <v>58</v>
      </c>
      <c r="C21" s="97" t="s">
        <v>48</v>
      </c>
      <c r="D21" s="53"/>
      <c r="E21" s="81"/>
      <c r="F21" s="82"/>
      <c r="G21" s="189"/>
      <c r="H21" s="190"/>
      <c r="I21" s="191"/>
    </row>
    <row r="22" spans="2:9" ht="20.100000000000001" customHeight="1" x14ac:dyDescent="0.25">
      <c r="B22" s="105" t="s">
        <v>59</v>
      </c>
      <c r="C22" s="97" t="s">
        <v>48</v>
      </c>
      <c r="D22" s="53"/>
      <c r="E22" s="81"/>
      <c r="F22" s="82"/>
      <c r="G22" s="189"/>
      <c r="H22" s="190"/>
      <c r="I22" s="191"/>
    </row>
    <row r="23" spans="2:9" ht="20.100000000000001" customHeight="1" x14ac:dyDescent="0.25">
      <c r="B23" s="105" t="s">
        <v>60</v>
      </c>
      <c r="C23" s="97" t="s">
        <v>48</v>
      </c>
      <c r="D23" s="53"/>
      <c r="E23" s="81"/>
      <c r="F23" s="82"/>
      <c r="G23" s="189"/>
      <c r="H23" s="190"/>
      <c r="I23" s="191"/>
    </row>
    <row r="24" spans="2:9" ht="20.100000000000001" customHeight="1" x14ac:dyDescent="0.25">
      <c r="B24" s="105" t="s">
        <v>61</v>
      </c>
      <c r="C24" s="97" t="s">
        <v>48</v>
      </c>
      <c r="D24" s="53"/>
      <c r="E24" s="81"/>
      <c r="F24" s="82"/>
      <c r="G24" s="189"/>
      <c r="H24" s="190"/>
      <c r="I24" s="191"/>
    </row>
    <row r="25" spans="2:9" ht="20.100000000000001" customHeight="1" x14ac:dyDescent="0.25">
      <c r="B25" s="105" t="s">
        <v>62</v>
      </c>
      <c r="C25" s="97" t="s">
        <v>48</v>
      </c>
      <c r="D25" s="53"/>
      <c r="E25" s="81"/>
      <c r="F25" s="82"/>
      <c r="G25" s="225"/>
      <c r="H25" s="226"/>
      <c r="I25" s="227"/>
    </row>
    <row r="26" spans="2:9" ht="20.100000000000001" customHeight="1" x14ac:dyDescent="0.25">
      <c r="B26" s="68" t="s">
        <v>64</v>
      </c>
      <c r="C26" s="69" t="s">
        <v>25</v>
      </c>
      <c r="D26" s="70" t="s">
        <v>14</v>
      </c>
      <c r="E26" s="81"/>
      <c r="F26" s="82"/>
      <c r="G26" s="94"/>
      <c r="H26" s="95"/>
      <c r="I26" s="96"/>
    </row>
    <row r="27" spans="2:9" ht="20.100000000000001" customHeight="1" x14ac:dyDescent="0.25">
      <c r="B27" s="119" t="s">
        <v>97</v>
      </c>
      <c r="C27" s="118" t="s">
        <v>98</v>
      </c>
      <c r="D27" s="104"/>
      <c r="E27" s="81"/>
      <c r="F27" s="82"/>
      <c r="G27" s="113"/>
      <c r="H27" s="114"/>
      <c r="I27" s="115"/>
    </row>
    <row r="28" spans="2:9" ht="20.100000000000001" customHeight="1" x14ac:dyDescent="0.25">
      <c r="B28" s="105" t="s">
        <v>65</v>
      </c>
      <c r="C28" s="97" t="s">
        <v>99</v>
      </c>
      <c r="D28" s="117"/>
      <c r="E28" s="81"/>
      <c r="F28" s="82"/>
      <c r="G28" s="94"/>
      <c r="H28" s="95"/>
      <c r="I28" s="96"/>
    </row>
    <row r="29" spans="2:9" ht="20.100000000000001" customHeight="1" x14ac:dyDescent="0.25">
      <c r="B29" s="105" t="s">
        <v>66</v>
      </c>
      <c r="C29" s="97" t="s">
        <v>141</v>
      </c>
      <c r="D29" s="117"/>
      <c r="E29" s="81"/>
      <c r="F29" s="82"/>
      <c r="G29" s="94"/>
      <c r="H29" s="95"/>
      <c r="I29" s="96"/>
    </row>
    <row r="30" spans="2:9" ht="20.100000000000001" customHeight="1" x14ac:dyDescent="0.25">
      <c r="B30" s="105" t="s">
        <v>67</v>
      </c>
      <c r="C30" s="97" t="s">
        <v>142</v>
      </c>
      <c r="D30" s="117"/>
      <c r="E30" s="81"/>
      <c r="F30" s="82"/>
      <c r="G30" s="94"/>
      <c r="H30" s="95"/>
      <c r="I30" s="96"/>
    </row>
    <row r="31" spans="2:9" ht="20.100000000000001" customHeight="1" x14ac:dyDescent="0.25">
      <c r="B31" s="105" t="s">
        <v>68</v>
      </c>
      <c r="C31" s="97" t="s">
        <v>69</v>
      </c>
      <c r="D31" s="117"/>
      <c r="E31" s="81"/>
      <c r="F31" s="82"/>
      <c r="G31" s="94"/>
      <c r="H31" s="95"/>
      <c r="I31" s="96"/>
    </row>
    <row r="32" spans="2:9" ht="20.100000000000001" customHeight="1" x14ac:dyDescent="0.25">
      <c r="B32" s="105" t="s">
        <v>70</v>
      </c>
      <c r="C32" s="97" t="s">
        <v>71</v>
      </c>
      <c r="D32" s="117"/>
      <c r="E32" s="81"/>
      <c r="F32" s="82"/>
      <c r="G32" s="94"/>
      <c r="H32" s="95"/>
      <c r="I32" s="96"/>
    </row>
    <row r="33" spans="2:9" ht="20.100000000000001" customHeight="1" x14ac:dyDescent="0.25">
      <c r="B33" s="105" t="s">
        <v>72</v>
      </c>
      <c r="C33" s="97" t="s">
        <v>48</v>
      </c>
      <c r="D33" s="117"/>
      <c r="E33" s="81"/>
      <c r="F33" s="82"/>
      <c r="G33" s="94"/>
      <c r="H33" s="95"/>
      <c r="I33" s="96"/>
    </row>
    <row r="34" spans="2:9" ht="20.100000000000001" customHeight="1" x14ac:dyDescent="0.25">
      <c r="B34" s="105" t="s">
        <v>73</v>
      </c>
      <c r="C34" s="97" t="s">
        <v>74</v>
      </c>
      <c r="D34" s="117"/>
      <c r="E34" s="81"/>
      <c r="F34" s="82"/>
      <c r="G34" s="94"/>
      <c r="H34" s="95"/>
      <c r="I34" s="96"/>
    </row>
    <row r="35" spans="2:9" ht="20.100000000000001" customHeight="1" x14ac:dyDescent="0.25">
      <c r="B35" s="105" t="s">
        <v>75</v>
      </c>
      <c r="C35" s="97" t="s">
        <v>76</v>
      </c>
      <c r="D35" s="117"/>
      <c r="E35" s="81"/>
      <c r="F35" s="82"/>
      <c r="G35" s="94"/>
      <c r="H35" s="95"/>
      <c r="I35" s="96"/>
    </row>
    <row r="36" spans="2:9" ht="20.100000000000001" customHeight="1" x14ac:dyDescent="0.25">
      <c r="B36" s="105" t="s">
        <v>77</v>
      </c>
      <c r="C36" s="97" t="s">
        <v>88</v>
      </c>
      <c r="D36" s="117"/>
      <c r="E36" s="81"/>
      <c r="F36" s="82"/>
      <c r="G36" s="94"/>
      <c r="H36" s="95"/>
      <c r="I36" s="96"/>
    </row>
    <row r="37" spans="2:9" ht="20.100000000000001" customHeight="1" x14ac:dyDescent="0.25">
      <c r="B37" s="105" t="s">
        <v>78</v>
      </c>
      <c r="C37" s="97" t="s">
        <v>79</v>
      </c>
      <c r="D37" s="117"/>
      <c r="E37" s="81"/>
      <c r="F37" s="82"/>
      <c r="G37" s="94"/>
      <c r="H37" s="95"/>
      <c r="I37" s="96"/>
    </row>
    <row r="38" spans="2:9" ht="20.100000000000001" customHeight="1" x14ac:dyDescent="0.25">
      <c r="B38" s="105" t="s">
        <v>80</v>
      </c>
      <c r="C38" s="97" t="s">
        <v>81</v>
      </c>
      <c r="D38" s="117"/>
      <c r="E38" s="81"/>
      <c r="F38" s="82"/>
      <c r="G38" s="94"/>
      <c r="H38" s="95"/>
      <c r="I38" s="96"/>
    </row>
    <row r="39" spans="2:9" ht="39.950000000000003" customHeight="1" x14ac:dyDescent="0.25">
      <c r="B39" s="105" t="s">
        <v>82</v>
      </c>
      <c r="C39" s="97" t="s">
        <v>83</v>
      </c>
      <c r="D39" s="117"/>
      <c r="E39" s="81"/>
      <c r="F39" s="82"/>
      <c r="G39" s="94"/>
      <c r="H39" s="95"/>
      <c r="I39" s="96"/>
    </row>
    <row r="40" spans="2:9" ht="20.100000000000001" customHeight="1" x14ac:dyDescent="0.25">
      <c r="B40" s="105" t="s">
        <v>84</v>
      </c>
      <c r="C40" s="97" t="s">
        <v>85</v>
      </c>
      <c r="D40" s="117"/>
      <c r="E40" s="81"/>
      <c r="F40" s="82"/>
      <c r="G40" s="94"/>
      <c r="H40" s="95"/>
      <c r="I40" s="96"/>
    </row>
    <row r="41" spans="2:9" ht="20.100000000000001" customHeight="1" x14ac:dyDescent="0.25">
      <c r="B41" s="105" t="s">
        <v>86</v>
      </c>
      <c r="C41" s="97" t="s">
        <v>87</v>
      </c>
      <c r="D41" s="106"/>
      <c r="E41" s="81"/>
      <c r="F41" s="82"/>
      <c r="G41" s="94"/>
      <c r="H41" s="95"/>
      <c r="I41" s="96"/>
    </row>
    <row r="42" spans="2:9" ht="20.100000000000001" customHeight="1" x14ac:dyDescent="0.25">
      <c r="B42" s="68" t="s">
        <v>53</v>
      </c>
      <c r="C42" s="69" t="s">
        <v>25</v>
      </c>
      <c r="D42" s="70" t="s">
        <v>14</v>
      </c>
      <c r="E42" s="81"/>
      <c r="F42" s="82"/>
      <c r="G42" s="113"/>
      <c r="H42" s="114"/>
      <c r="I42" s="115"/>
    </row>
    <row r="43" spans="2:9" ht="20.100000000000001" customHeight="1" x14ac:dyDescent="0.25">
      <c r="B43" s="105" t="s">
        <v>89</v>
      </c>
      <c r="C43" s="97" t="s">
        <v>49</v>
      </c>
      <c r="D43" s="106"/>
      <c r="E43" s="81"/>
      <c r="F43" s="82"/>
      <c r="G43" s="113"/>
      <c r="H43" s="114"/>
      <c r="I43" s="115"/>
    </row>
    <row r="44" spans="2:9" ht="20.100000000000001" customHeight="1" x14ac:dyDescent="0.25">
      <c r="B44" s="105" t="s">
        <v>90</v>
      </c>
      <c r="C44" s="97" t="s">
        <v>91</v>
      </c>
      <c r="D44" s="106"/>
      <c r="E44" s="81"/>
      <c r="F44" s="82"/>
      <c r="G44" s="113"/>
      <c r="H44" s="114"/>
      <c r="I44" s="115"/>
    </row>
    <row r="45" spans="2:9" ht="20.100000000000001" customHeight="1" x14ac:dyDescent="0.25">
      <c r="B45" s="105" t="s">
        <v>92</v>
      </c>
      <c r="C45" s="97" t="s">
        <v>93</v>
      </c>
      <c r="D45" s="106"/>
      <c r="E45" s="81"/>
      <c r="F45" s="82"/>
      <c r="G45" s="113"/>
      <c r="H45" s="114"/>
      <c r="I45" s="115"/>
    </row>
    <row r="46" spans="2:9" ht="20.100000000000001" customHeight="1" x14ac:dyDescent="0.25">
      <c r="B46" s="105" t="s">
        <v>94</v>
      </c>
      <c r="C46" s="97" t="s">
        <v>48</v>
      </c>
      <c r="D46" s="106"/>
      <c r="E46" s="81"/>
      <c r="F46" s="82"/>
      <c r="G46" s="113"/>
      <c r="H46" s="114"/>
      <c r="I46" s="115"/>
    </row>
    <row r="47" spans="2:9" ht="20.100000000000001" customHeight="1" x14ac:dyDescent="0.25">
      <c r="B47" s="105" t="s">
        <v>95</v>
      </c>
      <c r="C47" s="97" t="s">
        <v>96</v>
      </c>
      <c r="D47" s="106"/>
      <c r="E47" s="81"/>
      <c r="F47" s="82"/>
      <c r="G47" s="113"/>
      <c r="H47" s="114"/>
      <c r="I47" s="115"/>
    </row>
    <row r="48" spans="2:9" ht="20.100000000000001" customHeight="1" x14ac:dyDescent="0.25">
      <c r="B48" s="68" t="s">
        <v>29</v>
      </c>
      <c r="C48" s="69" t="s">
        <v>25</v>
      </c>
      <c r="D48" s="70" t="s">
        <v>14</v>
      </c>
      <c r="E48" s="81"/>
      <c r="F48" s="82"/>
      <c r="G48" s="186" t="s">
        <v>35</v>
      </c>
      <c r="H48" s="187"/>
      <c r="I48" s="188"/>
    </row>
    <row r="49" spans="2:9" ht="20.100000000000001" customHeight="1" x14ac:dyDescent="0.25">
      <c r="B49" s="122" t="s">
        <v>44</v>
      </c>
      <c r="C49" s="116" t="s">
        <v>49</v>
      </c>
      <c r="D49" s="123" t="s">
        <v>100</v>
      </c>
      <c r="E49" s="81"/>
      <c r="F49" s="82"/>
      <c r="G49" s="192"/>
      <c r="H49" s="193"/>
      <c r="I49" s="194"/>
    </row>
    <row r="50" spans="2:9" ht="30" customHeight="1" x14ac:dyDescent="0.25">
      <c r="B50" s="122" t="s">
        <v>108</v>
      </c>
      <c r="C50" s="116" t="s">
        <v>116</v>
      </c>
      <c r="D50" s="123" t="s">
        <v>43</v>
      </c>
      <c r="E50" s="81"/>
      <c r="F50" s="82"/>
      <c r="G50" s="110"/>
      <c r="H50" s="111"/>
      <c r="I50" s="112"/>
    </row>
    <row r="51" spans="2:9" ht="30" customHeight="1" x14ac:dyDescent="0.25">
      <c r="B51" s="122" t="s">
        <v>109</v>
      </c>
      <c r="C51" s="116" t="s">
        <v>123</v>
      </c>
      <c r="D51" s="123" t="s">
        <v>43</v>
      </c>
      <c r="E51" s="81"/>
      <c r="F51" s="82"/>
      <c r="G51" s="192"/>
      <c r="H51" s="193"/>
      <c r="I51" s="194"/>
    </row>
    <row r="52" spans="2:9" ht="30" customHeight="1" x14ac:dyDescent="0.25">
      <c r="B52" s="122" t="s">
        <v>120</v>
      </c>
      <c r="C52" s="116" t="s">
        <v>121</v>
      </c>
      <c r="D52" s="123" t="s">
        <v>43</v>
      </c>
      <c r="E52" s="81"/>
      <c r="F52" s="82"/>
      <c r="G52" s="110"/>
      <c r="H52" s="111"/>
      <c r="I52" s="112"/>
    </row>
    <row r="53" spans="2:9" ht="20.100000000000001" customHeight="1" x14ac:dyDescent="0.25">
      <c r="B53" s="122" t="s">
        <v>101</v>
      </c>
      <c r="C53" s="116" t="s">
        <v>48</v>
      </c>
      <c r="D53" s="123" t="s">
        <v>43</v>
      </c>
      <c r="E53" s="81"/>
      <c r="F53" s="82"/>
      <c r="G53" s="192"/>
      <c r="H53" s="193"/>
      <c r="I53" s="194"/>
    </row>
    <row r="54" spans="2:9" ht="20.100000000000001" customHeight="1" x14ac:dyDescent="0.25">
      <c r="B54" s="122" t="s">
        <v>50</v>
      </c>
      <c r="C54" s="116" t="s">
        <v>102</v>
      </c>
      <c r="D54" s="123" t="s">
        <v>43</v>
      </c>
      <c r="E54" s="81"/>
      <c r="F54" s="82"/>
      <c r="G54" s="192"/>
      <c r="H54" s="193"/>
      <c r="I54" s="194"/>
    </row>
    <row r="55" spans="2:9" ht="20.100000000000001" customHeight="1" x14ac:dyDescent="0.25">
      <c r="B55" s="122" t="s">
        <v>110</v>
      </c>
      <c r="C55" s="116" t="s">
        <v>111</v>
      </c>
      <c r="D55" s="124"/>
      <c r="E55" s="81"/>
      <c r="F55" s="82"/>
      <c r="G55" s="192"/>
      <c r="H55" s="193"/>
      <c r="I55" s="194"/>
    </row>
    <row r="56" spans="2:9" ht="20.100000000000001" customHeight="1" x14ac:dyDescent="0.25">
      <c r="B56" s="122" t="s">
        <v>110</v>
      </c>
      <c r="C56" s="116" t="s">
        <v>112</v>
      </c>
      <c r="D56" s="123" t="s">
        <v>138</v>
      </c>
      <c r="E56" s="81"/>
      <c r="F56" s="82"/>
      <c r="G56" s="110"/>
      <c r="H56" s="111"/>
      <c r="I56" s="112"/>
    </row>
    <row r="57" spans="2:9" ht="20.100000000000001" customHeight="1" x14ac:dyDescent="0.25">
      <c r="B57" s="122" t="s">
        <v>110</v>
      </c>
      <c r="C57" s="116" t="s">
        <v>113</v>
      </c>
      <c r="D57" s="123" t="s">
        <v>138</v>
      </c>
      <c r="E57" s="81"/>
      <c r="F57" s="82"/>
      <c r="G57" s="110"/>
      <c r="H57" s="111"/>
      <c r="I57" s="112"/>
    </row>
    <row r="58" spans="2:9" ht="20.100000000000001" customHeight="1" x14ac:dyDescent="0.25">
      <c r="B58" s="122" t="s">
        <v>110</v>
      </c>
      <c r="C58" s="116" t="s">
        <v>114</v>
      </c>
      <c r="D58" s="123" t="s">
        <v>138</v>
      </c>
      <c r="E58" s="81"/>
      <c r="F58" s="82"/>
      <c r="G58" s="110"/>
      <c r="H58" s="111"/>
      <c r="I58" s="112"/>
    </row>
    <row r="59" spans="2:9" ht="20.100000000000001" customHeight="1" x14ac:dyDescent="0.25">
      <c r="B59" s="122" t="s">
        <v>110</v>
      </c>
      <c r="C59" s="116" t="s">
        <v>115</v>
      </c>
      <c r="D59" s="123" t="s">
        <v>138</v>
      </c>
      <c r="E59" s="81"/>
      <c r="F59" s="82"/>
      <c r="G59" s="110"/>
      <c r="H59" s="111"/>
      <c r="I59" s="112"/>
    </row>
    <row r="60" spans="2:9" ht="20.100000000000001" customHeight="1" x14ac:dyDescent="0.25">
      <c r="B60" s="122" t="s">
        <v>117</v>
      </c>
      <c r="C60" s="116"/>
      <c r="D60" s="123" t="s">
        <v>118</v>
      </c>
      <c r="E60" s="81"/>
      <c r="F60" s="82"/>
      <c r="G60" s="110"/>
      <c r="H60" s="111"/>
      <c r="I60" s="112"/>
    </row>
    <row r="61" spans="2:9" ht="20.100000000000001" customHeight="1" x14ac:dyDescent="0.25">
      <c r="B61" s="122" t="s">
        <v>119</v>
      </c>
      <c r="C61" s="116"/>
      <c r="D61" s="123" t="s">
        <v>138</v>
      </c>
      <c r="E61" s="81"/>
      <c r="F61" s="82"/>
      <c r="G61" s="110"/>
      <c r="H61" s="111"/>
      <c r="I61" s="112"/>
    </row>
    <row r="62" spans="2:9" ht="20.100000000000001" customHeight="1" x14ac:dyDescent="0.25">
      <c r="B62" s="122" t="s">
        <v>126</v>
      </c>
      <c r="C62" s="116" t="s">
        <v>127</v>
      </c>
      <c r="D62" s="123" t="s">
        <v>139</v>
      </c>
      <c r="E62" s="81"/>
      <c r="F62" s="82"/>
      <c r="G62" s="110"/>
      <c r="H62" s="111"/>
      <c r="I62" s="112"/>
    </row>
    <row r="63" spans="2:9" ht="20.100000000000001" customHeight="1" x14ac:dyDescent="0.25">
      <c r="B63" s="122" t="s">
        <v>122</v>
      </c>
      <c r="C63" s="116" t="s">
        <v>124</v>
      </c>
      <c r="D63" s="123" t="s">
        <v>125</v>
      </c>
      <c r="E63" s="81"/>
      <c r="F63" s="82"/>
      <c r="G63" s="110"/>
      <c r="H63" s="111"/>
      <c r="I63" s="112"/>
    </row>
    <row r="64" spans="2:9" ht="20.100000000000001" customHeight="1" x14ac:dyDescent="0.25">
      <c r="B64" s="122" t="s">
        <v>131</v>
      </c>
      <c r="C64" s="116" t="s">
        <v>124</v>
      </c>
      <c r="D64" s="123" t="s">
        <v>133</v>
      </c>
      <c r="E64" s="81"/>
      <c r="F64" s="82"/>
      <c r="G64" s="192"/>
      <c r="H64" s="193"/>
      <c r="I64" s="194"/>
    </row>
    <row r="65" spans="2:9" ht="20.100000000000001" customHeight="1" x14ac:dyDescent="0.25">
      <c r="B65" s="122" t="s">
        <v>132</v>
      </c>
      <c r="C65" s="116" t="s">
        <v>124</v>
      </c>
      <c r="D65" s="123" t="s">
        <v>133</v>
      </c>
      <c r="E65" s="81"/>
      <c r="F65" s="82"/>
      <c r="G65" s="192"/>
      <c r="H65" s="193"/>
      <c r="I65" s="194"/>
    </row>
    <row r="66" spans="2:9" ht="20.100000000000001" customHeight="1" x14ac:dyDescent="0.25">
      <c r="B66" s="122" t="s">
        <v>128</v>
      </c>
      <c r="C66" s="116" t="s">
        <v>129</v>
      </c>
      <c r="D66" s="123" t="s">
        <v>130</v>
      </c>
      <c r="E66" s="81"/>
      <c r="F66" s="82"/>
      <c r="G66" s="192"/>
      <c r="H66" s="193"/>
      <c r="I66" s="194"/>
    </row>
    <row r="67" spans="2:9" ht="20.100000000000001" customHeight="1" x14ac:dyDescent="0.25">
      <c r="B67" s="122" t="s">
        <v>134</v>
      </c>
      <c r="C67" s="116" t="s">
        <v>135</v>
      </c>
      <c r="D67" s="123" t="s">
        <v>130</v>
      </c>
      <c r="E67" s="81"/>
      <c r="F67" s="82"/>
      <c r="G67" s="110"/>
      <c r="H67" s="111"/>
      <c r="I67" s="112"/>
    </row>
    <row r="68" spans="2:9" ht="20.100000000000001" customHeight="1" x14ac:dyDescent="0.25">
      <c r="B68" s="122" t="s">
        <v>134</v>
      </c>
      <c r="C68" s="116" t="s">
        <v>136</v>
      </c>
      <c r="D68" s="123" t="s">
        <v>137</v>
      </c>
      <c r="E68" s="81"/>
      <c r="F68" s="82"/>
      <c r="G68" s="110"/>
      <c r="H68" s="111"/>
      <c r="I68" s="112"/>
    </row>
    <row r="69" spans="2:9" ht="20.100000000000001" customHeight="1" x14ac:dyDescent="0.25">
      <c r="B69" s="122" t="s">
        <v>103</v>
      </c>
      <c r="C69" s="116"/>
      <c r="D69" s="123" t="s">
        <v>104</v>
      </c>
      <c r="E69" s="81"/>
      <c r="F69" s="82"/>
      <c r="G69" s="110"/>
      <c r="H69" s="111"/>
      <c r="I69" s="112"/>
    </row>
    <row r="70" spans="2:9" ht="20.100000000000001" customHeight="1" x14ac:dyDescent="0.25">
      <c r="B70" s="122" t="s">
        <v>105</v>
      </c>
      <c r="C70" s="116" t="s">
        <v>106</v>
      </c>
      <c r="D70" s="123" t="s">
        <v>107</v>
      </c>
      <c r="E70" s="81"/>
      <c r="F70" s="82"/>
      <c r="G70" s="110"/>
      <c r="H70" s="111"/>
      <c r="I70" s="112"/>
    </row>
    <row r="71" spans="2:9" ht="20.100000000000001" customHeight="1" x14ac:dyDescent="0.25">
      <c r="B71" s="71" t="s">
        <v>28</v>
      </c>
      <c r="C71" s="69" t="s">
        <v>25</v>
      </c>
      <c r="D71" s="70" t="s">
        <v>14</v>
      </c>
      <c r="E71" s="81"/>
      <c r="F71" s="82"/>
      <c r="G71" s="186" t="s">
        <v>35</v>
      </c>
      <c r="H71" s="187"/>
      <c r="I71" s="188"/>
    </row>
    <row r="72" spans="2:9" ht="20.100000000000001" customHeight="1" x14ac:dyDescent="0.25">
      <c r="B72" s="105" t="s">
        <v>51</v>
      </c>
      <c r="C72" s="97" t="s">
        <v>26</v>
      </c>
      <c r="D72" s="98"/>
      <c r="E72" s="81"/>
      <c r="F72" s="82"/>
      <c r="G72" s="192"/>
      <c r="H72" s="193"/>
      <c r="I72" s="194"/>
    </row>
    <row r="73" spans="2:9" ht="20.100000000000001" customHeight="1" thickBot="1" x14ac:dyDescent="0.3">
      <c r="B73" s="107" t="s">
        <v>27</v>
      </c>
      <c r="C73" s="108" t="s">
        <v>48</v>
      </c>
      <c r="D73" s="109"/>
      <c r="E73" s="81"/>
      <c r="F73" s="82"/>
      <c r="G73" s="192"/>
      <c r="H73" s="193"/>
      <c r="I73" s="194"/>
    </row>
    <row r="74" spans="2:9" ht="15.75" thickBot="1" x14ac:dyDescent="0.3">
      <c r="B74" s="14"/>
    </row>
    <row r="75" spans="2:9" ht="14.45" customHeight="1" x14ac:dyDescent="0.25">
      <c r="B75" s="195" t="s">
        <v>11</v>
      </c>
      <c r="C75" s="196"/>
      <c r="D75" s="197"/>
    </row>
    <row r="76" spans="2:9" x14ac:dyDescent="0.25">
      <c r="B76" s="198"/>
      <c r="C76" s="199"/>
      <c r="D76" s="200"/>
    </row>
    <row r="77" spans="2:9" x14ac:dyDescent="0.25">
      <c r="B77" s="198"/>
      <c r="C77" s="199"/>
      <c r="D77" s="200"/>
    </row>
    <row r="78" spans="2:9" x14ac:dyDescent="0.25">
      <c r="B78" s="198"/>
      <c r="C78" s="199"/>
      <c r="D78" s="200"/>
    </row>
    <row r="79" spans="2:9" x14ac:dyDescent="0.25">
      <c r="B79" s="198"/>
      <c r="C79" s="199"/>
      <c r="D79" s="200"/>
    </row>
    <row r="80" spans="2:9" ht="15.75" thickBot="1" x14ac:dyDescent="0.3">
      <c r="B80" s="201"/>
      <c r="C80" s="202"/>
      <c r="D80" s="203"/>
    </row>
    <row r="81" spans="2:2" x14ac:dyDescent="0.25">
      <c r="B81" s="14"/>
    </row>
    <row r="82" spans="2:2" x14ac:dyDescent="0.25">
      <c r="B82" s="14"/>
    </row>
    <row r="83" spans="2:2" x14ac:dyDescent="0.25">
      <c r="B83" s="14"/>
    </row>
    <row r="84" spans="2:2" x14ac:dyDescent="0.25">
      <c r="B84" s="14"/>
    </row>
    <row r="85" spans="2:2" x14ac:dyDescent="0.25">
      <c r="B85" s="14"/>
    </row>
  </sheetData>
  <sheetProtection formatCells="0" formatColumns="0" formatRows="0" selectLockedCells="1"/>
  <mergeCells count="35">
    <mergeCell ref="G23:I23"/>
    <mergeCell ref="B3:I3"/>
    <mergeCell ref="G5:I5"/>
    <mergeCell ref="G25:I25"/>
    <mergeCell ref="G19:I19"/>
    <mergeCell ref="G20:I20"/>
    <mergeCell ref="G21:I21"/>
    <mergeCell ref="G13:I14"/>
    <mergeCell ref="G72:I72"/>
    <mergeCell ref="G73:I73"/>
    <mergeCell ref="B75:D80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6:I16"/>
    <mergeCell ref="G17:I17"/>
    <mergeCell ref="G18:I18"/>
    <mergeCell ref="G22:I22"/>
    <mergeCell ref="G71:I71"/>
    <mergeCell ref="G24:I24"/>
    <mergeCell ref="G48:I48"/>
    <mergeCell ref="G49:I49"/>
    <mergeCell ref="G51:I51"/>
    <mergeCell ref="G53:I53"/>
    <mergeCell ref="G54:I54"/>
    <mergeCell ref="G55:I55"/>
    <mergeCell ref="G64:I64"/>
    <mergeCell ref="G65:I65"/>
    <mergeCell ref="G66:I66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POLOŽKA 1</vt:lpstr>
      <vt:lpstr>'POLOŽKA 1'!Oblast_tisku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Lukáš Novák</cp:lastModifiedBy>
  <cp:lastPrinted>2023-05-24T03:04:57Z</cp:lastPrinted>
  <dcterms:created xsi:type="dcterms:W3CDTF">2017-01-23T02:45:31Z</dcterms:created>
  <dcterms:modified xsi:type="dcterms:W3CDTF">2026-02-16T06:44:53Z</dcterms:modified>
</cp:coreProperties>
</file>