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1-prj\CZ\2020_0061_III_24513_Rostoklaty_most 722791\05_Odevzdane\PDPS\2026_02_odpovedi_c_2\"/>
    </mc:Choice>
  </mc:AlternateContent>
  <bookViews>
    <workbookView xWindow="0" yWindow="0" windowWidth="0" windowHeight="0"/>
  </bookViews>
  <sheets>
    <sheet name="Rekapitulace" sheetId="17" r:id="rId1"/>
    <sheet name="SO 000" sheetId="2" r:id="rId2"/>
    <sheet name="SO 001" sheetId="3" r:id="rId3"/>
    <sheet name="SO 010" sheetId="4" r:id="rId4"/>
    <sheet name="SO 120" sheetId="5" r:id="rId5"/>
    <sheet name="SO 134" sheetId="6" r:id="rId6"/>
    <sheet name="SO 182" sheetId="7" r:id="rId7"/>
    <sheet name="SO 191" sheetId="8" r:id="rId8"/>
    <sheet name="SO 201" sheetId="9" r:id="rId9"/>
    <sheet name="SO 251" sheetId="10" r:id="rId10"/>
    <sheet name="SO 670" sheetId="11" r:id="rId11"/>
    <sheet name="SO 671" sheetId="12" r:id="rId12"/>
    <sheet name="SO 673" sheetId="13" r:id="rId13"/>
    <sheet name="SO 674" sheetId="14" r:id="rId14"/>
    <sheet name="SO 675" sheetId="15" r:id="rId15"/>
    <sheet name="SO 801" sheetId="16" r:id="rId16"/>
  </sheets>
  <calcPr/>
</workbook>
</file>

<file path=xl/calcChain.xml><?xml version="1.0" encoding="utf-8"?>
<calcChain xmlns="http://schemas.openxmlformats.org/spreadsheetml/2006/main">
  <c i="17" l="1"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6" r="I3"/>
  <c r="I13"/>
  <c r="O14"/>
  <c r="I14"/>
  <c r="I8"/>
  <c r="O9"/>
  <c r="I9"/>
  <c i="15" r="I3"/>
  <c r="I18"/>
  <c r="O37"/>
  <c r="I37"/>
  <c r="O34"/>
  <c r="I34"/>
  <c r="O31"/>
  <c r="I31"/>
  <c r="O28"/>
  <c r="I28"/>
  <c r="O25"/>
  <c r="I25"/>
  <c r="O22"/>
  <c r="I22"/>
  <c r="O19"/>
  <c r="I19"/>
  <c r="I8"/>
  <c r="O15"/>
  <c r="I15"/>
  <c r="O12"/>
  <c r="I12"/>
  <c r="O9"/>
  <c r="I9"/>
  <c i="14" r="I3"/>
  <c r="I32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I18"/>
  <c r="O28"/>
  <c r="I28"/>
  <c r="O25"/>
  <c r="I25"/>
  <c r="O22"/>
  <c r="I22"/>
  <c r="O19"/>
  <c r="I19"/>
  <c r="I8"/>
  <c r="O15"/>
  <c r="I15"/>
  <c r="O12"/>
  <c r="I12"/>
  <c r="O9"/>
  <c r="I9"/>
  <c i="13" r="I3"/>
  <c r="I222"/>
  <c r="O226"/>
  <c r="I226"/>
  <c r="O223"/>
  <c r="I223"/>
  <c r="I50"/>
  <c r="O219"/>
  <c r="I219"/>
  <c r="O216"/>
  <c r="I216"/>
  <c r="O213"/>
  <c r="I213"/>
  <c r="O210"/>
  <c r="I210"/>
  <c r="O207"/>
  <c r="I207"/>
  <c r="O204"/>
  <c r="I204"/>
  <c r="O201"/>
  <c r="I201"/>
  <c r="O198"/>
  <c r="I198"/>
  <c r="O195"/>
  <c r="I195"/>
  <c r="O192"/>
  <c r="I192"/>
  <c r="O189"/>
  <c r="I189"/>
  <c r="O186"/>
  <c r="I186"/>
  <c r="O183"/>
  <c r="I183"/>
  <c r="O180"/>
  <c r="I180"/>
  <c r="O177"/>
  <c r="I177"/>
  <c r="O174"/>
  <c r="I174"/>
  <c r="O171"/>
  <c r="I171"/>
  <c r="O168"/>
  <c r="I168"/>
  <c r="O165"/>
  <c r="I165"/>
  <c r="O162"/>
  <c r="I162"/>
  <c r="O159"/>
  <c r="I159"/>
  <c r="O156"/>
  <c r="I156"/>
  <c r="O153"/>
  <c r="I153"/>
  <c r="O150"/>
  <c r="I150"/>
  <c r="O147"/>
  <c r="I147"/>
  <c r="O144"/>
  <c r="I144"/>
  <c r="O141"/>
  <c r="I141"/>
  <c r="O138"/>
  <c r="I138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I8"/>
  <c r="O46"/>
  <c r="I46"/>
  <c r="O42"/>
  <c r="I42"/>
  <c r="O38"/>
  <c r="I38"/>
  <c r="O35"/>
  <c r="I35"/>
  <c r="O32"/>
  <c r="I32"/>
  <c r="O29"/>
  <c r="I29"/>
  <c r="O26"/>
  <c r="I26"/>
  <c r="O22"/>
  <c r="I22"/>
  <c r="O18"/>
  <c r="I18"/>
  <c r="O15"/>
  <c r="I15"/>
  <c r="O12"/>
  <c r="I12"/>
  <c r="O9"/>
  <c r="I9"/>
  <c i="12" r="I3"/>
  <c r="I152"/>
  <c r="O153"/>
  <c r="I153"/>
  <c r="I40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I24"/>
  <c r="O37"/>
  <c r="I37"/>
  <c r="O34"/>
  <c r="I34"/>
  <c r="O31"/>
  <c r="I31"/>
  <c r="O28"/>
  <c r="I28"/>
  <c r="O25"/>
  <c r="I25"/>
  <c r="I8"/>
  <c r="O21"/>
  <c r="I21"/>
  <c r="O18"/>
  <c r="I18"/>
  <c r="O15"/>
  <c r="I15"/>
  <c r="O12"/>
  <c r="I12"/>
  <c r="O9"/>
  <c r="I9"/>
  <c i="11" r="I3"/>
  <c r="I8"/>
  <c r="O37"/>
  <c r="I37"/>
  <c r="O34"/>
  <c r="I34"/>
  <c r="O31"/>
  <c r="I31"/>
  <c r="O28"/>
  <c r="I28"/>
  <c r="O25"/>
  <c r="I25"/>
  <c r="O22"/>
  <c r="I22"/>
  <c r="O18"/>
  <c r="I18"/>
  <c r="O15"/>
  <c r="I15"/>
  <c r="O12"/>
  <c r="I12"/>
  <c r="O9"/>
  <c r="I9"/>
  <c i="10" r="I3"/>
  <c r="I83"/>
  <c r="O100"/>
  <c r="I100"/>
  <c r="O96"/>
  <c r="I96"/>
  <c r="O92"/>
  <c r="I92"/>
  <c r="O88"/>
  <c r="I88"/>
  <c r="O84"/>
  <c r="I84"/>
  <c r="I74"/>
  <c r="O79"/>
  <c r="I79"/>
  <c r="O75"/>
  <c r="I75"/>
  <c r="I65"/>
  <c r="O70"/>
  <c r="I70"/>
  <c r="O66"/>
  <c r="I66"/>
  <c r="I56"/>
  <c r="O61"/>
  <c r="I61"/>
  <c r="O57"/>
  <c r="I57"/>
  <c r="I35"/>
  <c r="O52"/>
  <c r="I52"/>
  <c r="O48"/>
  <c r="I48"/>
  <c r="O44"/>
  <c r="I44"/>
  <c r="O40"/>
  <c r="I40"/>
  <c r="O36"/>
  <c r="I36"/>
  <c r="I26"/>
  <c r="O31"/>
  <c r="I31"/>
  <c r="O27"/>
  <c r="I27"/>
  <c r="I17"/>
  <c r="O22"/>
  <c r="I22"/>
  <c r="O18"/>
  <c r="I18"/>
  <c r="I8"/>
  <c r="O13"/>
  <c r="I13"/>
  <c r="O9"/>
  <c r="I9"/>
  <c i="9" r="I3"/>
  <c r="I205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I180"/>
  <c r="O201"/>
  <c r="I201"/>
  <c r="O197"/>
  <c r="I197"/>
  <c r="O193"/>
  <c r="I193"/>
  <c r="O189"/>
  <c r="I189"/>
  <c r="O185"/>
  <c r="I185"/>
  <c r="O181"/>
  <c r="I181"/>
  <c r="I159"/>
  <c r="O176"/>
  <c r="I176"/>
  <c r="O172"/>
  <c r="I172"/>
  <c r="O168"/>
  <c r="I168"/>
  <c r="O164"/>
  <c r="I164"/>
  <c r="O160"/>
  <c r="I160"/>
  <c r="I154"/>
  <c r="O155"/>
  <c r="I155"/>
  <c r="I137"/>
  <c r="O150"/>
  <c r="I150"/>
  <c r="O146"/>
  <c r="I146"/>
  <c r="O142"/>
  <c r="I142"/>
  <c r="O138"/>
  <c r="I138"/>
  <c r="I92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I71"/>
  <c r="O88"/>
  <c r="I88"/>
  <c r="O84"/>
  <c r="I84"/>
  <c r="O80"/>
  <c r="I80"/>
  <c r="O76"/>
  <c r="I76"/>
  <c r="O72"/>
  <c r="I72"/>
  <c r="I42"/>
  <c r="O67"/>
  <c r="I67"/>
  <c r="O63"/>
  <c r="I63"/>
  <c r="O59"/>
  <c r="I59"/>
  <c r="O55"/>
  <c r="I55"/>
  <c r="O51"/>
  <c r="I51"/>
  <c r="O47"/>
  <c r="I47"/>
  <c r="O43"/>
  <c r="I43"/>
  <c r="I13"/>
  <c r="O38"/>
  <c r="I38"/>
  <c r="O34"/>
  <c r="I34"/>
  <c r="O30"/>
  <c r="I30"/>
  <c r="O26"/>
  <c r="I26"/>
  <c r="O22"/>
  <c r="I22"/>
  <c r="O18"/>
  <c r="I18"/>
  <c r="O14"/>
  <c r="I14"/>
  <c r="I8"/>
  <c r="O9"/>
  <c r="I9"/>
  <c i="8" r="I3"/>
  <c r="I8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7" r="I3"/>
  <c r="I22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13"/>
  <c r="O18"/>
  <c r="I18"/>
  <c r="O14"/>
  <c r="I14"/>
  <c r="I8"/>
  <c r="O9"/>
  <c r="I9"/>
  <c i="6" r="I3"/>
  <c r="I204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I187"/>
  <c r="O200"/>
  <c r="I200"/>
  <c r="O196"/>
  <c r="I196"/>
  <c r="O192"/>
  <c r="I192"/>
  <c r="O188"/>
  <c r="I188"/>
  <c r="I166"/>
  <c r="O183"/>
  <c r="I183"/>
  <c r="O179"/>
  <c r="I179"/>
  <c r="O175"/>
  <c r="I175"/>
  <c r="O171"/>
  <c r="I171"/>
  <c r="O167"/>
  <c r="I167"/>
  <c r="I153"/>
  <c r="O162"/>
  <c r="I162"/>
  <c r="O158"/>
  <c r="I158"/>
  <c r="O154"/>
  <c r="I154"/>
  <c r="I116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I99"/>
  <c r="O112"/>
  <c r="I112"/>
  <c r="O108"/>
  <c r="I108"/>
  <c r="O104"/>
  <c r="I104"/>
  <c r="O100"/>
  <c r="I100"/>
  <c r="I86"/>
  <c r="O95"/>
  <c r="I95"/>
  <c r="O91"/>
  <c r="I91"/>
  <c r="O87"/>
  <c r="I87"/>
  <c r="I21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5" r="I3"/>
  <c r="I210"/>
  <c r="O227"/>
  <c r="I227"/>
  <c r="O223"/>
  <c r="I223"/>
  <c r="O219"/>
  <c r="I219"/>
  <c r="O215"/>
  <c r="I215"/>
  <c r="O211"/>
  <c r="I211"/>
  <c r="I189"/>
  <c r="O206"/>
  <c r="I206"/>
  <c r="O202"/>
  <c r="I202"/>
  <c r="O198"/>
  <c r="I198"/>
  <c r="O194"/>
  <c r="I194"/>
  <c r="O190"/>
  <c r="I190"/>
  <c r="I152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I139"/>
  <c r="O148"/>
  <c r="I148"/>
  <c r="O144"/>
  <c r="I144"/>
  <c r="O140"/>
  <c r="I140"/>
  <c r="I118"/>
  <c r="O135"/>
  <c r="I135"/>
  <c r="O131"/>
  <c r="I131"/>
  <c r="O127"/>
  <c r="I127"/>
  <c r="O123"/>
  <c r="I123"/>
  <c r="O119"/>
  <c r="I119"/>
  <c r="I25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4" r="I3"/>
  <c r="I46"/>
  <c r="O47"/>
  <c r="I47"/>
  <c r="I33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3" r="I3"/>
  <c r="I70"/>
  <c r="O95"/>
  <c r="I95"/>
  <c r="O91"/>
  <c r="I91"/>
  <c r="O87"/>
  <c r="I87"/>
  <c r="O83"/>
  <c r="I83"/>
  <c r="O79"/>
  <c r="I79"/>
  <c r="O75"/>
  <c r="I75"/>
  <c r="O71"/>
  <c r="I71"/>
  <c r="I37"/>
  <c r="O66"/>
  <c r="I66"/>
  <c r="O62"/>
  <c r="I62"/>
  <c r="O58"/>
  <c r="I58"/>
  <c r="O54"/>
  <c r="I54"/>
  <c r="O50"/>
  <c r="I50"/>
  <c r="O46"/>
  <c r="I46"/>
  <c r="O42"/>
  <c r="I42"/>
  <c r="O38"/>
  <c r="I38"/>
  <c r="I8"/>
  <c r="O33"/>
  <c r="I33"/>
  <c r="O29"/>
  <c r="I29"/>
  <c r="O25"/>
  <c r="I25"/>
  <c r="O21"/>
  <c r="I21"/>
  <c r="O17"/>
  <c r="I17"/>
  <c r="O13"/>
  <c r="I13"/>
  <c r="O9"/>
  <c r="I9"/>
  <c i="2" r="I3"/>
  <c r="I8"/>
  <c r="O89"/>
  <c r="I89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8"/>
  <c r="I48"/>
  <c r="O44"/>
  <c r="I44"/>
  <c r="O40"/>
  <c r="I40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<sst xmlns="http://schemas.openxmlformats.org/spreadsheetml/2006/main">
  <si>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</si>
  <si>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</si>
  <si>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</si>
  <si>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2020/0061 - III/24513 Rostoklaty most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</si>
  <si>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</si>
  <si>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</si>
  <si>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</si>
  <si>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</si>
  <si>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</si>
  <si>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</si>
  <si>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</si>
  <si>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</si>
  <si>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rozpočtové náklady</t>
  </si>
  <si>
    <t>SO 001</t>
  </si>
  <si>
    <t>Demolice stávajícího mostu</t>
  </si>
  <si>
    <t>SO 010</t>
  </si>
  <si>
    <t>Mostní provizorium / obchozí trasa</t>
  </si>
  <si>
    <t>SO 120</t>
  </si>
  <si>
    <t>Silnice III/24513</t>
  </si>
  <si>
    <t>SO 134</t>
  </si>
  <si>
    <t>Chodníky v okolí mostu ev. č. 24513</t>
  </si>
  <si>
    <t>SO 182</t>
  </si>
  <si>
    <t>Objízdná trasa</t>
  </si>
  <si>
    <t>SO 191</t>
  </si>
  <si>
    <t>Dopravní značení</t>
  </si>
  <si>
    <t>SO 201</t>
  </si>
  <si>
    <t>Most ev. č. 24513-1</t>
  </si>
  <si>
    <t>SO 251</t>
  </si>
  <si>
    <t>Opěrná zeď před opěrou O2</t>
  </si>
  <si>
    <t>SO 670</t>
  </si>
  <si>
    <t>Úprava trakčního vedení</t>
  </si>
  <si>
    <t>SO 671</t>
  </si>
  <si>
    <t>Přeložka sdělovacích kabelů v majetku SŽ</t>
  </si>
  <si>
    <t>SO 673</t>
  </si>
  <si>
    <t>Přeložka VO 1. a 2. nástupiště ve správě SŽ</t>
  </si>
  <si>
    <t>SO 674</t>
  </si>
  <si>
    <t>Úprava kabelové trasy 6kV</t>
  </si>
  <si>
    <t>SO 675</t>
  </si>
  <si>
    <t>Přeložky kabelů zabezpečovacího zařízení</t>
  </si>
  <si>
    <t>SO 801</t>
  </si>
  <si>
    <t>Rekultivace</t>
  </si>
  <si>
    <t>Soupis prací objektu</t>
  </si>
  <si>
    <t>S</t>
  </si>
  <si>
    <t>Stavba:</t>
  </si>
  <si>
    <t>2020/0061</t>
  </si>
  <si>
    <t>III/24513 Rostoklaty most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</si>
  <si>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</si>
  <si>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</si>
  <si>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</si>
  <si>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</si>
  <si>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</si>
  <si>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</si>
  <si>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</si>
  <si>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</si>
  <si>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</si>
  <si>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</si>
  <si>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</si>
  <si>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</si>
  <si>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</si>
  <si>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</si>
  <si>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</si>
  <si>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</si>
  <si>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</si>
  <si>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</si>
  <si>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</si>
  <si>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</si>
  <si>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</si>
  <si>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</si>
  <si>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zkouška CHA - Zpracování kontrolního a zkušebního plánu, provádění a vyhodnocování _x000d_
nezbytných zkoušek v!. materiálových zkoušek a zkoušení integrity pilot</t>
  </si>
  <si>
    <t>VV</t>
  </si>
  <si>
    <t>CHA (3+3) = 6,000 [B]</t>
  </si>
  <si>
    <t>TS</t>
  </si>
  <si>
    <t>Položka zahrnuje:
- veškeré náklady spojené s objednatelem požadovanými zkouškami
Položka nezahrnuje:
- x</t>
  </si>
  <si>
    <t>1</t>
  </si>
  <si>
    <t>Zkouška PIT - Zpracování kontrolního a zkušebního plánu, provádění a vyhodnocování _x000d_
nezbytných zkoušek v!. materiálových zkoušek a zkoušení integrity pilot _x000d_
celkem 15 pilot</t>
  </si>
  <si>
    <t>15 = 15,000 [A]</t>
  </si>
  <si>
    <t>2</t>
  </si>
  <si>
    <t>Kontrolní zkoušky na základě zpracovaného kontrolního a zkušebního plánu kvality</t>
  </si>
  <si>
    <t>027212</t>
  </si>
  <si>
    <t>POM PRÁCE ZAJIŠŤ REGUL DOPRAVY - VÝLUKY NA ELEKTRIF TRATI</t>
  </si>
  <si>
    <t>h</t>
  </si>
  <si>
    <t>Výluky železniční trati v rámci stavebních prací viz příloha F6_x000d_
včetně : _x000d_
Nákladů na náhradní autobusové dopravy_x000d_
Náklady na odborné vedení prací na dráze dle předpisu SŽ._x000d_
Činnost Oddělení trakčního vedení SŽ._x000d_
Dozor pracovníka SŽ při výlukách na železniční trati._x000d_
Poplatek za vypnutí a zapnutí trakčního vedení příslušného TV liché či sudé skupiny kolejí (pro každé zřízení beznapěťového stavu)._x000d_
Ochrana trakčního vedení a koleje při bourání a výstavbě nového mostu._x000d_
Pracovník řízení sledu_x000d_
Pohotovostní skupina pro udržení sjízdnosti koleje_x000d_
Bezpečnostní opatření_x000d_
Příplatky za práci přesčas, v noci a o víkendech</t>
  </si>
  <si>
    <t>8*10*1+6*11*3 = 278,000 [A]</t>
  </si>
  <si>
    <t>Položka zahrnuje:
- veškeré náklady pro ČD spojené s objednatelem požadovaným omezením provozu na železnici
Položka nezahrnuje:
- x</t>
  </si>
  <si>
    <t>02730</t>
  </si>
  <si>
    <t>POMOC PRÁCE ZŘÍZ NEBO ZAJIŠŤ OCHRANU INŽENÝRSKÝCH SÍTÍ</t>
  </si>
  <si>
    <t>Detekce a ochrana IS v místě staveniště. Ochrana v podobě překrití panelů</t>
  </si>
  <si>
    <t>Ochrana kabelů při stavbě 1 = 1,000 [A]</t>
  </si>
  <si>
    <t>Položka zahrnuje:
- veškeré náklady spojené s ochranou inženýrských sítí
Položka nezahrnuje:
- x</t>
  </si>
  <si>
    <t>Ochrana IS _x000d_
přeložka CETIN_x000d_
přeložka ČEZ</t>
  </si>
  <si>
    <t>1 = 1,000 [A]</t>
  </si>
  <si>
    <t>02910</t>
  </si>
  <si>
    <t>OSTATNÍ POŽADAVKY - ZEMĚMĚŘICKÁ MĚŘENÍ VE VÝSTAVBĚ</t>
  </si>
  <si>
    <t>Vytýčení inženýrských sítí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</si>
  <si>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</si>
  <si>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02911</t>
  </si>
  <si>
    <t>OSTATNÍ POŽADAVKY - ZEMĚMĚŘICKÉ ZAMĚŘENÍ</t>
  </si>
  <si>
    <t xml:space="preserve">Geodetická činnost v průběhu provádění stavebních prací (geodet zhotovitele _x000d_
stavby) včetně  vytyčení stavby, vč. vytyčení hranic pozemků._x000d_
Sou!ástí je vybudování potřebné vytyčovací sítě.</t>
  </si>
  <si>
    <t>Položka zahrnuje:
- veškeré náklady spojené s objednatelem požadovanými pracemi
Položka nezahrnuje:
- x</t>
  </si>
  <si>
    <t>Geodetické zaměření skutečného provedení stavby (bude slou?žt jako podklad DSPS)</t>
  </si>
  <si>
    <t>02912</t>
  </si>
  <si>
    <t>OSTATNÍ POŽADAVKY - VYTYČOVACÍ BOD MIKROSÍTĚ</t>
  </si>
  <si>
    <t>KUS</t>
  </si>
  <si>
    <t>vytyčovací body mikrosítě pro celou stavbu</t>
  </si>
  <si>
    <t>6 = 6,000 [A]</t>
  </si>
  <si>
    <t>Položka zahrnuje:
 - vrt D 300-500mm
- ocelovou zárubnici DN 180-300 mm
- ochrannou plastovou trubku DN 220-350 mm, plastový uzávěr
- čepovou nivelační značku z nerez oceli, kotvu se šroubem z nerez oceli
- ochranný tyčový znak s tabulkou
- betonovou skruž DN 1500mm výšky 0,5m, beton C30/37-XF4
- izolační pěnu
- zaměření bodu včetně vyrovnání (velmi přesná nivelace)
- dle projektu základní vytyčovací sítě, kde je hloubka určena geologem na základě dostupných průzkumů či dat
Polžka nezahrnuje:
- x</t>
  </si>
  <si>
    <t>029412</t>
  </si>
  <si>
    <t>OSTATNÍ POŽADAVKY - VYPRACOVÁNÍ MOSTNÍHO LISTU</t>
  </si>
  <si>
    <t>Vypracování mostního listu</t>
  </si>
  <si>
    <t>Určení zatížitelnosti dle ČSN 73 6222</t>
  </si>
  <si>
    <t>02943</t>
  </si>
  <si>
    <t>OSTATNÍ POŽADAVKY - VYPRACOVÁNÍ RDS</t>
  </si>
  <si>
    <t>Realizační dokumentace stavby v rozsahu dle požadavků objednatele včetně zpracování všech podmínek stanovených zadávací dokumentací. Součástí je předání dokumentace v tištěné podobě a předání v elektronické podobě (v rozsahu a uspořádání odpovídající podobě tištěně) v uzavřeném (PDF) a otevřeném formátu (DWG, DGN, XLS, DOC, apod.)</t>
  </si>
  <si>
    <t>02944</t>
  </si>
  <si>
    <t>OSTAT POŽADAVKY - DOKUMENTACE SKUTEČ PROVEDENÍ V DIGIT FORMĚ</t>
  </si>
  <si>
    <t>Dokumentace skutečného provedení stavby v rozsahu dle přílohy č. 14 k vyhláš?ce č. 499/2006 Sb. _x000d_
Čerpání na pokyn TDI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</si>
  <si>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</si>
  <si>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02945</t>
  </si>
  <si>
    <t>OSTAT POŽADAVKY - GEOMETRICKÝ PLÁN</t>
  </si>
  <si>
    <t>HM</t>
  </si>
  <si>
    <t>Zajištění geometrických plánů skutečného provedení objektů a inženýrských sítí a geometrických plánů věcných břemen v požadovaném formátu s hranicemi pozemků jako podklad pro vklad do katastrální mapy pro evidenci změn na katastrálním úřadu. Tato dokumentace bude potvrzena příslušným katastrálním úřadem a předána v 6 vyhotoveních v termínu dle potřeb investora.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</si>
  <si>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</si>
  <si>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02946</t>
  </si>
  <si>
    <t>OSTAT POŽADAVKY - FOTODOKUMENTACE</t>
  </si>
  <si>
    <t>Pasport přístupových komunikací a objektů v okolí staveniště_x000d_
vč. pasportu objízdných tras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</si>
  <si>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</si>
  <si>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029511</t>
  </si>
  <si>
    <t>OSTATNÍ POŽADAVKY - POSUDKY A KONTROLY</t>
  </si>
  <si>
    <t>HOD</t>
  </si>
  <si>
    <t>Úředně provedený pasport okolí stavby_x000d_
Pasport veškerých stavení proveden jak v interiéru, tak exteriéru, za účasti všech_x000d_
pověřených osob z příslušného úřadu, majitele objektu a zástupců obce._x000d_
Provedení potřebných výstupů._x000d_
Fotodokumentace v položce 02946.</t>
  </si>
  <si>
    <t>02953</t>
  </si>
  <si>
    <t>OSTATNÍ POŽADAVKY - HLAVNÍ MOSTNÍ PROHLÍDKA</t>
  </si>
  <si>
    <t>1. hlavní mostní prohlídky provedené _x000d_
oprávněnou osobou ( dle ČSN 736220 a ČSN 736221) včetně zápisu do BSM.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</si>
  <si>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</si>
  <si>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02960</t>
  </si>
  <si>
    <t>OSTATNÍ POŽADAVKY - ODBORNÝ DOZOR</t>
  </si>
  <si>
    <t>přítomnost geotechnika při vrtání pilot</t>
  </si>
  <si>
    <t>02991</t>
  </si>
  <si>
    <t>OSTATNÍ POŽADAVKY - INFORMAČNÍ TABULE</t>
  </si>
  <si>
    <t>Informační tabule dle opakovaných řešení KSÚS SK_x000d_
Informační tabule při opravě: 2× varianta 1 (počáteční), 2× varianta 2 (koncová)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</si>
  <si>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</si>
  <si>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Informační tabule dle TKP 1, čl. 1.8.3. Dodávka, montáž a následná demontáž včetně odvozu informační tabule (billboardu) o minimálních rozměrech 5,10 × 2,40 m. Kompletní provedení, včetně údržby po celou dobu stavby. Upevnění na nosiče z příhradové konstrukce, ukotvení do terénu.</t>
  </si>
  <si>
    <t>2 x tabule s textem "Omlouváme se, musíme to opravit"</t>
  </si>
  <si>
    <t>03720</t>
  </si>
  <si>
    <t>POMOC PRÁCE ZAJIŠŤ NEBO ZŘÍZ REGULACI A OCHRANU DOPRAVY</t>
  </si>
  <si>
    <t>Denní pomalé jízdy po dobu 9 měsíců_x000d_
9 x 30 = 270 dní_x000d_
14 hodin denně_x000d_
3 koleje_x000d_
50 km/h pro každou kolej</t>
  </si>
  <si>
    <t>3*270*14 = 11340,000 [A]</t>
  </si>
  <si>
    <t>Položka zahrnuje:
- objednatelem povolené náklady na požadovaná zařízení zhotovitele
Položka nezahrnuje:
- x</t>
  </si>
  <si>
    <t xml:space="preserve">Noční  pomalé jízdy po dobu 9 měsíců_x000d_
9 x 30 = 270 dní_x000d_
10 hodin denně_x000d_
3 koleje_x000d_
50 km/h pro každou kolej</t>
  </si>
  <si>
    <t>3*270*10 = 8100,000 [A]</t>
  </si>
  <si>
    <t>014102</t>
  </si>
  <si>
    <t>POPLATKY ZA SKLÁDKU</t>
  </si>
  <si>
    <t>T</t>
  </si>
  <si>
    <t>vozovkové souvrství - z dlažebních kostek zpevněné asfaltovou vrstvou_x000d_
2,6 t/m3</t>
  </si>
  <si>
    <t>11332 98,192*2,6 = 255,299 [A]</t>
  </si>
  <si>
    <t>Položka zahrnuje:
- veškeré poplatky provozovateli skládky související s uložením odpadu na skládce.
Položka nezahrnuje:
- x</t>
  </si>
  <si>
    <t>ŽB konstrukce (2,5 t/m3)</t>
  </si>
  <si>
    <t>96616 245,8*2,5 = 614,500 [A]_x000d_
11353 74*2,5 = 185,000 [B]_x000d_
Celkové množství = 799,500</t>
  </si>
  <si>
    <t>zemina (2,0 t/m3)</t>
  </si>
  <si>
    <t>12373 2700*2 = 5400,000 [A]</t>
  </si>
  <si>
    <t>3</t>
  </si>
  <si>
    <t>Betonové konstrukce (2,3 t/m3)_x000d_
k položce 96615</t>
  </si>
  <si>
    <t>138,36*2,3 = 318,228 [A]</t>
  </si>
  <si>
    <t>014131</t>
  </si>
  <si>
    <t>POPLATKY ZA SKLÁDKU TYP S-NO (NEBEZPEČNÝ ODPAD)</t>
  </si>
  <si>
    <t>M3</t>
  </si>
  <si>
    <t>Mostní izolace</t>
  </si>
  <si>
    <t>97817 266*0,05 = 13,300 [A]</t>
  </si>
  <si>
    <t>02940</t>
  </si>
  <si>
    <t>OSTATNÍ POŽADAVKY - VYPRACOVÁNÍ DOKUMENTACE</t>
  </si>
  <si>
    <t>Vypracování dokumentace bouracích prací</t>
  </si>
  <si>
    <t>03620</t>
  </si>
  <si>
    <t>DOPRAVNÍ ZAŘÍZENÍ - JEŘÁBY STAVEBNÍ</t>
  </si>
  <si>
    <t>Jeřáb pro snesení nosné konstrukce stávajícího mostu - montáž, demontáž, stavba/demilice_x000d_
předpokládaná doba nasazení jeřábu 5 dní</t>
  </si>
  <si>
    <t>Položka zahrnuje:
- objednatelem povolené náklady na dopravní zařízení zhotovitele
Položka nezahrnuje:
- x</t>
  </si>
  <si>
    <t>Zemní práce</t>
  </si>
  <si>
    <t>11030</t>
  </si>
  <si>
    <t>VŠEOBECNÉ VYKLIZENÍ LESNÍCH PLOCH</t>
  </si>
  <si>
    <t>M2</t>
  </si>
  <si>
    <t>Keře v okolí mostu viz příloha F3</t>
  </si>
  <si>
    <t>3449 = 3449,000 [A]</t>
  </si>
  <si>
    <t xml:space="preserve">Položka zahrnuje:
 odstranění všech překážek pro uskutečnění stavby
Položka nezahrhuje:
-sejmutí ornice a  podorničních vrstev</t>
  </si>
  <si>
    <t>112014</t>
  </si>
  <si>
    <t>KÁCENÍ STROMŮ D KMENE DO 0,5M S ODSTRANĚNÍM PAŘEZŮ, ODVOZ DO 5KM</t>
  </si>
  <si>
    <t>Kácení dřevin viz příloha F3</t>
  </si>
  <si>
    <t>25 = 25,000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</si>
  <si>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</si>
  <si>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112024</t>
  </si>
  <si>
    <t>KÁCENÍ STROMŮ D KMENE DO 0,9M S ODSTRANĚNÍM PAŘEZŮ, ODVOZ DO 5KM</t>
  </si>
  <si>
    <t>Kácení stromů viz příloha F3</t>
  </si>
  <si>
    <t>2 = 2,000 [A]</t>
  </si>
  <si>
    <t>11332</t>
  </si>
  <si>
    <t>ODSTRANĚNÍ PODKLADŮ ZPEVNĚNÝCH PLOCH Z KAMENIVA NESTMELENÉHO</t>
  </si>
  <si>
    <t>Odstranění vozovkového souvrství tvořeného z dlažebních kostek, které jsou zpevněny asfaltovou vrstvou_x000d_
Poplatky za skládku 014102_x000d_
vč. včetně odvozu na skládku</t>
  </si>
  <si>
    <t>6,46*38*0,4 = 98,192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</si>
  <si>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</si>
  <si>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11353</t>
  </si>
  <si>
    <t>ODSTRANĚNÍ CHODNÍKOVÝCH KAMENNÝCH OBRUBNÍKŮ</t>
  </si>
  <si>
    <t>M</t>
  </si>
  <si>
    <t>Odstranění kamenných obrubníků vč. odvozu na trvalou skládku do dodavatelem určené vzdálenosti_x000d_
poplatek za skládku v položce 014102.1_x000d_
vč. včetně odvozu na skládku</t>
  </si>
  <si>
    <t>2*37 = 74,000 [A]</t>
  </si>
  <si>
    <t>12373</t>
  </si>
  <si>
    <t>ODKOP PRO SPOD STAVBU SILNIC A ŽELEZNIC TŘ. I</t>
  </si>
  <si>
    <t>Odkop okolní zeminy pro bourání konstrukcí vč. odvozu na trvalou skládku do dodavatelem určené vzdálenosti_x000d_
uložení v položce 17120, Popratek za skládku v položce 014102.3_x000d_
vykkopávky pro objekty SO201 (včetně sjezdu pro vrtací soupravu) a SO251_x000d_
vč. včetně odvozu na skládku</t>
  </si>
  <si>
    <t>2700 = 2700,000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</si>
  <si>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</si>
  <si>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</si>
  <si>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</si>
  <si>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Natěžení vhodné zeminy pro zápys jam po základech pilířů a dovoz na místo zásypu</t>
  </si>
  <si>
    <t>základy pilířů 26,8 = 26,800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</si>
  <si>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</si>
  <si>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</si>
  <si>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</si>
  <si>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>uložení výkopu na skládku_x000d_
vč. včetně odvozu na skládku</t>
  </si>
  <si>
    <t>12373 2700 = 2700,000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</si>
  <si>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</si>
  <si>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9</t>
  </si>
  <si>
    <t>Ostatní konstrukce a práce</t>
  </si>
  <si>
    <t>9112A3</t>
  </si>
  <si>
    <t>ZÁBRADLÍ MOSTNÍ S VODOR MADLY - DEMONTÁŽ S PŘESUNEM</t>
  </si>
  <si>
    <t>Povinný odkup materiálu zhotovitelem_x000d_
délka odečtena digitálně z výkresů</t>
  </si>
  <si>
    <t>na mostě 2*37 = 74,000 [A]_x000d_
u opěrné zdi 25 = 25,000 [B]_x000d_
Celkové množství = 99,000</t>
  </si>
  <si>
    <t>Položka zahrnuje:
- demontáž a odstranění zařízení
- jeho odvoz na předepsané místo
Položka nezahrnuje:
- x</t>
  </si>
  <si>
    <t>919146</t>
  </si>
  <si>
    <t>ŘEZÁNÍ ŽELEZOBETONOVÝCH KONSTRUKCÍ TL DO 300MM</t>
  </si>
  <si>
    <t>žezání římsy a nosné konstrukce pro demolici vč. likvidace a poplatuku za skládku_x000d_
délka odečtena digitálně z výkresů</t>
  </si>
  <si>
    <t>římsy 2*38 = 76,000 [A]_x000d_
NK (podélně + příčně) 3*38+4*8,8 = 149,200 [B]_x000d_
Celkové množství = 225,200</t>
  </si>
  <si>
    <t>Položka zahrnuje:
- řezání železobetonových konstrukcí v předepsané tloušťce
- spotřeba vody
Položka nezahrnuje:
- x</t>
  </si>
  <si>
    <t>932122</t>
  </si>
  <si>
    <t>PROTIDOTYKOVÉ ZÁBRANY SÍŤOVÉ - DEMONTÁŽ</t>
  </si>
  <si>
    <t>Demontáž a odvoz protidotykové ochrany _x000d_
odečteno digitálně z výkresů</t>
  </si>
  <si>
    <t>2*16,4*2 = 65,600 [A]</t>
  </si>
  <si>
    <t>Položka zahrnuje:
- veškeré práce a materiál nutný k demontáži zábrany
- mimostaveništních a vnitrostaveništních přesunů (tj. manipulace se zábranou, její naložení a odvoz ze stavby)
Položka nezahrnuje:
- x
Způsob měření:
- měří se plocha v metrech čtverečných.</t>
  </si>
  <si>
    <t>94894</t>
  </si>
  <si>
    <t>PODPĚRNÉ SKRUŽE KOVOVÉ</t>
  </si>
  <si>
    <t>Podpůrné ocelové konstrukce při demolici mostu_x000d_
odhad 15 tun</t>
  </si>
  <si>
    <t>Položka zahrnuje:
- dovoz, montáž, údržbu, opotřebení (nájemné), demontáž, konzervaci, odvoz
Položka nezahrnuje:
- x</t>
  </si>
  <si>
    <t>96615</t>
  </si>
  <si>
    <t>BOURÁNÍ KONSTRUKCÍ Z PROSTÉHO BETONU</t>
  </si>
  <si>
    <t>Brtonové odlážení pod mostem vč odvozu na skládku_x000d_
poplatky z askládku v položce 014102.3_x000d_
vč. včetně odvozu na skládku</t>
  </si>
  <si>
    <t>svah k železnici - 1,2 (koef svahu) 65,3*1,2 = 78,360 [A]_x000d_
chodník před opěrnou zdí 60 = 60,000 [B]_x000d_
Celkové množství = 138,360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</si>
  <si>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</si>
  <si>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</si>
  <si>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</si>
  <si>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Odstranění ŽB konstrukce mostu vč. odvozu na trvalou skládku do dodavatelem určené vzdálenosti_x000d_
Poplatek z askládku v položce 014102.1_x000d_
vč. včetně odvozu na skládku_x000d_
objemy odečteny digitálně z výkresů a jsou odhadnuty na základě informací o původním mostu</t>
  </si>
  <si>
    <t>Římsa 46,1 = 46,100 [A]_x000d_
Nosná konstrukce 92 = 92,000 [B]_x000d_
pilíře 9,6 = 9,600 [C]_x000d_
základy pilířů 26,8 = 26,800 [D]_x000d_
Opěry O1 a O2 41,3 = 41,300 [E]_x000d_
stávající opěrná zeď před O2 30 = 30,000 [F]_x000d_
Celkové množství = 245,800</t>
  </si>
  <si>
    <t>97817</t>
  </si>
  <si>
    <t>ODSTRANĚNÍ MOSTNÍ IZOLACE</t>
  </si>
  <si>
    <t>vč. odvozu na místo určené investorem, předpoklad do 20km_x000d_
popratek za skládku v položce 014131_x000d_
vč. včetně odvozu na skládku</t>
  </si>
  <si>
    <t>7*38 = 266,000 [A]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</si>
  <si>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</si>
  <si>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027121</t>
  </si>
  <si>
    <t>PROVIZORNÍ PŘÍSTUPOVÉ CESTY - ZŘÍZENÍ</t>
  </si>
  <si>
    <t>pokládka a demontáž provizorní cesty ze silničních panelů</t>
  </si>
  <si>
    <t>182,5 = 182,500 [A]</t>
  </si>
  <si>
    <t>Položka zahrnuje:
- veškeré náklady spojené se zřízením přístupové cesty
Položka nezahrnuje:
- x</t>
  </si>
  <si>
    <t>02740</t>
  </si>
  <si>
    <t>POMOC PRÁCE ZŘÍZ NEBO ZAJIŠŤ PROVIZORNÍ MOSTY</t>
  </si>
  <si>
    <t>dodávka, montáž, demontáž a zapůjčení schodiště (položka 027422) a podpůrných stojek k provizorní lávce pro chodce</t>
  </si>
  <si>
    <t>4 = 4,000 [A]</t>
  </si>
  <si>
    <t>Položka zahrnuje:
- veškeré náklady spojené s zřízením nebo zajištěním provizorního mostu
Položka nezahrnuje:
- x</t>
  </si>
  <si>
    <t>027421</t>
  </si>
  <si>
    <t>PROVIZORNÍ LÁVKY - MONTÁŽ</t>
  </si>
  <si>
    <t>Montáž provizorní lávky pro chodce včetně věží pro uložení lávky a věžévých schodišť._x000d_
schodiště bude dvouramenné, systémové, ocelové výšky cca 10 m s podestami pro veřejný provoz.</t>
  </si>
  <si>
    <t>Lávka 27*2,5 = 67,500 [A]_x000d_
věže pro uložení 19,425*2 = 38,850 [B]_x000d_
Shodiště 13,5 = 13,500 [C]_x000d_
Celkové množství = 119,850</t>
  </si>
  <si>
    <t>Položka zahrnuje:
- veškeré náklady spojené s montáží provizorní lávky
Položka nezahrnuje:
- x</t>
  </si>
  <si>
    <t>027422</t>
  </si>
  <si>
    <t>PROVIZORNÍ LÁVKY - NÁJEMNÉ</t>
  </si>
  <si>
    <t>KPLMĚSÍC</t>
  </si>
  <si>
    <t>Pronájem provizorní lávky a schodiště - odhadnutá doba 24 měsíců</t>
  </si>
  <si>
    <t>lávka 24 = 24,000 [A]_x000d_
schodiště 24 = 24,000 [B]_x000d_
stojky 24 = 24,000 [C]_x000d_
Celkové množství = 72,000</t>
  </si>
  <si>
    <t>Položka zahrnuje:
- náklady na pronájem zařízení
Položka nezahrnuje:
- x</t>
  </si>
  <si>
    <t>027423</t>
  </si>
  <si>
    <t>PROVIZORNÍ LÁVKY - DEMONTÁŽ</t>
  </si>
  <si>
    <t>Demontáž provizorní lávky pro chodce</t>
  </si>
  <si>
    <t>Lácka 2,5*27 = 67,500 [A]_x000d_
Věže pro uložení 19,425*2 = 38,850 [B]_x000d_
Schodiště 13,5 = 13,500 [C]_x000d_
Celkové množství = 119,850</t>
  </si>
  <si>
    <t>Položka zahrnuje:
- veškeré náklady spojené s demontáží provizorní lávky
Položka nezahrnuje:
- x</t>
  </si>
  <si>
    <t>Pronájem jeřábu pro osazení provizorní lávky. Montáž jeřábu, demontáž a stavební práce. _x000d_
Předpokládaná doba 3 dny.</t>
  </si>
  <si>
    <t>11336</t>
  </si>
  <si>
    <t>ODSTRANĚNÍ PODKLADU ZPEVNĚNÝCH PLOCH ZE SILNIČNÍCH DÍLCŮ (PANELŮ)</t>
  </si>
  <si>
    <t>Odstranění základů ze silničních panelů vč. odvozu na trvalou skládku do dodavatelem určené vzdálenosti._x000d_
Poplatek za skládku 014102</t>
  </si>
  <si>
    <t>182,5*0,15 = 27,375 [A]</t>
  </si>
  <si>
    <t>122734</t>
  </si>
  <si>
    <t>ODKOPÁVKY A PROKOPÁVKY OBECNÉ TŘ. I</t>
  </si>
  <si>
    <t>Výkop pro základy a cestu ze silničních panelů vč. odvozu na trvalou skládku do dodavatelem určené vzdálenosti_x000d_
Uložení v položce 1720, popratek za skládku uveden v položce 0104102.1</t>
  </si>
  <si>
    <t>cesta 182,5*0,2 = 36,500 [A]_x000d_
stojky provizorní lávky 5,5*3,27*2*0,2 = 7,194 [B]_x000d_
Celkové množství = 43,694</t>
  </si>
  <si>
    <t>uložení výkopku n skládku k položce 12273</t>
  </si>
  <si>
    <t>43,694 = 43,694 [A]</t>
  </si>
  <si>
    <t>5</t>
  </si>
  <si>
    <t>Komunikace</t>
  </si>
  <si>
    <t>58300</t>
  </si>
  <si>
    <t>KRYT ZE SILNIČNÍCH DÍLCŮ (PANELŮ)</t>
  </si>
  <si>
    <t>Betonový základ pro vyrovnání založení stojek pro podepření provizorní lávky</t>
  </si>
  <si>
    <t>5,5*3,27*2*0,15 = 5,396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</si>
  <si>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</si>
  <si>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015111</t>
  </si>
  <si>
    <t xml:space="preserve">POPLATKY ZA LIKVIDACI ODPADŮ NEKONTAMINOVANÝCH - 17 05 04  VYTĚŽENÉ ZEMINY A HORNINY -  I. TŘÍDA TĚŽITELNOSTI</t>
  </si>
  <si>
    <t>zemina 2,0 t/m3</t>
  </si>
  <si>
    <t>pol 12373 200*2,0 = 400,000 [A]_x000d_
pol 13273.1 8,56*2,0 = 17,120 [B]_x000d_
pol 13273.2 84,48 = 84,480 [C]_x000d_
Celkové množství = 501,600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</si>
  <si>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</si>
  <si>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</si>
  <si>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</si>
  <si>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 xml:space="preserve">suť z asfaltových vrstev komunikací  2,4 t/m3</t>
  </si>
  <si>
    <t>pol 11372 200,180*2,4 = 480,432 [A]_x000d_
Celkové množství = 480,432</t>
  </si>
  <si>
    <t>015140</t>
  </si>
  <si>
    <t xml:space="preserve">POPLATKY ZA LIKVIDACI ODPADŮ NEKONTAMINOVANÝCH - 17 01 01  BETON Z DEMOLIC OBJEKTŮ, ZÁKLADŮ TV</t>
  </si>
  <si>
    <t>suť z betonových konstrukcí 2,3 t/m3</t>
  </si>
  <si>
    <t>144,851*0,35*0,2*2,3 = 23,321 [A]_x000d_
Celkové množství = 23,321</t>
  </si>
  <si>
    <t>015330</t>
  </si>
  <si>
    <t xml:space="preserve">POPLATKY ZA LIKVIDACI ODPADŮ NEKONTAMINOVANÝCH - 17 05 04  KAMENNÁ SUŤ</t>
  </si>
  <si>
    <t>suť z podkladních vrstev komunikací 1,9 t/m3</t>
  </si>
  <si>
    <t>pol 11332 233,182*1,9 = 443,046 [A]_x000d_
Celkové množství = 443,046</t>
  </si>
  <si>
    <t>11203</t>
  </si>
  <si>
    <t>KÁCENÍ STROMŮ D KMENE PŘES 0,9M S ODSTRAN PAŘEZŮ</t>
  </si>
  <si>
    <t>1 = 1,000 [A]_x000d_
Celkové množství = 1,000</t>
  </si>
  <si>
    <t>odstranění stávající podkladní vrstvy ŠD tl. 180 mm (1,075*(494,8+710,273))*0,18 = 233,182 [A]_x000d_
Celkové množství = 233,182</t>
  </si>
  <si>
    <t>11352</t>
  </si>
  <si>
    <t>ODSTRANĚNÍ CHODNÍKOVÝCH A SILNIČNÍCH OBRUBNÍKŮ BETONOVÝCH</t>
  </si>
  <si>
    <t>obrubníky betonové_x000d_
délka odečtena digitálně ze situace_x000d_
včetně dopravy na skládku_x000d_
skládkovné pol 015140</t>
  </si>
  <si>
    <t>32,088+23,811+16,857+35,937+36,158 = 144,851 [A]_x000d_
Celkové množství = 144,851</t>
  </si>
  <si>
    <t>11372</t>
  </si>
  <si>
    <t>FRÉZOVÁNÍ ZPEVNĚNÝCH PLOCH ASFALTOVÝCH</t>
  </si>
  <si>
    <t>včetně dopravy na skládku_x000d_
skládkovné 015130</t>
  </si>
  <si>
    <t>odstranění stávající asfaltové obrusné vrstvy tl. 80 mm (727,1819+511,7162)*0,08 = 99,112 [A]_x000d_
odstranění stávající asfaltové ložní vrstvy tl. 20 mm (1,01*(505,931+721,800))*0,02 = 24,800 [B]_x000d_
odstranění stávající asfaltové podkladní vrstvy tl. 60 mm (1,045*(500,344+716,058))*0,06 = 76,268 [C]_x000d_
Celkové množství = 200,180</t>
  </si>
  <si>
    <t>zemina podmínečně vhodná do násypů_x000d_
včetně dopravy na skládku_x000d_
skládkovné 015111</t>
  </si>
  <si>
    <t>6+194 = 200,000 [A]_x000d_
Celkové množství = 200,000</t>
  </si>
  <si>
    <t>vč. poplatku za zemník</t>
  </si>
  <si>
    <t>pol 18220A 231,315 = 231,315 [A]_x000d_
pol 18230A 5,069 = 5,069 [B]_x000d_
pol 173103 109,5 = 109,500 [C]_x000d_
pol 17311 24,33 = 24,330 [D]_x000d_
pol 17110 6138,6 = 6138,600 [E]_x000d_
Celkové množství = 6508,814</t>
  </si>
  <si>
    <t>12673</t>
  </si>
  <si>
    <t>ZŘÍZENÍ STUPŇŮ V PODLOŽÍ NÁSYPŮ TŘ. I</t>
  </si>
  <si>
    <t>Zřízení stupňů v podloží do násypů_x000d_
 - zemina vhodná do násypu_x000d_
včetně dopravy na deponii</t>
  </si>
  <si>
    <t>1468 = 1468,000 [A]_x000d_
Celkové množství = 1468,000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</si>
  <si>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</si>
  <si>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</t>
  </si>
  <si>
    <t>HLOUBENÍ RÝH ŠÍŘ DO 2M PAŽ I NEPAŽ TŘ. I</t>
  </si>
  <si>
    <t>délky odečteny digitálně ze situace_x000d_
včetně dopravy na skládku_x000d_
skládkovné 0151111</t>
  </si>
  <si>
    <t>UV-přípojky 0,5*0,5*19,84 = 4,960 [A]_x000d_
Š1-Š2 propoj 0,6*0,5*12 = 3,600 [B]_x000d_
Celkové množství = 8,560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</si>
  <si>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</si>
  <si>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vsakovací rýha _x000d_
délky odečteny digitálně ze situace_x000d_
včetně dopravy na skládku_x000d_
skládkovné 0151111</t>
  </si>
  <si>
    <t>(35+29)*0,8*1,65 = 84,480 [A]_x000d_
Celkové množství = 84,480</t>
  </si>
  <si>
    <t>17110</t>
  </si>
  <si>
    <t>ULOŽENÍ SYPANINY DO NÁSYPŮ SE ZHUTNĚNÍM</t>
  </si>
  <si>
    <t>Násyp - zemina podmínečně vhodná do násypu, tř. těžitelnosti I_x000d_
výpočet viz výkaz hmot</t>
  </si>
  <si>
    <t>6138,6 = 6138,600 [A]_x000d_
Celkové množství = 6138,600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</si>
  <si>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</si>
  <si>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pol 12373 200 = 200,000 [A]_x000d_
pol 12673 1468 = 1468,000 [B]_x000d_
pol 13273.1 8,56 = 8,560 [C]_x000d_
pol 13273.2 84,48 = 84,480 [D]_x000d_
Celkové množství = 1761,040</t>
  </si>
  <si>
    <t>17180</t>
  </si>
  <si>
    <t>ULOŽENÍ SYPANINY DO NÁSYPŮ Z NAKUPOVANÝCH MATERIÁLŮ</t>
  </si>
  <si>
    <t>ze zeminy vhodné, dle ČSN 73 6133</t>
  </si>
  <si>
    <t>Aktivní zóna v násypu 870 = 870,000 [A]_x000d_
Aktivní zóna v zářezu 300 = 300,000 [B]_x000d_
Celkové množství = 1170,000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</si>
  <si>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</si>
  <si>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173103</t>
  </si>
  <si>
    <t>ZEMNÍ KRAJNICE A DOSYPÁVKY SE ZHUT DO 100% PS</t>
  </si>
  <si>
    <t>zhutněná dosypávka krajnice materiál min. Podmín. Vhodný míra zhutnění 100% PS (dle ČSN 73 6133)_x000d_
výpočet viz výkaz hmot</t>
  </si>
  <si>
    <t>109,5 = 109,500 [A]_x000d_
Celkové množství = 109,500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</si>
  <si>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</si>
  <si>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17311</t>
  </si>
  <si>
    <t>ZEMNÍ KRAJNICE A DOSYPÁVKY SE ZHUTNĚNÍM</t>
  </si>
  <si>
    <t>Dosyp materiálu - bez specifikace _x000d_
výpočet viz výkaz hmot</t>
  </si>
  <si>
    <t>24,33 = 24,330 [A]_x000d_
Celkové množství = 24,330</t>
  </si>
  <si>
    <t xml:space="preserve">Položka zahrnuje:
- kompletní provedení zemní konstrukce vč. výběru vhodného materiálu
- předpokládá se použití pro zeminy nevhodné, příp. podmínečně vhodné, kde je 
- úprava ukládaného materiálu vlhčením, tříděním, promícháním nebo vysoušením, příp. jiné úpravy za účelem zlepšení jeho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</si>
  <si>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</si>
  <si>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</si>
  <si>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vsakovací rýha frakce 32/63_x000d_
odečteno digitálně z výkresu D příloha 4</t>
  </si>
  <si>
    <t>1,15*0,8*(35+29) = 58,880 [A]_x000d_
Celkové množství = 58,880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</si>
  <si>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</si>
  <si>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</si>
  <si>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</si>
  <si>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vsakovací rýha obsyp dren trubky frakce 8/16_x000d_
odečteno digitálně z výkresu D.4</t>
  </si>
  <si>
    <t>(0,8*0,5-3,14*0,125*0,125)*(35+29) = 22,460 [A]_x000d_
Celkové množství = 22,460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</si>
  <si>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</si>
  <si>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štěrkopísek</t>
  </si>
  <si>
    <t>UV přípojky 0,5*0,2*19,84 = 1,984 [A]_x000d_
propoj Š1-Š2 0,5*0,3*12 = 1,800 [B]_x000d_
Celkové množství = 3,784</t>
  </si>
  <si>
    <t>18220A</t>
  </si>
  <si>
    <t>ROZPROSTŘENÍ NAKUPOVANÉ ORNICE VE SVAHU</t>
  </si>
  <si>
    <t>1542,10*0,15 = 231,315 [A]_x000d_
Celkové množství = 231,315</t>
  </si>
  <si>
    <t>Položka zahrnuje:
- nákup a dopravu ornice
- rozprostření ornice v předepsané tloušťce ve svahu přes 1:5
Položka nezahrnuje:
- x</t>
  </si>
  <si>
    <t>18230A</t>
  </si>
  <si>
    <t>ROZPROSTŘENÍ NAKUPOVANÉ ORNICE V ROVINĚ</t>
  </si>
  <si>
    <t>33,79*0,15 = 5,069 [A]_x000d_
Celkové množství = 5,069</t>
  </si>
  <si>
    <t>18242</t>
  </si>
  <si>
    <t>ZALOŽENÍ TRÁVNÍKU HYDROOSEVEM NA ORNICI</t>
  </si>
  <si>
    <t>1542,10+53,79 = 1595,890 [A]_x000d_
Celkové množství = 1595,890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</si>
  <si>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</si>
  <si>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</si>
  <si>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</si>
  <si>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4*1595,89 = 6383,560 [A]_x000d_
Celkové množství = 6383,560</t>
  </si>
  <si>
    <t>Položka zahrnuje:
- pokosení se shrabáním, naložení shrabků na dopravní prostředek, s odvozem a se složením, to vše bez ohledu na sklon terénu
- nutné zalití a hnojení
Položka nezahrnuje:
- x</t>
  </si>
  <si>
    <t>183511</t>
  </si>
  <si>
    <t>CHEMICKÉ ODPLEVELENÍ CELOPLOŠNÉ</t>
  </si>
  <si>
    <t>1595,89*1,5 = 2393,835 [A]_x000d_
Celkové množství = 2393,835</t>
  </si>
  <si>
    <t>Položka zahrnuje:
- celoplošný postřik a chemickou likvidace nežádoucích rostlin nebo jejích částí a zabránění jejich dalšímu růstu na urovnaném volném terénu
Položka nezahrnuje:
- x</t>
  </si>
  <si>
    <t>18600</t>
  </si>
  <si>
    <t>ZALÉVÁNÍ VODOU</t>
  </si>
  <si>
    <t>5l/m2 6383,56*0,005 = 31,918 [A]_x000d_
Celkové množství = 31,918</t>
  </si>
  <si>
    <t>Položka zahrnuje
- veškerý materiál, výrobky a polotovary, včetně mimostaveništní a vnitrostaveništní dopravy (rovněž přesuny), včetně naložení a složení, případně s uložením
Položka nezahrnuje:
- x</t>
  </si>
  <si>
    <t>Základy</t>
  </si>
  <si>
    <t>212635</t>
  </si>
  <si>
    <t>TRATIVODY KOMPL Z TRUB Z PLAST HM DN DO 150MM, RÝHA TŘ I</t>
  </si>
  <si>
    <t>DN 150 plast s neperforovaným dnem v betonovém loži tl. 100 mm, C 8/10nX0_x000d_
obsyp kamenivo fr. 16/32, obal filtračně-separační geotextilií dle TP 97,_x000d_
vyústění výústním objektem do vývařiště u zemního tělesa ( položka včetně výústního objektu)</t>
  </si>
  <si>
    <t>104,91 = 104,910 [A]_x000d_
Celkové množství = 104,910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</si>
  <si>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</si>
  <si>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21450</t>
  </si>
  <si>
    <t>SANAČNÍ VRSTVY Z KAMENIVA</t>
  </si>
  <si>
    <t>úprava podloží pod násypem. Hrubozrnny materiál fr. do 150 mm v tl. 500 mm</t>
  </si>
  <si>
    <t>844,17 = 844,170 [A]_x000d_
Celkové množství = 844,170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</si>
  <si>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</si>
  <si>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215663</t>
  </si>
  <si>
    <t>ÚPRAVA PODLOŽÍ HYDRAULICKÝMI POJIVY DO 2% HL DO 0,5M</t>
  </si>
  <si>
    <t xml:space="preserve">Úprava podloží násypu dle ČSN 73 6133, zhutněno na min. 92 % PS a IBI &gt; 5 %, v případě nevyhovujících parametrů úprava vhodným hydraulickým pojivem_x000d_
podle  výkazu  hmot</t>
  </si>
  <si>
    <t>1688 = 1688,000 [A]_x000d_
Celkové množství = 1688,000</t>
  </si>
  <si>
    <t>Položka zahrnuje:
- zafrézování předepsaného množství hydraulického pojiva do podloží do hloubky do 0,5m
- zhutnění
- druh hydraulického pojiva stanoví zadávací dokumentace
Položka nezahrnuje:
- x</t>
  </si>
  <si>
    <t>289971</t>
  </si>
  <si>
    <t>OPLÁŠTĚNÍ (ZPEVNĚNÍ) Z GEOTEXTILIE</t>
  </si>
  <si>
    <t>filtračně - separační geotextílie -</t>
  </si>
  <si>
    <t>sanační vrstva a aktivní zóna 5472,55 = 5472,550 [A]_x000d_
vsakovací rýha (1,5*2+0,8*1,2+0,8)*(29+35) = 304,640 [B]_x000d_
trativody pol 212635 104,91*2,8 = 293,748 [C]_x000d_
Celkové množství = 6070,938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</si>
  <si>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</si>
  <si>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289972</t>
  </si>
  <si>
    <t>OPLÁŠTĚNÍ (ZPEVNĚNÍ) Z GEOMŘÍŽOVIN</t>
  </si>
  <si>
    <t>- Výztužná jednoosá geomříž, min. pevnost 50 kN, max. tažnost 13%</t>
  </si>
  <si>
    <t>6,5*4*100"m" = 2600,000 [A]_x000d_
Celkové množství = 2600,000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</si>
  <si>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</si>
  <si>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</si>
  <si>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</si>
  <si>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451315</t>
  </si>
  <si>
    <t>PODKLADNÍ A VÝPLŇOVÉ VRSTVY Z PROSTÉHO BETONU C30/37</t>
  </si>
  <si>
    <t>vývařiště_x000d_
Monolit beton konstrukce, beton C30/37-XF4</t>
  </si>
  <si>
    <t>(4,6*0,5*1)*3 "ks " = 6,900 [A]_x000d_
Celkové množství = 6,900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</si>
  <si>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</si>
  <si>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</t>
  </si>
  <si>
    <t>PODKLADNÍ A VÝPLŇOVÉ VRSTVY Z KAMENIVA TĚŽENÉHO</t>
  </si>
  <si>
    <t>UV přípojky 0,5*0,1*19,84 = 0,992 [A]_x000d_
propoj Š1-Š2 0,5*0,1*12 = 0,600 [B]_x000d_
Celkové množství = 1,592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</si>
  <si>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</si>
  <si>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</si>
  <si>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</si>
  <si>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Kamenná dlažba tl. 150 mm do bet.lože C20/25n-XF3, vyspárování cementovou maltou M25-XF4_x000d_
odečteno digitálně z PD</t>
  </si>
  <si>
    <t>1,3"m2 "* 3"ks"*0,15 = 0,585 [A]_x000d_
Celkové množství = 0,585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</si>
  <si>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</si>
  <si>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56310</t>
  </si>
  <si>
    <t>VOZOVKOVÉ VRSTVY Z MECHANICKY ZPEVNĚNÉHO KAMENIVA</t>
  </si>
  <si>
    <t>Mechanicky zpevněné kamenivo, MZK, _x000d_
plocha odečtena digitálně ze situace</t>
  </si>
  <si>
    <t>tl. 150 mm (1,12*555,803+1,06*873,298)*0,15 = 232,229 [A]_x000d_
Spojení stávající a nové obrusné vrsty (1,12*(16,570+16,487))*0,15 = 5,554 [B]_x000d_
Celkové množství = 237,783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</si>
  <si>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</si>
  <si>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56330</t>
  </si>
  <si>
    <t>VOZOVKOVÉ VRSTVY ZE ŠTĚRKODRTI</t>
  </si>
  <si>
    <t>Štěrkodrť, ŠD, 
plocha odečtena digitálně ze situace</t>
  </si>
  <si>
    <t>tl. min 200 mm (1,42*555,803+1,28*873,298)*0,2 = 381,412 [A]_x000d_
Spojení stávající a nové obrusné vrsty (1,42*(10,988+10,988))*0,2 = 6,241 [B]_x000d_
Celkové množství = 387,653</t>
  </si>
  <si>
    <t>Štěrkodrť, ŠDB_x000d_
plocha odečtena digitálně ze situace</t>
  </si>
  <si>
    <t>dlažba tl. 150 mm 192,53*0,15 = 28,880 [A]_x000d_
Celkové množství = 28,880</t>
  </si>
  <si>
    <t>56963</t>
  </si>
  <si>
    <t>ZPEVNĚNÍ KRAJNIC Z RECYKLOVANÉHO MATERIÁLU TL DO 150MM</t>
  </si>
  <si>
    <t>Zpevnění krajnice vrstvou ŠDB FR. 0/32 nebo asf. Recyklátu fr. 0/22, tl. 160 mm_x000d_
plocha odečtena digitálně ze situace</t>
  </si>
  <si>
    <t>98,35+115,845+145,785 = 359,980 [A]_x000d_
Celkové množství = 359,980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</si>
  <si>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</si>
  <si>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</si>
  <si>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</si>
  <si>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PI-C, 0,7kg/m2_x000d_
plocha odečtena digitálně ze situace</t>
  </si>
  <si>
    <t>1,11*555,803+1,05*873,298 = 1533,904 [A]_x000d_
Celkové množství = 1533,904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</si>
  <si>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</si>
  <si>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</si>
  <si>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</si>
  <si>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PS-C, 0,35kg/m2_x000d_
plocha odečtena digitálně ze situace</t>
  </si>
  <si>
    <t>1,02*555,803+1,01*873,298 = 1448,950 [A]_x000d_
Celkové množství = 1448,950</t>
  </si>
  <si>
    <t>574A33</t>
  </si>
  <si>
    <t>ASFALTOVÝ BETON PRO OBRUSNÉ VRSTVY ACO 11 TL. 40MM</t>
  </si>
  <si>
    <t>konstrukce vozovky dle TP170 - D1-A-1-V-PIII_x000d_
ACO 11 50/70_x000d_
plocha odečtena digitálně ze situace</t>
  </si>
  <si>
    <t>555,803+873,298 = 1429,101 [A]_x000d_
Spojení stávající a nové obrusné vrsty (27,821+27,454) = 55,275 [B]_x000d_
Celkové množství = 1484,376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</si>
  <si>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</si>
  <si>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574E66</t>
  </si>
  <si>
    <t>ASFALTOVÝ BETON PRO PODKLADNÍ VRSTVY ACP 16+, 16S TL. 70MM</t>
  </si>
  <si>
    <t>konstrukce vozovky dle TP170 - D1-A-1-V-PIII_x000d_
ACP 16+ 50/70_x000d_
plocha odečtena digitálně ze situace</t>
  </si>
  <si>
    <t>1,02*555,803+1,01*873,298 = 1448,950 [A]_x000d_
Spojení stávající a nové obrusné vrsty (1,02*(22,152+21,94)) = 44,974 [B]_x000d_
Celkové množství = 1493,924</t>
  </si>
  <si>
    <t>582611</t>
  </si>
  <si>
    <t>KRYTY Z BETON DLAŽDIC SE ZÁMKEM ŠEDÝCH TL 60MM DO LOŽE Z KAM</t>
  </si>
  <si>
    <t xml:space="preserve">konstrukce vozovky dle TP170 - D2-D-1-CH-PIII upravená_x000d_
Ložná vrstva  HDK 4/8, tl. 40 mm</t>
  </si>
  <si>
    <t>192,526 = 192,526 [A]_x000d_
Celkové množství = 192,526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</si>
  <si>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</si>
  <si>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</si>
  <si>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Potrubí</t>
  </si>
  <si>
    <t>87433</t>
  </si>
  <si>
    <t>POTRUBÍ Z TRUB PLASTOVÝCH ODPADNÍCH DN DO 150MM</t>
  </si>
  <si>
    <t>přípojky UV DN 150_x000d_
odečteno digitálně ze situace</t>
  </si>
  <si>
    <t>10+9,84 = 19,840 [A]_x000d_
Celkové množství = 19,840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</si>
  <si>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</si>
  <si>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87444</t>
  </si>
  <si>
    <t>POTRUBÍ Z TRUB PLASTOVÝCH ODPADNÍCH DN DO 250MM</t>
  </si>
  <si>
    <t>12 = 12,000 [A]_x000d_
Celkové množství = 12,000</t>
  </si>
  <si>
    <t>875342R</t>
  </si>
  <si>
    <t>POTRUBÍ DREN Z TRUB PLAST DN DO 300MM DĚROVANÝCH</t>
  </si>
  <si>
    <t>35+29 = 64,000 [A]_x000d_
Celkové množství = 64,000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</si>
  <si>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</si>
  <si>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894145</t>
  </si>
  <si>
    <t>ŠACHTY KANALIZAČNÍ Z BETON DÍLCŮ NA POTRUBÍ DN DO 300MM</t>
  </si>
  <si>
    <t>odečteno ze situace část D příloha 2</t>
  </si>
  <si>
    <t>Š1, Š2 1+1 = 2,000 [A]_x000d_
Celkové množství = 2,000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</si>
  <si>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</si>
  <si>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89712</t>
  </si>
  <si>
    <t>VPUSŤ KANALIZAČNÍ ULIČNÍ KOMPLETNÍ Z BETONOVÝCH DÍLCŮ</t>
  </si>
  <si>
    <t>Vpusť kanalizační uliční kompletní z betonových dílců _x000d_
odečteno digitálně ze situace</t>
  </si>
  <si>
    <t>UV1,UV2,UV3 3 = 3,000 [A]_x000d_
Celkové množství = 3,000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</si>
  <si>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</si>
  <si>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9111A1</t>
  </si>
  <si>
    <t>ZÁBRADLÍ SILNIČNÍ S VODOR MADLY - DODÁVKA A MONTÁŽ</t>
  </si>
  <si>
    <t>Zábradlí silniční s vodorovnými madly, výšky 1,10 m_x000d_
délka odečtena digitálně ze situace</t>
  </si>
  <si>
    <t>48,8 = 48,800 [A]_x000d_
Celkové množství = 48,800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</si>
  <si>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</si>
  <si>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9113B1</t>
  </si>
  <si>
    <t>SVODIDLO OCEL SILNIČ JEDNOSTR, ÚROVEŇ ZADRŽ H1 -DODÁVKA A MONTÁŽ</t>
  </si>
  <si>
    <t>Svodidlo ocelové silniční jednostranné, úroveň zadržení H1, včetně odrazek R1 v prolisu svodidla_x000d_
délka odečtena digitálně ze situace</t>
  </si>
  <si>
    <t>90,5 = 90,500 [A]_x000d_
 203,899+112,215 = 316,114 [B]_x000d_
Celkové množství = 406,614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</si>
  <si>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</si>
  <si>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917212</t>
  </si>
  <si>
    <t>ZÁHONOVÉ OBRUBY Z BETONOVÝCH OBRUBNÍKŮ ŠÍŘ 80MM</t>
  </si>
  <si>
    <t>obrubník 80x250, bet. C35/45 - XF4 do bet. lože C20/25nXF3 min. tl, 250 mm</t>
  </si>
  <si>
    <t>49,846+6,06 = 55,906 [A]_x000d_
Celkové množství = 55,906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</si>
  <si>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</si>
  <si>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</si>
  <si>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</si>
  <si>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Betonový silniční obrubník 250x150,C35/45 - XF4 do bet. Lože min C20/25nXF3_x000d_
délka odečtena digitálně ze situace</t>
  </si>
  <si>
    <t>90,494+1,514 = 92,008 [A]_x000d_
Celkové množství = 92,008</t>
  </si>
  <si>
    <t>935212</t>
  </si>
  <si>
    <t>PŘÍKOPOVÉ ŽLABY Z BETON TVÁRNIC ŠÍŘ DO 600MM DO BETONU TL 100MM</t>
  </si>
  <si>
    <t>Skluz - Betonové svahové tvárnice do bet. lože C20/25nXF3, min. tl. 150 mm</t>
  </si>
  <si>
    <t>7,964+8,008+2,904+1,3+1,3+1,296 = 22,772 [A]_x000d_
Celkové množství = 22,772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</si>
  <si>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</si>
  <si>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pol 12673 2138,93*2,0 = 4277,860 [A]_x000d_
pol 13273 1,839*2,0 = 3,678 [B]_x000d_
Celkové množství = 4281,538</t>
  </si>
  <si>
    <t>pol 11348 36,325*2,3 = 83,548 [A]_x000d_
pol 11352 327,608*0,35*0,2*2,3 = 52,745 [B]_x000d_
Celkové množství = 136,293</t>
  </si>
  <si>
    <t>pol 11332 54,488*1,9 = 103,527 [A]_x000d_
Celkové množství = 103,527</t>
  </si>
  <si>
    <t>počet odečten digitálně ze situace</t>
  </si>
  <si>
    <t>Odstranění podkladů zpevněných ploch z kameniva_x000d_
Spodní podkladní vrstva ze štěrkodrti ŠD_x000d_
plocha odečtena digitálně ze situace_x000d_
skládkovné 015330</t>
  </si>
  <si>
    <t>tl. 150 mm (189,524+71,362+102,367)*0,15 = 54,488 [A]_x000d_
Celkové množství = 54,488</t>
  </si>
  <si>
    <t>11348</t>
  </si>
  <si>
    <t>ODSTRANĚNÍ KRYTU ZPEVNĚNÝCH PLOCH Z DLAŽDIC VČETNĚ PODKLADU</t>
  </si>
  <si>
    <t xml:space="preserve">Odstranění krytu  - stávající dlažba zámková DL, tl. 60 mm_x000d_
včetně ložní vrstvy HDK tl. 40 mm_x000d_
plocha odečtena digitálně ze situace_x000d_
skládkovné 015140</t>
  </si>
  <si>
    <t>(189,524+71,362+102,367)*0,1 = 36,325 [A]_x000d_
Celkové množství = 36,325</t>
  </si>
  <si>
    <t>obrubníky betonové
délka odečtena digitálně ze situace
včetně dopravy na skládku
skládkovné pol 015140</t>
  </si>
  <si>
    <t>11,266+76,128+33,048+22,408+25,187+22,284+26,64+110,647 = 327,608 [A]_x000d_
Celkové množství = 327,608</t>
  </si>
  <si>
    <t>zemina podmínečně vhodná do násypu</t>
  </si>
  <si>
    <t>pol 17110 1600,1 = 1600,100 [E]_x000d_
pol 17511 1782,90 = 1782,900 [A]_x000d_
pol 18220A 190,239 = 190,239 [B]_x000d_
pol 18230A 45,956 = 45,956 [C]_x000d_
Celkové množství = 3619,195</t>
  </si>
  <si>
    <t>Zřízení stupňů v podloží do násypů
Výkop zem. Pod. vhodná + zřízení stupňů
včetně dopravy na skládku_x000d_
skládkovné 015111</t>
  </si>
  <si>
    <t>2138,93 = 2138,930 [A]_x000d_
Celkové množství = 2138,930</t>
  </si>
  <si>
    <t>zemní práce žlaby SD9_x000d_
skládkovné pol 015111</t>
  </si>
  <si>
    <t>pol 93552.1 žlab 0,2*0,2*39,12 = 1,565 [A]_x000d_
pol 93552.2 žlab 0,2*0,2*6,842 = 0,274 [B]_x000d_
Celkové množství = 1,839</t>
  </si>
  <si>
    <t>Násyp - zemina podmínečně vhodná do násypu, tř. těžitelnosti I
výpočet viz výkaz hmot</t>
  </si>
  <si>
    <t>1600,1 = 1600,100 [A]_x000d_
Celkové množství = 1600,100</t>
  </si>
  <si>
    <t>pol 12673 2138,93 = 2138,930 [B]_x000d_
Celkové množství = 2138,930</t>
  </si>
  <si>
    <t>17411</t>
  </si>
  <si>
    <t>ZÁSYP JAM A RÝH ZEMINOU SE ZHUTNĚNÍM</t>
  </si>
  <si>
    <t>zásyp dle článku 5.4</t>
  </si>
  <si>
    <t>14,5*92 = 1334,000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</si>
  <si>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</si>
  <si>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17511</t>
  </si>
  <si>
    <t>OBSYP POTRUBÍ A OBJEKTŮ SE ZHUTNĚNÍM</t>
  </si>
  <si>
    <t>obsyp/zásyp do násypu u OZ_x000d_
zemina podmínečně vhodná_x000d_
výpočet viz výkaz hmot</t>
  </si>
  <si>
    <t>1782,9 = 1782,900 [A]_x000d_
Celkové množství = 1782,900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</si>
  <si>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</si>
  <si>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1268,26*0,15 = 190,239 [A]_x000d_
Celkové množství = 190,239</t>
  </si>
  <si>
    <t>306,37*0,15 = 45,956 [A]_x000d_
Celkové množství = 45,956</t>
  </si>
  <si>
    <t>1268,26+306,37 = 1574,630 [A]_x000d_
Celkové množství = 1574,630</t>
  </si>
  <si>
    <t>4*1574,63 = 6298,520 [A]_x000d_
Celkové množství = 6298,520</t>
  </si>
  <si>
    <t>1,5*1574,63 = 2361,945 [A]_x000d_
Celkové množství = 2361,945</t>
  </si>
  <si>
    <t>21331</t>
  </si>
  <si>
    <t>DRENÁŽNÍ VRSTVY Z BETONU MEZEROVITÉHO (DRENÁŽNÍHO)</t>
  </si>
  <si>
    <t>Drenážní beton na rubu zdí prorubovou drenáž</t>
  </si>
  <si>
    <t>0,3*0,3*142 = 12,780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</si>
  <si>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</si>
  <si>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286,16 = 286,160 [A]_x000d_
Celkové množství = 286,160</t>
  </si>
  <si>
    <t xml:space="preserve">Úprava podloží násypu dle ČSN 73 6133, zhutněno na min. 92 % PS a IBI &gt; 5 %, v případě nevyhovujících parametrů úprava vhodným hydraulickým pojivem
podle  výkazu  hmot</t>
  </si>
  <si>
    <t>572 = 572,000 [A]_x000d_
Celkové množství = 572,000</t>
  </si>
  <si>
    <t>Svislé konstrukce</t>
  </si>
  <si>
    <t>317325</t>
  </si>
  <si>
    <t>ŘÍMSY ZE ŽELEZOBETONU DO C30/37 (B37)</t>
  </si>
  <si>
    <t>železobetonová římsa</t>
  </si>
  <si>
    <t>18,75 = 18,750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</si>
  <si>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</si>
  <si>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</si>
  <si>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</si>
  <si>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výztuž 150 kg/m3</t>
  </si>
  <si>
    <t>0,15*18,75 = 2,813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</si>
  <si>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</si>
  <si>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327325</t>
  </si>
  <si>
    <t>ZDI OPĚRNÉ, ZÁRUBNÍ, NÁBŘEŽNÍ ZE ŽELEZOVÉHO BETONU DO C30/37 (B37)</t>
  </si>
  <si>
    <t>Beton C30/37 opěrné zdi _x000d_
odečteno digitálně z výkresů</t>
  </si>
  <si>
    <t>486,75 = 486,750 [A]</t>
  </si>
  <si>
    <t>327365</t>
  </si>
  <si>
    <t>VÝZTUŽ ZDÍ OPĚRNÝCH, ZÁRUBNÍCH, NÁBŘEŽNÍCH Z OCELI 10505</t>
  </si>
  <si>
    <t>Vyztužení opěré zdi_x000d_
odhad výztuže 155 kg/m3</t>
  </si>
  <si>
    <t>0,155*486,75 = 75,446 [A]</t>
  </si>
  <si>
    <t>431124</t>
  </si>
  <si>
    <t>SCHODIŠŤ KONSTR Z DÍLCŮ ŽELEZOBETON DO C25/30</t>
  </si>
  <si>
    <t>železobeton C 25/30_x000d_
délky a plochy odečteny digitálně ze situace</t>
  </si>
  <si>
    <t>Schodiště A (9,923+9,302+9,920)*0,15 = 4,372 [A]_x000d_
Schodiště B (8,138+9,916+9,299)*0,15 = 4,103 [B]_x000d_
mezipodesta Schodiště A (2,517+2,522)*0,10 = 0,504 [E]_x000d_
mezipodesta Schodiště B (3,337+4,468)*0,10 = 0,781 [F]_x000d_
Celkové množství = 9,760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</si>
  <si>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</si>
  <si>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431314</t>
  </si>
  <si>
    <t>SCHODIŠŤ KONSTR Z PROST BETONU DO C25/30</t>
  </si>
  <si>
    <t>podesta Schodiště A (1,874+0,686)*0,10 = 0,256 [C]_x000d_
podesta Schodiště B (0,861+1,804)*0,10 = 0,267 [D]_x000d_
Celkové množství = 0,523</t>
  </si>
  <si>
    <t>451313</t>
  </si>
  <si>
    <t>PODKLADNÍ A VÝPLŇOVÉ VRSTVY Z PROSTÉHO BETONU C16/20</t>
  </si>
  <si>
    <t>Podkladní betony pod konstrukce_x000d_
odečteno digitálně z výkresů</t>
  </si>
  <si>
    <t>Podkladní beton zdí (368,25+78,5)*0,2 = 89,350 [A]_x000d_
podkladní beton rubové drenáže 0,3*142*0,75 = 31,950 [B]_x000d_
Celkové množství = 121,300</t>
  </si>
  <si>
    <t>451314</t>
  </si>
  <si>
    <t>PODKLADNÍ A VÝPLŇOVÉ VRSTVY Z PROSTÉHO BETONU C25/30</t>
  </si>
  <si>
    <t>C25/30nXF2_x000d_
plocha převzata digitálně ze schodiště, příloha SO134_07</t>
  </si>
  <si>
    <t>schodiště A ((5,17+4,86+4,96)*2)*0,10 = 2,998 [A]_x000d_
schodiště B ((4,47+5,17+4,61)*2)*0,10 = 2,850 [B]_x000d_
Celkové množství = 5,848</t>
  </si>
  <si>
    <t>45131A</t>
  </si>
  <si>
    <t>PODKLADNÍ A VÝPLŇOVÉ VRSTVY Z PROSTÉHO BETONU C20/25</t>
  </si>
  <si>
    <t>C 20/25nXF3</t>
  </si>
  <si>
    <t>lože žlabu SD9 tl. 150 mm _x000d_
pol 93552.1 0,2*0,15*39,12 = 1,174 [B]_x000d_
pol 93552.2 0,2*0,15*6,842 = 0,205 [C]_x000d_
výplňový beton pod schodištěm tl. 100 mm _x000d_
plocha převzata digitálně ze schodiště, příloha SO134_07 _x000d_
schodiště A ((5,57+5,22+5,57)*2)*0,10 = 3,272 [F]_x000d_
schodiště B ((4,87+5,57+5,22)*2)*0,10 = 3,132 [G]_x000d_
Celkové množství = 7,783</t>
  </si>
  <si>
    <t>Kačirek pod odkapávači, min tl. 150 mm, šířka 0,5 m_x000d_
plocha odečtena digitálně ze situace</t>
  </si>
  <si>
    <t>(0,985+0,91+0,534)*0,15 = 0,364 [A]_x000d_
Celkové množství = 0,364</t>
  </si>
  <si>
    <t>ochranný obsyp těsnící fólie v přechodové oblasti (150+150 mm)</t>
  </si>
  <si>
    <t>z položky 711509 0,3*693 = 207,900 [A]</t>
  </si>
  <si>
    <t>458523</t>
  </si>
  <si>
    <t>VÝPLŇ ZA OPĚRAMI A ZDMI Z KAMENIVA DRCENÉHO, INDEX ZHUTNĚNÍ ID DO 0,9</t>
  </si>
  <si>
    <t>50*0,6*2,5+92*0,6*1,5 = 157,800 [A]</t>
  </si>
  <si>
    <t>461314</t>
  </si>
  <si>
    <t>PATKY Z PROSTÉHO BETONU C25/30</t>
  </si>
  <si>
    <t>Betonový práh C25/30 - XF2, 500x800 mm - pod schodištěm_x000d_
plocha převzata digitálně ze schodiště, příloha SO134_07</t>
  </si>
  <si>
    <t>schodiště A (0,397+0,399+0,496+0,399+0,496+0,395)*2 = 5,164 [A]_x000d_
schodiště B (0,397+0,399+0,497+0,399+0,490+0,399)*2 = 5,162 [B]_x000d_
Celkové množství = 10,326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</si>
  <si>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</si>
  <si>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Spodní podkladní vrstva ze štěrkodrti, ŠDB 
plocha odečtena digitálně ze situace</t>
  </si>
  <si>
    <t>dlažba , tl. 150 mm 424,77*0,15 = 63,716 [A]_x000d_
Celkové množství = 63,716</t>
  </si>
  <si>
    <t xml:space="preserve">konstrukce vozovky dle TP170 - D2-D-1-CH-PIII upravená
Ložná vrstva  HDK 4/8, tl. 40 mm</t>
  </si>
  <si>
    <t>165,681+112,845+121,26+24,985 = 424,771 [A]_x000d_
Celkové množství = 424,771</t>
  </si>
  <si>
    <t>58261A</t>
  </si>
  <si>
    <t>KRYTY Z BETON DLAŽDIC SE ZÁMKEM BAREV RELIÉF TL 60MM DO LOŽE Z KAM</t>
  </si>
  <si>
    <t>červená barva - kontrastní</t>
  </si>
  <si>
    <t>1,02+1,015+0,546 = 2,581 [A]_x000d_
Celkové množství = 2,581</t>
  </si>
  <si>
    <t>7</t>
  </si>
  <si>
    <t>Přidružená stavební výroba</t>
  </si>
  <si>
    <t>711112</t>
  </si>
  <si>
    <t>IZOLACE BĚŽNÝCH KONSTRUKCÍ PROTI ZEMNÍ VLHKOSTI ASFALTOVÝMI PÁSY</t>
  </si>
  <si>
    <t>1686 = 1686,000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</si>
  <si>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</si>
  <si>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711509</t>
  </si>
  <si>
    <t>OCHRANA IZOLACE NA POVRCHU TEXTILIÍ</t>
  </si>
  <si>
    <t>Těsnící vrstva ve vrstvě ŠD za zdmi</t>
  </si>
  <si>
    <t>50*6,5+92*4 = 693,000 [A]</t>
  </si>
  <si>
    <t>Položka zahrnuje:
- dodání předepsaného ochranného materiálu
- zřízení ochrany izolace
Položka nezahrnuje:
- x</t>
  </si>
  <si>
    <t>78382</t>
  </si>
  <si>
    <t>NÁTĚRY BETON KONSTR TYP S2 (OS-B)</t>
  </si>
  <si>
    <t>nátěry povrchů NK typ S2 (OS-B) dle TKP 31_x000d_
svislé plochy konzol NK a jejich podhledu (až k okapničce)</t>
  </si>
  <si>
    <t>0,1*92 = 9,200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</si>
  <si>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</si>
  <si>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</si>
  <si>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</si>
  <si>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typ S4 (OS-C) dle TKP 31 (nátěr obruby říms)</t>
  </si>
  <si>
    <t>92*0,4 = 36,800 [A]</t>
  </si>
  <si>
    <t>přípojky UV DN 150
odečteno digitálně ze situace</t>
  </si>
  <si>
    <t>2,1+1,07+3,73 = 6,900 [A]_x000d_
Celkové množství = 6,900</t>
  </si>
  <si>
    <t>875332</t>
  </si>
  <si>
    <t>POTRUBÍ DREN Z TRUB PLAST DN DO 150MM DĚROVANÝCH</t>
  </si>
  <si>
    <t>Odvodnění rubu zdí</t>
  </si>
  <si>
    <t>trubka za zdmi 142 = 142,000 [A]_x000d_
Trubky skrz zdi 23*0,8 = 18,400 [B]_x000d_
Celkové množství = 160,400</t>
  </si>
  <si>
    <t>87634</t>
  </si>
  <si>
    <t>CHRÁNIČKY Z TRUB PLASTOVÝCH DN DO 200MM</t>
  </si>
  <si>
    <t xml:space="preserve">Chráničky  pro prostup rubové drenáže</t>
  </si>
  <si>
    <t>23*0,7 = 16,100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</si>
  <si>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</si>
  <si>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Vpusť kanalizační uliční kompletní z betonových dílců 
odečteno digitálně ze situace</t>
  </si>
  <si>
    <t>UV1,UV5,UV6,UV7 4 = 4,000 [A]_x000d_
Celkové množství = 4,000</t>
  </si>
  <si>
    <t>Zábradlí ocelové s vodorovnými madly, výšky 1,10 m
délka odečtena digitálně ze situace</t>
  </si>
  <si>
    <t>schodiště 19,0+19,0+18,0+18,0 = 74,000 [A]_x000d_
chodníky 41,0+20,0+7,0+6,0 = 74,000 [B]_x000d_
Celkové množství = 148,000</t>
  </si>
  <si>
    <t>9111A3</t>
  </si>
  <si>
    <t>ZÁBRADLÍ SILNIČNÍ S VODOR MADLY - DEMONTÁŽ S PŘESUNEM</t>
  </si>
  <si>
    <t>demontáž stávajícího zábradlí podél chodníků _x000d_
včetně dopravy na skládku_x000d_
odkup ze strany zhotovitele do sběrných surovin na základě smlouvy</t>
  </si>
  <si>
    <t>156 = 156,000 [A]_x000d_
Celkové množství = 156,000</t>
  </si>
  <si>
    <t>9111B1</t>
  </si>
  <si>
    <t>ZÁBRADLÍ SILNIČNÍ SE SVISLOU VÝPLNÍ - DODÁVKA A MONTÁŽ</t>
  </si>
  <si>
    <t>Zábradlí na římse dolní zdi</t>
  </si>
  <si>
    <t>92,6 = 92,600 [A]</t>
  </si>
  <si>
    <t>91345</t>
  </si>
  <si>
    <t>NIVELAČNÍ ZNAČKY KOVOVÉ</t>
  </si>
  <si>
    <t>nivelační značky</t>
  </si>
  <si>
    <t>horní zeď 4 = 4,000 [A]_x000d_
Dolní zeď 5 = 5,000 [B]_x000d_
Celkové množství = 9,000</t>
  </si>
  <si>
    <t>Položka zahrnuje:
- dodání a osazení nivelační značky včetně nutných zemních prací
- vnitrostaveništní a mimostaveništní dopravu
Položka nezahrnuje:
- x</t>
  </si>
  <si>
    <t>91710</t>
  </si>
  <si>
    <t>OBRUBY Z BETONOVÝCH PALISÁD</t>
  </si>
  <si>
    <t>plocha odečtena digitálně ze situace, výšky h - ve výpočtu jsou průměrné výšky palisád</t>
  </si>
  <si>
    <t>palisáda za opěrnou stěnou 2,193*1,05*0,2 = 0,461 [A]_x000d_
schodiště A ((10,55+5,20+0,12+2,49+2,15+5,20)*1+(0,8+2,45+2,16)*1,2+(1,57+0,8+1,30+1,57)*1,5)*0,2 = 8,012 [B]_x000d_
schodiště B ((6,5+3+6,5+3,5)*1+(1+2,5+1,5+0,5)*1,2+(0,5+2+0,5+2)*1,5+(3,5+1,5)*2)*0,2 = 8,720 [C]_x000d_
Celkové množství = 17,193</t>
  </si>
  <si>
    <t>Položka zahrnuje:
- dodání a pokládku betonových palisád o rozměrech předepsaných zadávací dokumentací
- betonové lože i boční betonovou opěrku
Položka nezahrnuje:
- x</t>
  </si>
  <si>
    <t>obrubník 80x250, bet. C35/45 - XF4 do bet. lože C20/25nXF3 min. tl, 250 mm_x000d_
délka odečtena digitálně ze situace</t>
  </si>
  <si>
    <t>11,909+3,699+5,581+3,784+0,148+0,576+82,018+38,043+40,73+0,297+48,502+4,985+58,687 = 298,959 [A]_x000d_
Celkové množství = 298,959</t>
  </si>
  <si>
    <t>Betonový silniční obrubník 250x150,C35/45 - XF4 do bet. Lože min C20/25nXF3
délka odečtena digitálně ze situace</t>
  </si>
  <si>
    <t>109,194+9,447 = 118,641 [A]_x000d_
Celkové množství = 118,641</t>
  </si>
  <si>
    <t>Příkopové tvárnice š. 0,60 m, bet. C30/37 - XF4, do bet. Lože C20/25 - XF3, min tl. 100 mm_x000d_
délka odečtena digitálně ze situace</t>
  </si>
  <si>
    <t>81,431+33,478 = 114,909 [A]_x000d_
Celkové množství = 114,909</t>
  </si>
  <si>
    <t>93552</t>
  </si>
  <si>
    <t>ŽLABY Z DÍLCŮ Z BETONU SVĚTLÉ ŠÍŘKY DO 150MM VČETNĚ MŘÍŽÍ</t>
  </si>
  <si>
    <t>Podélný odvodňovací žlab, DN 150, do bet. Lože C20/25nXF3, min. tl. 150 mm
délky odečteny digitálně ze situace</t>
  </si>
  <si>
    <t>24,388+14,732 = 39,120 [A]_x000d_
Celkové množství = 39,120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</si>
  <si>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</si>
  <si>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Příčný odvodňovací žlab - DN150, třída zatížení B125, vyustění do žlabu zeleně_x000d_
délka odečtena digitálně ze situace</t>
  </si>
  <si>
    <t>3,807+3,035 = 6,842 [A]_x000d_
Celkové množství = 6,842</t>
  </si>
  <si>
    <t>113728</t>
  </si>
  <si>
    <t>FRÉZOVÁNÍ ZPEVNĚNÝCH PLOCH ASFALTOVÝCH, ODVOZ DO 20KM</t>
  </si>
  <si>
    <t>oprava objízdné trasy po dokončení stavby - zfrézování v tl. 50 mm _x000d_
- cca 30 % plochy z trasy pro osobní automobily_x000d_
- cca 20 % plochy z trasy pro nákladní automobily_x000d_
vč. odvozu k recyklaci_x000d_
Délka objízdných tras dle příloh 182_03_OBT_OA a 182_04_OBT_NA - 6 km + 11 km_x000d_
předpokkládaná šířka vozovky 6,5 m</t>
  </si>
  <si>
    <t>OA 6000*6,5*0,05*0,3 = 585,000 [A]_x000d_
NA 11000*6,5*0,05*0,2 = 715,000 [B]_x000d_
Celkové množství = 1300,000</t>
  </si>
  <si>
    <t>577212</t>
  </si>
  <si>
    <t>VRSTVY PRO OBNOVU, OPRAVY - SPOJ POSTŘIK DO 0,5KG/M2</t>
  </si>
  <si>
    <t>oprava objízdné trasy po dokončení stavby_x000d_
Dle položky č 113728</t>
  </si>
  <si>
    <t>1300/0,05 = 26000,000 [A]</t>
  </si>
  <si>
    <t>Položka zahrnuje:
- drobné opravy a obnovu plošných rozpadů asfaltového krytu (vztahuje se na plochu jednotlivě do 800m2)
- dodání všech předepsaných materiálů pro postřiky v předepsaném množství
- provedení dle předepsaného technologického předpisu
- zřízení vrstvy bez rozlišení šířky, pokládání vrstvy po etapách
- úpravu napojení, ukončení
Položka nezahrnuje:
- souvislou obnovu asfaltového krytu (ta se vykáže položkami 572***)
- výspravu výtluků (ta je zahrnuta v položkách 5779**)</t>
  </si>
  <si>
    <t>5774AB</t>
  </si>
  <si>
    <t>VRSTVY PRO OBNOVU A OPRAVY Z ASF BETONU ACO 8</t>
  </si>
  <si>
    <t>1300 = 1300,000 [A]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</si>
  <si>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</si>
  <si>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91400</t>
  </si>
  <si>
    <t>DOČASNÉ ZAKRYTÍ NEBO OTOČENÍ STÁVAJÍCÍCH DOPRAVNÍCH ZNAČEK</t>
  </si>
  <si>
    <t xml:space="preserve">Pronájem zakrývací fólie včetně dodávky, osazení a odstranění po dokončení stavby_x000d_
Odhad cca 5ks  značek_x000d_
počet značek x počet dní (9 měsíců x cca 30 dní=270 dní)</t>
  </si>
  <si>
    <t>5*270 = 1350,000 [A]</t>
  </si>
  <si>
    <t>Položka zahrnuje:
- zakrytí dočasně neplatných svislých dopravních značek (nebo jejich částí) bez ohledu na způsob a na jejich velikost (zakrytí neprůhledným materiálem nebo otočení značky)
- jeho následné odstranění
Položka nezahrnuje:
- x</t>
  </si>
  <si>
    <t>914123</t>
  </si>
  <si>
    <t>DOPRAVNÍ ZNAČKY ZÁKLADNÍ VELIKOSTI OCELOVÉ TŘ RA1 - DEMONTÁŽ</t>
  </si>
  <si>
    <t>dle položky 914129_x000d_
demontáž vč. odvozu</t>
  </si>
  <si>
    <t>24 = 24,000 [A]</t>
  </si>
  <si>
    <t>Položka zahrnuje:
- odstranění, demontáž a odklizení materiálu s odvozem na předepsané místo
Položka nezahrnuje:
- x</t>
  </si>
  <si>
    <t>914129</t>
  </si>
  <si>
    <t>DOPRAV ZNAČKY ZÁKLAD VEL OCEL TŘ RA1 - NÁJEMNÉ</t>
  </si>
  <si>
    <t>KSDEN</t>
  </si>
  <si>
    <t>Pronájem dopravních značek vč. sloupků a podstavců, včetně dodávky a osazení_x000d_
počet značek x počet dní (9 měsíců x cca 30 dní=270 dní</t>
  </si>
  <si>
    <t>IS11c 9 = 9,000 [A]_x000d_
IS11b 15 = 15,000 [B]_x000d_
Celkové množství (A+B)*270 = 6480,000</t>
  </si>
  <si>
    <t>Položka zahrnuje:
- sazbu za pronájem dopravních značek a zařízení
Položka nezahrnuje:
- x
Způsob měření:
- počet jednotek je určen jako součin počtu značek a počtu dní použití</t>
  </si>
  <si>
    <t>914423</t>
  </si>
  <si>
    <t>DOPRAVNÍ ZNAČKY 100X150CM OCELOVÉ TŘ RA1 - DEMONTÁŽ</t>
  </si>
  <si>
    <t>dle položky 914429_x000d_
demontáž vč. odvozu</t>
  </si>
  <si>
    <t>5 = 5,000 [A]</t>
  </si>
  <si>
    <t>914429</t>
  </si>
  <si>
    <t>DOPRAV ZNAČ 100X150CM OCEL TŘ RA1 - NÁJEMNÉ</t>
  </si>
  <si>
    <t>IP22 4*270 = 1080,000 [A]</t>
  </si>
  <si>
    <t>916123</t>
  </si>
  <si>
    <t>DOPRAV SVĚTLO VÝSTRAŽ SOUPRAVA 3KS - DEMONTÁŽ</t>
  </si>
  <si>
    <t>dle položky 916129</t>
  </si>
  <si>
    <t>916129</t>
  </si>
  <si>
    <t>DOPRAV SVĚTLO VÝSTRAŽ SOUPRAVA 3KS - NÁJEMNÉ</t>
  </si>
  <si>
    <t>Počet značek x počet dní (9 měsíců x cca 30 dní = 270 dní)</t>
  </si>
  <si>
    <t>2*270 = 540,000 [A]</t>
  </si>
  <si>
    <t>Položka zahrnuje:
- sazbu za pronájem zařízení
Položka nezahrnuje:
- x
Způsob měření:
- součin počtu zařízení a počtu dní použití.</t>
  </si>
  <si>
    <t>916313</t>
  </si>
  <si>
    <t>DOPRAVNÍ ZÁBRANY Z2 TŘ RA1 - DEMONTÁŽ</t>
  </si>
  <si>
    <t>dle položky 916319</t>
  </si>
  <si>
    <t>916319</t>
  </si>
  <si>
    <t>DOPRAVNÍ ZÁBRANY Z2 - NÁJEMNÉ</t>
  </si>
  <si>
    <t>91228</t>
  </si>
  <si>
    <t>SMĚROVÉ SLOUPKY Z PLAST HMOT VČETNĚ ODRAZNÉHO PÁSKU</t>
  </si>
  <si>
    <t>značka je přebrána z přílohy 191_02_SIT</t>
  </si>
  <si>
    <t>Z 11g /červené/ 2 = 2,000 [A]_x000d_
Celkové množství = 2,000</t>
  </si>
  <si>
    <t>Položka zahrnuje:
- dodání a osazení sloupku včetně nutných zemních prací
- vnitrostaveništní a mimostaveništní doprava
- odrazky plastové nebo z retroreflexní fólie
Položka nezahrnuje:
- x</t>
  </si>
  <si>
    <t>912282</t>
  </si>
  <si>
    <t>SMĚROVÉ SLOUPKY Z PLAST HMOT - DEMONTÁŽ A ZPĚTNÁ MONTÁŽ</t>
  </si>
  <si>
    <t>Z11g 2 = 2,000 [A]_x000d_
Celkové množství = 2,000</t>
  </si>
  <si>
    <t>Položka zahrnuje:
- demontáž a osazení sloupku včetně nutných zemních prací
- očištění
- nové odrazky plastové nebo z retroreflexní fólie
Položka nezahrnuje:
- x</t>
  </si>
  <si>
    <t>914131</t>
  </si>
  <si>
    <t>DOPRAVNÍ ZNAČKY ZÁKLADNÍ VELIKOSTI OCELOVÉ TŘ RA2 - DODÁVKA A MONTÁŽ</t>
  </si>
  <si>
    <t>B 20a 2 = 2,000 [A]_x000d_
Celkové množství = 2,000</t>
  </si>
  <si>
    <t>Položka zahrnuje:
- dodávku a montáž značek v požadovaném provedení
Položka nezahrnuje:
- x</t>
  </si>
  <si>
    <t>914132</t>
  </si>
  <si>
    <t>DOPRAVNÍ ZNAČKY ZÁKLADNÍ VELIKOSTI OCELOVÉ TŘ RA2 - MONTÁŽ S PŘEMÍSTĚNÍM</t>
  </si>
  <si>
    <t xml:space="preserve">C 14a  + C 9a 2 = 2,000 [C]_x000d_
Celkové množství = 2,000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</si>
  <si>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</si>
  <si>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</si>
  <si>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TŘ RA2 - DEMONTÁŽ</t>
  </si>
  <si>
    <t>značka je přebrána z přílohy 191_02_SIT_x000d_
včetně dopravy na místo určené</t>
  </si>
  <si>
    <t xml:space="preserve">A7a + A12a 2 = 2,000 [A]_x000d_
B13 a E13 evidenční číslo mostu 2+2 = 4,000 [B]_x000d_
C 14a  + C 9a 2 = 2,000 [C]_x000d_
Celkové množství = 8,000</t>
  </si>
  <si>
    <t>914912</t>
  </si>
  <si>
    <t>SLOUPKY A STOJKY DZ Z OCEL TRUBEK ZABETON MONTÁŽ S PŘESUNEM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</si>
  <si>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</si>
  <si>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914913</t>
  </si>
  <si>
    <t>SLOUPKY A STOJKY DZ Z OCEL TRUBEK ZABETON DEMONTÁŽ</t>
  </si>
  <si>
    <t>1+2+1 = 4,000 [A]_x000d_
Celkové množství = 4,000</t>
  </si>
  <si>
    <t>914921</t>
  </si>
  <si>
    <t>SLOUPKY A STOJKY DOPRAVNÍCH ZNAČEK Z OCEL TRUBEK DO PATKY - DODÁVKA A MONTÁŽ</t>
  </si>
  <si>
    <t>2 = 2,000 [A]_x000d_
Celkové množství = 2,000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</si>
  <si>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</si>
  <si>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</si>
  <si>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</si>
  <si>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VDZ z přílohy 191_02_SIT</t>
  </si>
  <si>
    <t>V4 (0,125) 2*259*0,125 = 64,750 [A]_x000d_
V1a (0,125) 259*0,125 = 32,375 [B]_x000d_
Celkové množství = 97,125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</si>
  <si>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</si>
  <si>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</si>
  <si>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</si>
  <si>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014101</t>
  </si>
  <si>
    <t>poplatek za uložení zeminy na skládce_x000d_
z položky 13173</t>
  </si>
  <si>
    <t>135,648 = 135,648 [A]</t>
  </si>
  <si>
    <t>113766</t>
  </si>
  <si>
    <t>FRÉZOVÁNÍ DRÁŽKY PRŮŘEZU DO 800MM2 V ASFALTOVÉ VOZOVCE</t>
  </si>
  <si>
    <t>drážka pro těsnění spáry mezi římsou a vozovkou, mezi obrubníkem a vozovkou u zpevnění _x000d_
dle výkresu č. 3 - Půdorys</t>
  </si>
  <si>
    <t>43,55+40 = 83,550 [A]</t>
  </si>
  <si>
    <t>Položka zahrnuje:
- veškerou manipulaci s vybouranou sutí a s vybouranými hmotami vč. uložení na skládku.
Položka nezahrnuje:
- x</t>
  </si>
  <si>
    <t>zemina z dočasného zemníku pro zásypy_x000d_
vč. poplatku za zemník_x000d_
zemina podmínečně vhodná do násypů dle ČSN 73 6133_x000d_
pro položku 17511</t>
  </si>
  <si>
    <t>2000 = 2000,000 [A]</t>
  </si>
  <si>
    <t>13773</t>
  </si>
  <si>
    <t>VYKOP ŠACHT PILÍŘŮ, PILOT, STUDNÍ TŘ. I</t>
  </si>
  <si>
    <t>15*8*1,2*1,2*3,1415/4 = 135,713 [A]</t>
  </si>
  <si>
    <t>Položka zahrnuje:
- kompletní provedení výkopu
- vodorovnou a svislou dopravu
- přemístění, přeložení, manipulace s výkopkem
Položka nezahrnuje:
- x</t>
  </si>
  <si>
    <t>zásyp základů opěr pod úrovní stávajícího terénu_x000d_
uložení a zhutnění vhodné či podmínečně vhodné zeminy dle ČSN 73 1633 pro zásyp základů dle ČSN 73 6244 _x000d_
čl. 5.1.</t>
  </si>
  <si>
    <t>9*3,7+8,8*3,7 = 65,860 [A]</t>
  </si>
  <si>
    <t>zásyp rubu opěr dle ČSN 73 6244 čl. 5.4 _x000d_
zemina vhodná či podmínečně vhodná do násypů dle ČSN 73 6133</t>
  </si>
  <si>
    <t>9*9+8,8*9,1 = 161,080 [A]</t>
  </si>
  <si>
    <t>ochranný obsyp za opěrou s drenážní funkcí dle 73 6244 čl. 5.3. + podkladní přechodový klín za opěrou dle 73 _x000d_
6244 čl. 5.6_x000d_
dle výkresu č. 28 - Přechodová oblast</t>
  </si>
  <si>
    <t>9*4,7+8,8*4,6 = 82,780 [A]</t>
  </si>
  <si>
    <t>Dosypání svahových kuželů před obetonováním lomovým kamenem_x000d_
odečteno digitálně z výkresů</t>
  </si>
  <si>
    <t>obetonování drenáže za opěrou _x000d_
0,3x0,3 m</t>
  </si>
  <si>
    <t>0,3*0,3*(8,8*2) = 1,584 [A]</t>
  </si>
  <si>
    <t>21341</t>
  </si>
  <si>
    <t>DRENÁŽNÍ VRSTVY Z PLASTBETONU (PLASTMALTY)</t>
  </si>
  <si>
    <t>drenážní proužek v úžlabí _x000d_
dle výkresu odvodnění</t>
  </si>
  <si>
    <t>0,44 = 0,440 [A]</t>
  </si>
  <si>
    <t>224325</t>
  </si>
  <si>
    <t>PILOTY ZE ŽELEZOBETONU C30/37</t>
  </si>
  <si>
    <t>Pilotové založení _x000d_
dle výkresu 10 Tvar a výztuž pilot</t>
  </si>
  <si>
    <t>15*9,05 = 135,750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</si>
  <si>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</si>
  <si>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</si>
  <si>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</si>
  <si>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>vyztužení pilot _x000d_
odhad 75 kg/m3</t>
  </si>
  <si>
    <t>153,75*0,075 = 11,531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</si>
  <si>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</si>
  <si>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272325</t>
  </si>
  <si>
    <t>ZÁKLADY ZE ŽELEZOBETONU DO C30/37</t>
  </si>
  <si>
    <t>základy opěr ze železobetonu_x000d_
dle příloh č. 07 a 08</t>
  </si>
  <si>
    <t>O1 59,65 = 59,650 [A]_x000d_
O2 57,21 = 57,210 [B]_x000d_
Celkové množství = 116,860</t>
  </si>
  <si>
    <t>272365</t>
  </si>
  <si>
    <t>VÝZTUŽ ZÁKLADŮ Z OCELI 10505, B500B</t>
  </si>
  <si>
    <t>výztuž základů 150 kg/m3</t>
  </si>
  <si>
    <t>116,86*0,15 = 17,529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</si>
  <si>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</si>
  <si>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28999</t>
  </si>
  <si>
    <t>OPLÁŠTĚNÍ (ZPEVNĚNÍ) Z FÓLIE</t>
  </si>
  <si>
    <t>těsnící fólie ve vrstvě štěrkopísku v přechodové oblasi</t>
  </si>
  <si>
    <t>3,5*(9+8,8) = 62,300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</si>
  <si>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</si>
  <si>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31717</t>
  </si>
  <si>
    <t>KOVOVÉ KONSTRUKCE PRO KOTVENÍ ŘÍMSY</t>
  </si>
  <si>
    <t>KG</t>
  </si>
  <si>
    <t>kompletní provedení vlepených kotev říms vč. spojovacích prvků z nerez. oceli, předvrtaných otvorů, trubek, _x000d_
zinkování, atd._x000d_
váha 6,0 kg/ks</t>
  </si>
  <si>
    <t>6*122 = 732,000 [A]</t>
  </si>
  <si>
    <t>Položka zahrnuje:
- dodávku (výrobu) kotevního prvku předepsaného tvaru
- jeho osazení do předepsané polohy včetně nezbytných prací (vrty, zálivky apod.)
Položka nezahrnuje:
- x</t>
  </si>
  <si>
    <t>mostní římsy ze železobetonu</t>
  </si>
  <si>
    <t>43,74 = 43,740 [A]</t>
  </si>
  <si>
    <t>0,15*43,74 = 6,561 [A]</t>
  </si>
  <si>
    <t>333325</t>
  </si>
  <si>
    <t>MOSTNÍ OPĚRY A KŘÍDLA ZE ŽELEZOVÉHO BETONU DO C30/37</t>
  </si>
  <si>
    <t>Dříky, křídla, podložiskové bloky a závěrné zídky ze železobetonu</t>
  </si>
  <si>
    <t>Dříky O1+O2 37,2+39,3 = 76,500 [A]_x000d_
Křídla O1+O2 21,07+18,87 = 39,940 [B]_x000d_
Závěrné zídky O1+O2 19,02+17,98 = 37,000 [C]_x000d_
Podložiskové bloky 0,4 = 0,400 [D]_x000d_
Celkové množství = 153,840</t>
  </si>
  <si>
    <t>333365</t>
  </si>
  <si>
    <t>VÝZTUŽ MOSTNÍCH OPĚR A KŘÍDEL Z OCELI 10505, B500B</t>
  </si>
  <si>
    <t>153,84*0,15 = 23,076 [A]</t>
  </si>
  <si>
    <t>420324</t>
  </si>
  <si>
    <t>PŘECHODOVÉ DESKY MOSTNÍCH OPĚR ZE ŽELEZOBETONU C25/30</t>
  </si>
  <si>
    <t>Přechodové desky mostu ze železobetonu_x000d_
dle výkresu č. 18</t>
  </si>
  <si>
    <t>O1 7,2 = 7,200 [A]_x000d_
O2 7,2 = 7,200 [B]_x000d_
Celkové množství = 14,400</t>
  </si>
  <si>
    <t>420365</t>
  </si>
  <si>
    <t>VÝZTUŽ PŘECHODOVÝCH DESEK MOSTNÍCH OPĚR Z OCELI 10505, B500B</t>
  </si>
  <si>
    <t>výztuž 175 kg/m3</t>
  </si>
  <si>
    <t>14,4*0,175 = 2,520 [A]</t>
  </si>
  <si>
    <t>424A16</t>
  </si>
  <si>
    <t>SPŘAŽENÁ MOSTOVKA BETON - BETON SILNIČNÍ, ROZPĚTÍ DO 35M</t>
  </si>
  <si>
    <t>Nosná konstrukce mostu z prefabrikovaných nosníků včetně spřahující desky, koncových příčníků, betonářské _x000d_
výztuže a předpínacích lan</t>
  </si>
  <si>
    <t>31,8*10 = 318,000 [A]</t>
  </si>
  <si>
    <t xml:space="preserve">Položka zahrnuje:
-  zhotovení mostovky z prefabrikovaných dílců, spřažených železobetonovou deskou a koncovými příčníky, včetně osazení a dodání veškeré výztuže.
- všechny technické specifikace uvedené v OTSKP-SPK v části I – Popisovník prací staveb pozemních komunikací, Skupina stavebních dílů 4, Ustanovení k položkám 424A**.
Položka nezahrnuje:
- x</t>
  </si>
  <si>
    <t>42853</t>
  </si>
  <si>
    <t>MOSTNÍ LOŽISKA HRNCOVÁ PRO ZATÍŽ DO 5,0MN</t>
  </si>
  <si>
    <t>ložiska na opěrách - jednosměrně posuvná a všesměrně posuvná</t>
  </si>
  <si>
    <t>3 = 3,000 [A]</t>
  </si>
  <si>
    <t>Položka zahrnuje:
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
Položka nezahrnuje:
- x</t>
  </si>
  <si>
    <t>42854</t>
  </si>
  <si>
    <t>MOSTNÍ LOŽISKA HRNCOVÁ PRO ZATÍŽ PŘES 5,0MN</t>
  </si>
  <si>
    <t>ložiska na opěrách - pevná</t>
  </si>
  <si>
    <t>434125</t>
  </si>
  <si>
    <t>SCHODIŠŤOVÉ STUPNĚ, Z DÍLCŮ ŽELEZOBETON DO C30/37</t>
  </si>
  <si>
    <t>prefabrikované schodišťové stupně z železobetonu C30/37 - XC4, XF4 _x000d_
šířka 750 mm, výška 180 mm, hloubka 500 mm</t>
  </si>
  <si>
    <t>0,75*0,18*0,5*64 = 4,320 [A]</t>
  </si>
  <si>
    <t>Podkladní beton_x000d_
z výkresů tvaru opěr (07 + 08)</t>
  </si>
  <si>
    <t>Opěry O1 + O2 13,66+12,98 = 26,640 [A]_x000d_
Přechodové desky 4,6 = 4,600 [B]_x000d_
podkladní beton pod rubovou drenáž 8,8*2*0,17 = 2,992 [C]_x000d_
pod žlabovky 38,4*0,08 = 3,072 [D]_x000d_
Pod pochozí římsu (10,1+6,6)*0,2 = 3,340 [E]_x000d_
Celkové množství = 40,644</t>
  </si>
  <si>
    <t xml:space="preserve">betonové lože dlažeb  C20/25n - XC2, XF3 _x000d_
tl. 150 mm dle pol. 465512 a pod schodišti</t>
  </si>
  <si>
    <t>pod schodišti 6,6 = 6,600 [A]_x000d_
pod dlažbou 71,4 = 71,400 [B]_x000d_
Celkové množství = 78,000</t>
  </si>
  <si>
    <t>0,3*(9+8,8)*3,5 = 18,690 [A]</t>
  </si>
  <si>
    <t>Betonový prách paty svahů</t>
  </si>
  <si>
    <t>0,8*0,5*(25,15+41,4) = 26,620 [A]</t>
  </si>
  <si>
    <t>Dlažby z lomového kamene</t>
  </si>
  <si>
    <t>356,8 = 356,800 [A]</t>
  </si>
  <si>
    <t>572214</t>
  </si>
  <si>
    <t>SPOJOVACÍ POSTŘIK Z MODIFIK EMULZE DO 0,5KG/M2</t>
  </si>
  <si>
    <t>PS-CP 0,35 kg/m2_x000d_
pod obrusní vrstvou</t>
  </si>
  <si>
    <t>7,5*31,8 = 238,500 [A]</t>
  </si>
  <si>
    <t>574J54</t>
  </si>
  <si>
    <t>ASFALTOVÝ KOBEREC MASTIXOVÝ MODIFIK SMA 11S TL. 40MM</t>
  </si>
  <si>
    <t>obrusná vrstva SMA 11 S s MOD tl. 40 mm</t>
  </si>
  <si>
    <t>575C53</t>
  </si>
  <si>
    <t>LITÝ ASFALT MA IV (OCHRANA MOSTNÍ IZOLACE) 11 TL. 40MM</t>
  </si>
  <si>
    <t>ochrana izolace mostovky</t>
  </si>
  <si>
    <t>31,8*7,5 = 238,500 [A]</t>
  </si>
  <si>
    <t>58920</t>
  </si>
  <si>
    <t>VÝPLŇ SPAR MODIFIKOVANÝM ASFALTEM</t>
  </si>
  <si>
    <t>napojení vozovky</t>
  </si>
  <si>
    <t>2*7,5 = 15,000 [A]</t>
  </si>
  <si>
    <t>Položka zahrnuje: 
- dodávku předepsaného materiálu
- vyčištění a výplň spar tímto materiálem
Položka nezahrnuje:
- x</t>
  </si>
  <si>
    <t>6</t>
  </si>
  <si>
    <t>Úpravy povrchů, podlahy, výplně otvorů</t>
  </si>
  <si>
    <t>62592</t>
  </si>
  <si>
    <t>ÚPRAVA POVRCHU BETONOVÝCH PLOCH A KONSTRUKCÍ - STRIÁŽ</t>
  </si>
  <si>
    <t>STRIÁŽ POVRCHU POCHOOZÍ ŘÍMSY</t>
  </si>
  <si>
    <t>1,6*(5,59+39,4) = 71,984 [A]</t>
  </si>
  <si>
    <t>Položka zahrnuje:
- provedení předepsané úpravy
Položka nezahrnuje:
- x</t>
  </si>
  <si>
    <t>711442</t>
  </si>
  <si>
    <t>IZOLACE MOSTOVEK CELOPLOŠNÁ ASFALTOVÝMI PÁSY S PEČETÍCÍ VRSTVOU</t>
  </si>
  <si>
    <t>Izolace NAIP tl. 5 mm, vč. penetračního nátěru</t>
  </si>
  <si>
    <t>10,7*31,8 = 340,260 [A]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</si>
  <si>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</si>
  <si>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711502</t>
  </si>
  <si>
    <t>OCHRANA IZOLACE NA POVRCHU ASFALTOVÝMI PÁSY</t>
  </si>
  <si>
    <t>1,7*43,55+2,8*44,14 = 197,627 [A]</t>
  </si>
  <si>
    <t>0,48*(38,84+5,34+43,55) = 42,110 [A]</t>
  </si>
  <si>
    <t>0,4*(43,55+39,99+5,59) = 35,652 [A]</t>
  </si>
  <si>
    <t>84913</t>
  </si>
  <si>
    <t>POTRUBÍ ODPADNÍ MOSTNÍCH OBJEKTŮ ZE SKLOLAM TRUB DN DO 150MM</t>
  </si>
  <si>
    <t>podéné svody odvodnění na mostě, DN 150, včetně kompenzátor_x000d_
dle výkresu odvodnění</t>
  </si>
  <si>
    <t>47,5 = 47,500 [A]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</si>
  <si>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
- úprava, očištění a ošetření prostoru kolem instalace
- provedení požadovaných zkoušek vodotěsnosti
Položka nezahrnuje:
- x</t>
  </si>
  <si>
    <t>Drenáž rubu opěr DN150</t>
  </si>
  <si>
    <t>2*8,8 = 17,600 [A]</t>
  </si>
  <si>
    <t>87534</t>
  </si>
  <si>
    <t>POTRUBÍ DREN Z TRUB PLAST DN DO 200MM</t>
  </si>
  <si>
    <t>Potrubí rubové drenáže mimo rub opěry, plné, DN 180</t>
  </si>
  <si>
    <t>87627</t>
  </si>
  <si>
    <t>CHRÁNIČKY Z TRUB PLASTOVÝCH DN DO 100MM</t>
  </si>
  <si>
    <t>chránička pro kabely prům. 110/94 _x000d_
Levá římsa 2 chráničky, pravá římsa 3 chráničk</t>
  </si>
  <si>
    <t>Levá římsa (43,55+2*5)*2 = 107,100 [A]_x000d_
Pravá římsa 44,14*3 = 132,420 [B]_x000d_
Celkové množství = 239,520</t>
  </si>
  <si>
    <t>prostup křídlem pro rubovou drenáž</t>
  </si>
  <si>
    <t>0,5*2 = 1,000 [A]</t>
  </si>
  <si>
    <t>899523</t>
  </si>
  <si>
    <t>OBETONOVÁNÍ POTRUBÍ Z PROSTÉHO BETONU DO C16/20</t>
  </si>
  <si>
    <t>obetonování potrubí rubové drenáže mimo přechodovou oblast</t>
  </si>
  <si>
    <t>0,4*0,4*15 = 2,400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</si>
  <si>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</si>
  <si>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Silniční ocelové zábradlí se svislou výplní</t>
  </si>
  <si>
    <t>44 = 44,000 [A]</t>
  </si>
  <si>
    <t>9115C1</t>
  </si>
  <si>
    <t>SVODIDLO OCEL MOSTNÍ JEDNOSTR, ÚROVEŇ ZADRŽ H2 - DODÁVKA A MONTÁŽ</t>
  </si>
  <si>
    <t>Ocelové mostní svodidlo - úroveň zadržení H2_x000d_
pracovní šířka max. 1,3 m, výška min. 1000 mm_x000d_
dle TP 114</t>
  </si>
  <si>
    <t>42+4 = 46,000 [A]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</si>
  <si>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</si>
  <si>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Ocelové mostní svodidlo - úroveň zadržení H2_x000d_
výška min. 750 mm</t>
  </si>
  <si>
    <t>38+4 = 42,000 [A]</t>
  </si>
  <si>
    <t>91238</t>
  </si>
  <si>
    <t>SMĚROVÉ SLOUPKY Z PLAST HMOT - NÁSTAVCE NA SVODIDLA VČETNĚ ODRAZNÉHO PÁSKU</t>
  </si>
  <si>
    <t>nástavce na mostě bílé a modré, vč. odrazek a upevnění</t>
  </si>
  <si>
    <t>14 = 14,000 [A]</t>
  </si>
  <si>
    <t>římsy 10 = 10,000 [A]_x000d_
opěry 4 = 4,000 [B]_x000d_
Celkové množství = 14,000</t>
  </si>
  <si>
    <t>914A21</t>
  </si>
  <si>
    <t>EV ČÍSLO MOSTU OCEL TŘ RA1 - DODÁVKA A MONTÁŽ</t>
  </si>
  <si>
    <t>Tabulka s evidenčním číslem mostu</t>
  </si>
  <si>
    <t>917223</t>
  </si>
  <si>
    <t>SILNIČNÍ A CHODNÍKOVÉ OBRUBY Z BETONOVÝCH OBRUBNÍKŮ ŠÍŘ 100MM</t>
  </si>
  <si>
    <t>obrubník okolo schodiť a zpevněných ploch</t>
  </si>
  <si>
    <t>95 = 95,000 [A]</t>
  </si>
  <si>
    <t>Silniční obrubník za římsou</t>
  </si>
  <si>
    <t>2*5 = 10,000 [A]</t>
  </si>
  <si>
    <t>93140</t>
  </si>
  <si>
    <t>MOSTNÍ ZÁVĚRY PODPOVRCHOVÉ</t>
  </si>
  <si>
    <t>podpovrchový mostní závěru opěry O1</t>
  </si>
  <si>
    <t>10,7 = 10,700 [A]</t>
  </si>
  <si>
    <t xml:space="preserve">Položka zahrnuje:
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most. závěru ve styku s ostatními konstrukcemi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úpravy most. závěru jako povrchové  povlaky, zálivky, které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
Položka nezahrnuje:
- vlastní beton a výztuž, zařazuje se do příslušné betonové konstrukce.
Způsob měření:
- měří se půdorysná délka v ose závěru.</t>
  </si>
  <si>
    <t>93151</t>
  </si>
  <si>
    <t>MOSTNÍ ZÁVĚRY POVRCHOVÉ POSUN DO 60MM</t>
  </si>
  <si>
    <t>Mostní závěr opěry O2_x000d_
rozsah pohybu 50 mm</t>
  </si>
  <si>
    <t>932121</t>
  </si>
  <si>
    <t>PROTIDOTYKOVÉ ZÁBRANY SÍŤOVÉ - ZŘÍZENÍ S DODÁNÍM</t>
  </si>
  <si>
    <t>Ochrana proti dotyku na mostě</t>
  </si>
  <si>
    <t>50,4 = 50,400 [A]</t>
  </si>
  <si>
    <t>Položka zahrnuje:
- veškerý materiál, výrobky a polotovary
- mimostaveništní a vnitrostaveništní doprava (rovněž přesuny)
- naložení a složení, zřízení zábrany
Položka nezahrnuje:
- x
Způsob měření:
- měří se plocha v metrech čtverečných.</t>
  </si>
  <si>
    <t>Skuzy z betonových žlabovek</t>
  </si>
  <si>
    <t>38,4 = 38,400 [A]</t>
  </si>
  <si>
    <t>936532</t>
  </si>
  <si>
    <t>MOSTNÍ ODVODŇOVACÍ SOUPRAVA 300/500</t>
  </si>
  <si>
    <t>mostní odvodňovače s lapačem splavenin_x000d_
dle výkresu odvodnění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</si>
  <si>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</si>
  <si>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936541</t>
  </si>
  <si>
    <t>MOSTNÍ ODVODŇOVACÍ TRUBKA (POVRCHŮ IZOLACE) Z NEREZ OCELI</t>
  </si>
  <si>
    <t>Trubičky odvodnění izolace nosné konstrukce_x000d_
dle výkresu odvodnění</t>
  </si>
  <si>
    <t>8 = 8,000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</si>
  <si>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</si>
  <si>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171103</t>
  </si>
  <si>
    <t>ULOŽENÍ SYPANINY DO NÁSYPŮ SE ZHUTNĚNÍM DO 100% PS</t>
  </si>
  <si>
    <t>Zásypy v okolí opěrné zdi</t>
  </si>
  <si>
    <t>141,3*1,2*0,5 = 84,780 [A]</t>
  </si>
  <si>
    <t>Zásyp za opěrnou zdí dle ČSN 73 6244 čl. 5.4, zemina vhodná nebo podmínečně vhodná_x000d_
použita vytěžená zemina z výkopů starého mostu</t>
  </si>
  <si>
    <t>Zásyp základů 82,4 = 82,400 [A]_x000d_
zásyp za opěrnou zdí 1,5*34,64 = 51,960 [B]_x000d_
Celkové množství = 134,360</t>
  </si>
  <si>
    <t>Obetonování ruboré drenáže_x000d_
dle výkresu 04 VPR</t>
  </si>
  <si>
    <t>3,5 = 3,500 [A]</t>
  </si>
  <si>
    <t>Těsnící fólie v přechodové oblasti_x000d_
dle výkresu 04 VPR</t>
  </si>
  <si>
    <t>60,1 = 60,100 [A]</t>
  </si>
  <si>
    <t>110,4 = 110,400 [A]</t>
  </si>
  <si>
    <t>Vyztužení opěré zdi_x000d_
odhad výztuže 145 kg/m3_x000d_
dle výkresu 05 SVyz</t>
  </si>
  <si>
    <t>110,4*0,145 = 16,008 [A]</t>
  </si>
  <si>
    <t>Podkladní beton zdi 12,8 = 12,800 [A]_x000d_
podkladní beton betonových obrubníků 0,2*33,9*2 = 13,560 [B]_x000d_
podkladní beton pod betonové žlabovky 43*0,08 = 3,440 [C]_x000d_
Podkladní beton pod vrubovou drenáž 9,6 = 9,600 [D]_x000d_
pod lomový kámen do betonu 1,2*0,2*75 = 18,000 [E]_x000d_
Celkové množství = 57,400</t>
  </si>
  <si>
    <t>Vrstva 150+150 mm ze štěrkopísku pro uložení těsnící vrstvy v přechodové oblasti, _x000d_
dle výkresu č. 04 VPR</t>
  </si>
  <si>
    <t>2*0,15*60,1 = 18,030 [A]</t>
  </si>
  <si>
    <t>Ochranný obsyp za opěrnou zdí dle ČSN 73 6244 čl. 5.3_x000d_
dle výkresu 04 VPR</t>
  </si>
  <si>
    <t>0,94*34,64 = 32,562 [A]</t>
  </si>
  <si>
    <t>461384</t>
  </si>
  <si>
    <t>PATKY ZE ŽELEZOBETONU DO C25/30 VČET VÝZTUŽE</t>
  </si>
  <si>
    <t>Patky pro zábradlí před opěrou_x000d_
dle výkresu 02 PUD</t>
  </si>
  <si>
    <t>16*2*0,5*0,5*,7 = 5,600 [A]</t>
  </si>
  <si>
    <t xml:space="preserve">Položka zahrnuje:
- nutné zemní práce (hloubení rýh a pod.)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</si>
  <si>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Odláždění svahu z lomového kamene_x000d_
dle výkresu 04 VPR</t>
  </si>
  <si>
    <t>1,2*75*0,15 = 13,500 [A]</t>
  </si>
  <si>
    <t>štěrk pod dlažbu_x000d_
z výkresu 2 PUD</t>
  </si>
  <si>
    <t>50,3*0,15 = 7,545 [A]</t>
  </si>
  <si>
    <t>582618</t>
  </si>
  <si>
    <t>KRYTY Z BETON DLAŽDIC SE ZÁMKEM ŠEDÝCH RELIÉF TL 80MM DO LOŽE Z KAM</t>
  </si>
  <si>
    <t>Dlažba chodníku před opěrnou zdí_x000d_
Dle výkresu 2 PUD</t>
  </si>
  <si>
    <t>50,3 = 50,300 [A]</t>
  </si>
  <si>
    <t>Izolace opěrné zdi proti zemní vlhkosti</t>
  </si>
  <si>
    <t>187,13 = 187,130 [A]</t>
  </si>
  <si>
    <t>ochrana izolace geotextílií min. 600 g/m2</t>
  </si>
  <si>
    <t>potrubí rubové drenáže</t>
  </si>
  <si>
    <t>drenáž skrz zeĎ 6*1 = 6,000 [A]_x000d_
rubová drenáž za opěrou 32 = 32,000 [B]_x000d_
Celkové množství = 38,000</t>
  </si>
  <si>
    <t>Chránička pro prostup rubové drenáže skrz zeď</t>
  </si>
  <si>
    <t>6*0,9 = 5,400 [A]</t>
  </si>
  <si>
    <t>Zábradlí před opěrnou zdí_x000d_
odečteno z výkresu 02 PUD</t>
  </si>
  <si>
    <t>15*2 = 30,000 [A]</t>
  </si>
  <si>
    <t>Nivelační značky opěrné zdi</t>
  </si>
  <si>
    <t>obruby před opěrnou zdí okolo chodníku</t>
  </si>
  <si>
    <t>2*33,9 = 67,800 [A]</t>
  </si>
  <si>
    <t>betonové žlaby z betonu C30/37 - XC4, XF4, XD3 do betonového lože</t>
  </si>
  <si>
    <t>43 = 43,000 [A]</t>
  </si>
  <si>
    <t>93629</t>
  </si>
  <si>
    <t>VSAKOVACÍ JÍMKA</t>
  </si>
  <si>
    <t>KS</t>
  </si>
  <si>
    <t>"vývařiště" opěrné zdi_x000d_
Dle výkresu 02 PUD</t>
  </si>
  <si>
    <t>Položka zahrnuje:
- zhotovení vsakovací jímky dle VL4
- zemní práce 
- opevnění jímky
- výplň jímky
- obetonování potrubí
- veškerou vnitrostaveništní i mimo staveništní dopravu
Položka nezahrnuje:
- x</t>
  </si>
  <si>
    <t>74C596</t>
  </si>
  <si>
    <t xml:space="preserve">ZAJIŠTĚNÍ KOTVENÍ  NL A TR VŠECH SESTAV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</si>
  <si>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</si>
  <si>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</si>
  <si>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</si>
  <si>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</si>
  <si>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</si>
  <si>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74C972R</t>
  </si>
  <si>
    <t>IZOLACE HOLÉHO VODIČE IZOLAČNÍ PÁSKOU</t>
  </si>
  <si>
    <t>m</t>
  </si>
  <si>
    <t>5*50 = 250,000 [A]</t>
  </si>
  <si>
    <t>1. Položka obsahuje:
 – všechny náklady na montáž a materiál dodaného zařízení se všemi pomocnými doplňujícími součástmi a pracemi s použitím mechanizmů
 – cena položky je vč. ostatních rozpočtových nákladů
2. Položka neobsahuje:
 X
3. Způsob měření:
Udává se počet metrů kompletní konstrukce nebo práce.</t>
  </si>
  <si>
    <t>74F321</t>
  </si>
  <si>
    <t>PROTOKOL ZPŮSOBILOSTI</t>
  </si>
  <si>
    <t>1. Položka obsahuje:
 – vyhotovení dokladu právnickou osobou o trolejových vedeních a trakčních zařízeních
2. Položka neobsahuje:
 X
3. Způsob měření:
Udává se v ks. 1ks pro 1x SO, PS.</t>
  </si>
  <si>
    <t>74F322</t>
  </si>
  <si>
    <t>REVIZNÍ ZPRÁVA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</si>
  <si>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</si>
  <si>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74F323</t>
  </si>
  <si>
    <t>PROTOKOL UTZ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</si>
  <si>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</si>
  <si>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74F331</t>
  </si>
  <si>
    <t>TECHNICKÁ POMOC PŘI VÝSTAVBĚ TV</t>
  </si>
  <si>
    <t>1. Položka obsahuje:
 – zajištění pracoviště TDI vč. nájmu pracovníků a použitých mechanismů nutných k výkonu
2. Položka neobsahuje:
 X
3. Způsob měření:
Udává se čas v hodinách. U velkých celků a žst. dle stavebních postupů 1ks postupu ...10 hod</t>
  </si>
  <si>
    <t>74F332</t>
  </si>
  <si>
    <t>VÝKON ORGANIZAČNÍCH JEDNOTEK SPRÁVCE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</si>
  <si>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 Výpočet dle počtu hod výluk.</t>
  </si>
  <si>
    <t>74F457R</t>
  </si>
  <si>
    <t>DEMONTÁŽ IZOLACE HOLÉHO VODIČE IZOLAČNÍ PÁSKOU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</si>
  <si>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metrů kompletní konstrukce nebo práce.</t>
  </si>
  <si>
    <t>R02944</t>
  </si>
  <si>
    <t>z TZ</t>
  </si>
  <si>
    <t>Položka zahrnuje:_x000d_
- veškeré náklady spojené s objednatelem požadovanými pracemi</t>
  </si>
  <si>
    <t>R2911</t>
  </si>
  <si>
    <t>OSTATNÍ POŽADAVKY - GEODETICKÉ ZAMĚŘENÍ</t>
  </si>
  <si>
    <t>R29611</t>
  </si>
  <si>
    <t>Odborný dozor správce zařízení</t>
  </si>
  <si>
    <t>R75E226</t>
  </si>
  <si>
    <t>KOMPLETNÍ GEODETICKÉ PRÁCE</t>
  </si>
  <si>
    <t xml:space="preserve"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</si>
  <si>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R75IJ12</t>
  </si>
  <si>
    <t>OPRAVA KABELOVÉ KNIHY</t>
  </si>
  <si>
    <t>1. Položka obsahuje: _x000d_
 – práce spojené s vyhotovením kabeové knihy v elektronické i papírové formě _x000d_
 – veškeré potřebné mechanizmy (měřicí přístroje a měřící příslušenství), včetně obsluhy, náklady na mzdy a přibližné (průměrné) náklady na pořízení potřebných materiálů včetně všech ostatních vedlejších nákladů _x000d_
2. Položka neobsahuje: _x000d_
 X _x000d_
3. Způsob měření: _x000d_
Práce na kabelové knize se udává dle déky kabelové trasy. V jedné kabelové trase může být vedeno více kebelů. Položka zahrnuje vyhotovení kabelové knihy pro všechny sdělovací kabely a HDPE trubky uložené v kynetě.</t>
  </si>
  <si>
    <t>13183</t>
  </si>
  <si>
    <t>HLOUBENÍ JAM ZAPAŽ I NEPAŽ TŘ II</t>
  </si>
  <si>
    <t>1+4*1</t>
  </si>
  <si>
    <t>13283</t>
  </si>
  <si>
    <t>HLOUBENÍ RÝH ŠÍŘ DO 2M PAŽ I NEPAŽ TŘ. II</t>
  </si>
  <si>
    <t>0,35*0,8*135+1*0,8*25</t>
  </si>
  <si>
    <t>0,35*0,8*135+0,35*0,8*65+1*0,8*25+4,4</t>
  </si>
  <si>
    <t>18214</t>
  </si>
  <si>
    <t>ÚPRAVA POVRCHŮ SROVNÁNÍM ÚZEMÍ V TL DO 0,25M</t>
  </si>
  <si>
    <t>0,35*135+0,35*65+1*25+4</t>
  </si>
  <si>
    <t xml:space="preserve">Položka zahrnuje:
-  úpravu pláně včetně vyrovnání výškových rozdílů
Položka nezahrnuje:
- x</t>
  </si>
  <si>
    <t>R13273</t>
  </si>
  <si>
    <t>HLOUBENÍ RÝH ŠÍŘ DO 2M PAŽ I NEPAŽ TŘ. II - KOPÁNÍ V OBSAZENÉ TRASE</t>
  </si>
  <si>
    <t>0,35*0,8*65</t>
  </si>
  <si>
    <t xml:space="preserve"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</si>
  <si>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701004</t>
  </si>
  <si>
    <t>VYHLEDÁVACÍ MARKER ZEMNÍ</t>
  </si>
  <si>
    <t>1. Položka obsahuje:
 – veškeré práce a materiál obsažený v názvu položky
2. Položka neobsahuje:
 X
3. Způsob měření:
Udává se počet kusů kompletní konstrukce nebo práce.</t>
  </si>
  <si>
    <t>702112</t>
  </si>
  <si>
    <t>KABELOVÝ ŽLAB ZEMNÍ VČETNĚ KRYTU SVĚTLÉ ŠÍŘKY PŘES 120 DO 250 MM</t>
  </si>
  <si>
    <t>z výkresu č. 2, 6 a TZ</t>
  </si>
  <si>
    <t>1. Položka obsahuje:
 – přípravu podkladu pro osazení
2. Položka neobsahuje:
 X
3. Způsob měření:
Měří se metr délkový.</t>
  </si>
  <si>
    <t>702312</t>
  </si>
  <si>
    <t>ZAKRYTÍ KABELŮ VÝSTRAŽNOU FÓLIÍ ŠÍŘKY PŘES 20 DO 40 CM</t>
  </si>
  <si>
    <t>1. Položka obsahuje:
 – dodávku a montáž fólie
 – přípravu podkladu pro osazení
2. Položka neobsahuje:
 X
3. Způsob měření:
Měří se metr délkový.</t>
  </si>
  <si>
    <t>702902</t>
  </si>
  <si>
    <t>ZASYPÁNÍ KABELOVÉHO ŽLABU VRSTVOU Z PŘESÁTÉHO PÍSKU ČI VÝKOPKU SVĚTLÉ ŠÍŘKY PŘES 120 DO 250 MM</t>
  </si>
  <si>
    <t>1. Položka obsahuje:
 – veškeré zemní práce včetně dodání zásypového materiálu
2. Položka neobsahuje:
 X
3. Způsob měření:
Měří se metr délkový.</t>
  </si>
  <si>
    <t>75I322</t>
  </si>
  <si>
    <t>KABEL ZEMNÍ DVOUPLÁŠŤOVÝ S PANCÍŘEM PRŮMĚRU ŽÍLY 0,8 MM DO 25XN</t>
  </si>
  <si>
    <t>KMČTYŘKA</t>
  </si>
  <si>
    <t>z výkresu č. 2, 3 a TZ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</si>
  <si>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</si>
  <si>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75I32X</t>
  </si>
  <si>
    <t>KABEL ZEMNÍ DVOUPLÁŠŤOVÝ S PANCÍŘEM PRŮMĚRU ŽÍLY 0,8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</si>
  <si>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</si>
  <si>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75I32Y</t>
  </si>
  <si>
    <t>KABEL ZEMNÍ DVOUPLÁŠŤOVÝ S PANCÍŘEM PRŮMĚRU ŽÍLY 0,8 MM - DEMONTÁŽ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</si>
  <si>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</si>
  <si>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75I724</t>
  </si>
  <si>
    <t>KABEL KLASICKÝ DÁLKOVÝ DVOUPLÁŠŤOVÝ S PANCÍŘEM PŘES 37 ČTYŘEK</t>
  </si>
  <si>
    <t>75I72X</t>
  </si>
  <si>
    <t>KABEL KLASICKÝ DÁLKOVÝ DVOUPLÁŠŤOVÝ S PANCÍŘEM - MONTÁŽ</t>
  </si>
  <si>
    <t>75I72Y</t>
  </si>
  <si>
    <t>KABEL KLASICKÝ DÁLKOVÝ DVOUPLÁŠŤOVÝ S PANCÍŘEM - DEMONTÁŽ</t>
  </si>
  <si>
    <t>75I81X</t>
  </si>
  <si>
    <t>KABEL OPTICKÝ SINGLEMODE - MONTÁŽ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</si>
  <si>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</si>
  <si>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</si>
  <si>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</si>
  <si>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</si>
  <si>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</si>
  <si>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</si>
  <si>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75I91Xr</t>
  </si>
  <si>
    <t>OPTOTRUBKA HDPE OBSAZENÁ - MONTÁŽ</t>
  </si>
  <si>
    <t>75I91YR</t>
  </si>
  <si>
    <t>OPTOTRUBKA HDPE OBSAZENÁ - DEMONTÁŽ</t>
  </si>
  <si>
    <t>75I951</t>
  </si>
  <si>
    <t>OPTOTRUBKA HDPE DĚLENÁ PRŮMĚRU DO 40 MM</t>
  </si>
  <si>
    <t>75I95X</t>
  </si>
  <si>
    <t>OPTOTRUBKA HDPE DĚLENÁ - MONTÁŽ</t>
  </si>
  <si>
    <t>75I961</t>
  </si>
  <si>
    <t>OPTOTRUBKA - HERMETIZACE ÚSEKU DO 2000 M</t>
  </si>
  <si>
    <t>ÚSEK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</si>
  <si>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úseků.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</si>
  <si>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</si>
  <si>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</si>
  <si>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</si>
  <si>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75IA11</t>
  </si>
  <si>
    <t xml:space="preserve">OPTOTRUBKOVÁ SPOJKA  PRŮMĚRU DO 40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</si>
  <si>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</si>
  <si>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75IA1X</t>
  </si>
  <si>
    <t xml:space="preserve">OPTOTRUBKOVÁ SPOJKA 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</si>
  <si>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</si>
  <si>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75ID31</t>
  </si>
  <si>
    <t>PLASTOVÁ ZEMNÍ KOMORA TĚSNENÍ PRO HDPE TRUBKU DO 40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</si>
  <si>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</si>
  <si>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75ID3X</t>
  </si>
  <si>
    <t>PLASTOVÁ ZEMNÍ KOMORA TĚSNENÍ PRO HDPE TRUBKU DO 40 MM - MONTÁŽ</t>
  </si>
  <si>
    <t>75II21</t>
  </si>
  <si>
    <t>SPOJKA PRO CELOPLASTOVÉ KABELY S PANCÍŘEM DO 100 ŽIL - DODÁVKA</t>
  </si>
  <si>
    <t>75II2X</t>
  </si>
  <si>
    <t>SPOJKA PRO CELOPLASTOVÉ KABELY S PANCÍŘEM - MONTÁŽ</t>
  </si>
  <si>
    <t>75II32</t>
  </si>
  <si>
    <t>SPOJKA DÁLKOVÉHO KABELU PŘES 100 ŽIL - DODÁVKA</t>
  </si>
  <si>
    <t>75II3X</t>
  </si>
  <si>
    <t>SPOJKA DÁLKOVÉHO KABELU - MONTÁŽ</t>
  </si>
  <si>
    <t>75IJ21</t>
  </si>
  <si>
    <t>MĚŘENÍ ZKRÁCENÉ ZÁVĚREČNÉ DÁLKOVÉHO KABELU V OBOU SMĚRECH ZA PROVOZU</t>
  </si>
  <si>
    <t>ČTYŘKA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</si>
  <si>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čtyřek.</t>
  </si>
  <si>
    <t>75IK21</t>
  </si>
  <si>
    <t>MĚŘENÍ KOMPLEXNÍ OPTICKÉHO KABELU</t>
  </si>
  <si>
    <t>VLÁKNO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</si>
  <si>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</si>
  <si>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R701AAA</t>
  </si>
  <si>
    <t>VYTYČENÍ TRASY VENKOVNÍHO SILOVÉHO VEDENÍ NN A VN V PŘEHLEDNÉM TERÉNU (TÉŽ V OBCI)</t>
  </si>
  <si>
    <t>KM</t>
  </si>
  <si>
    <t>z výkresu č. 2 a TZ</t>
  </si>
  <si>
    <t>R701AAEB</t>
  </si>
  <si>
    <t>VYTYČENÍ KABELOVÉHO VEDENÍ - PEVNÁ ČÁSTKA</t>
  </si>
  <si>
    <t>R702901</t>
  </si>
  <si>
    <t>ZŘÍZENÍ KAB.LOŽE Z PROSÁTÉ ZEMINY BEZ ZAKRYTÍ V RÝZE DO Š.65CM, TL.VRSTVY 10CM</t>
  </si>
  <si>
    <t>1. Položka obsahuje: – veškeré zemní práce včetně dodání zásypového materiálu 2. Položka neobsahuje: X 3. Způsob měření: Měří se metr délkový.</t>
  </si>
  <si>
    <t>R74E854</t>
  </si>
  <si>
    <t>DEMONTÁŽ KABELU STOČENÍM (KAB.REZERVA)</t>
  </si>
  <si>
    <t>R75G510</t>
  </si>
  <si>
    <t>ÚLOŽNÁ VEDENÍ MĚŘENÍ A ZKOUŠENÍ STEJNOSMĚRNÉ MĚŘENÍ …</t>
  </si>
  <si>
    <t>PÁR</t>
  </si>
  <si>
    <t>R75G520</t>
  </si>
  <si>
    <t>ÚLOŽNÁ VEDENÍ MĚŘENÍ A ZKOUŠENÍ MĚŘENÍ IZOLAČNÍHO STAVU …</t>
  </si>
  <si>
    <t>13173A</t>
  </si>
  <si>
    <t>HLOUBENÍ JAM ZAPAŽ I NEPAŽ TŘ. I - BEZ DOPRAVY</t>
  </si>
  <si>
    <t>Výkop jámy pro základ stožáru VO (0,225m3) - provizorní stav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</si>
  <si>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</si>
  <si>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Výkop jámy pro betonový základ sklápěcího stožáru (10×0,225) - definitivní stav</t>
  </si>
  <si>
    <t>Výkop jámy pro betonový základ stožáru JB8 (2×0,64) - definitivní stav</t>
  </si>
  <si>
    <t>13273A</t>
  </si>
  <si>
    <t>HLOUBENÍ RÝH ŠÍŘ DO 2M PAŽ I NEPAŽ TŘ. I - BEZ DOPRAVY</t>
  </si>
  <si>
    <t>Výkop rýhy 35/80cm ve volném terénu na délce 150 m - provizorní stav</t>
  </si>
  <si>
    <t>0,35*0,8*150 = 42,000 [A]</t>
  </si>
  <si>
    <t>Výkop rýhy 35/80cm ve volném terénu na délku 260 m - definitivní stav</t>
  </si>
  <si>
    <t>0,35*0,8*260 = 72,800 [A]</t>
  </si>
  <si>
    <t>161211</t>
  </si>
  <si>
    <t>VODOROVNÉ PŘEMÍSTĚNÍ RUBANINY NA POVRCHU DO 1 KM</t>
  </si>
  <si>
    <t>Odvoz přebytečné zeminy a betonu z rozbouraného základu do 1km (6,35m3~12,7t) - provizorní stav</t>
  </si>
  <si>
    <t>Položka zahrnuje:
- vodorovné přemístění, dopravu, přeložení a manipulaci s rubaninou na povrchu z výrubu v podzemí (včetně rubaniny z nezaviněného nadvýrubu) na skládku, nebo mezideponii; 
- vodorovné přemístění suti z vybouraných konstrukcí a vybouraných hmot z podzemí na povrchu; 
- potřebnou mechanizaci;
- určení skládek event. mezideponií; 
Položka nezahrnuje:
- x
Způsob měření:
- měří se v „m3“ v rostlém (nerozpojeném) objemu rubaniny.</t>
  </si>
  <si>
    <t>Odvoz přebytečné zeminy a betonu z rozbouraného základu do 1km (22,815m3~43,35t) - definitivní stav</t>
  </si>
  <si>
    <t>161219</t>
  </si>
  <si>
    <t>VODOROVNÉ PŘEMÍSTĚNÍ RUBANINY NA POVRCHU PŘÍPL ZA DALŠÍ 1KM</t>
  </si>
  <si>
    <t xml:space="preserve">Položka zahrnuje:
-  náklady na vodorovné přemístění rubaniny na povrcvhu nad 20km za každý další km; 
- potřebnou mechanizaci;
Položka neazhrnuje:
- x
Způsob měření:
-  měří se v „m3“ v rostlém (nerozpojeném) objemu rubaniny.</t>
  </si>
  <si>
    <t>Odvoz přebytečného materiálu do dalších 15 km (15kmx43,35t=650,25t.km)</t>
  </si>
  <si>
    <t>Zához rýhy 35/80cm pro kabel na délce 150 m - provizorní stav</t>
  </si>
  <si>
    <t>Zához rýhy 35/80cm pro kabel na délku 260 m- definitivní stav</t>
  </si>
  <si>
    <t>Pískové lože pro kabel v trubce - provizorní stav</t>
  </si>
  <si>
    <t>0,35*0,2*150 = 10,500 [A]</t>
  </si>
  <si>
    <t>702211</t>
  </si>
  <si>
    <t>KABELOVÁ CHRÁNIČKA ZEMNÍ DN DO 100 MM</t>
  </si>
  <si>
    <t>Dodávka ohebné trubky KF09063, ?63/52mm - provizorní stav</t>
  </si>
  <si>
    <t>Dodávka ohebné trubky KF09040, ?40/32mm - provizorní stav</t>
  </si>
  <si>
    <t>Dodávka ohebné trubky KF09063, ?63/52mm - definitivní stav</t>
  </si>
  <si>
    <t>Červená výstražná fólie - provizorní stav</t>
  </si>
  <si>
    <t>Červená výstražná fólie - definitivní stav</t>
  </si>
  <si>
    <t>702901</t>
  </si>
  <si>
    <t>ZASYPÁNÍ KABELOVÉHO ŽLABU VRSTVOU Z PŘESÁTÉHO PÍSKU ČI VÝKOPKU SVĚTLÉ ŠÍŘKY DO 120 MM</t>
  </si>
  <si>
    <t>Pískové lože pro kabel v trubce v rýze 0,35m - definitivní stav</t>
  </si>
  <si>
    <t>741911</t>
  </si>
  <si>
    <t>UZEMŇOVACÍ VODIČ V ZEMI FEZN DO 120 MM2</t>
  </si>
  <si>
    <t>Uzemňovací drát FeZn ?10mm, vč. uložení do země - provizorní stav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</si>
  <si>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</si>
  <si>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Uzemňovací drát FeZn ?10mm, vč. uložení do země - definitivní stav</t>
  </si>
  <si>
    <t>741C02</t>
  </si>
  <si>
    <t>UZEMŇOVACÍ SVORKA</t>
  </si>
  <si>
    <t>Ukončení vodiče FeZn na zemnící svorce stožáru VO - definitivní stav</t>
  </si>
  <si>
    <t>1. Položka obsahuje:
 – veškeré příslušenství
2. Položka neobsahuje:
 X
3. Způsob měření:
Udává se počet kusů kompletní konstrukce nebo práce.</t>
  </si>
  <si>
    <t>741C05</t>
  </si>
  <si>
    <t>SPOJOVÁNÍ UZEMŇOVACÍCH VODIČŮ</t>
  </si>
  <si>
    <t>Hromosvodová křížová svorka SK vč. montáže - definitivní stav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</si>
  <si>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</si>
  <si>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741C07</t>
  </si>
  <si>
    <t>VYVEDENÍ UZEMŇOVACÍCH VODIČŮ NA POVRCH/KONSTRUKCI</t>
  </si>
  <si>
    <t>Ukončení vodiče FeZn na zemnící svorce stožáru VO (na konstrukci) - provizorní stav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</si>
  <si>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</si>
  <si>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741I01</t>
  </si>
  <si>
    <t>SPOJOVÁNÍ A PŘIPOJOVÁNÍ HROMOSVODOVÝCH VODIČŮ</t>
  </si>
  <si>
    <t>Hromosvodová křížová svorka SK vč. montáže - provizorní stav</t>
  </si>
  <si>
    <t>1. Položka obsahuje:
 – svorku pro spojování, ochranné nátěry
 – upevnění vč. veškerého příslušenství
2. Položka neobsahuje:
 X
3. Způsob měření:
Udává se počet kusů kompletní konstrukce nebo práce.</t>
  </si>
  <si>
    <t>742G22</t>
  </si>
  <si>
    <t>KABEL NN DVOU- A TŘÍŽÍLOVÝ AL S PLASTOVOU IZOLACÍ OD 4 DO 16 MM2</t>
  </si>
  <si>
    <t>Kabel AYKY J 2x4 - dodávka - provizorní stav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</si>
  <si>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</si>
  <si>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Uložení kabelu AYKY 2x4 v ochr. trubce do výkopu, nebo pevně na konstrukce - provizorní stav</t>
  </si>
  <si>
    <t>742H22</t>
  </si>
  <si>
    <t>KABEL NN ČTYŘ- A PĚTIŽÍLOVÝ AL S PLASTOVOU IZOLACÍ OD 4 DO 16 MM2</t>
  </si>
  <si>
    <t>Kabel AYKY J 4x16 - dodávka - provizorní stav</t>
  </si>
  <si>
    <t>Kabel AYKY J4x6 - dodávka - provizorní stav</t>
  </si>
  <si>
    <t>Uložení kabelu AYKY 4x16 v ochran. trubce do výkopu - provizorní stav</t>
  </si>
  <si>
    <t>Uložení kabelu AYKY 4x6 v ochr. trubce do výkopu - provizorní stav</t>
  </si>
  <si>
    <t>Kabel AYKY 4x16 - dodávka - definitivní stav</t>
  </si>
  <si>
    <t>742L12</t>
  </si>
  <si>
    <t>UKONČENÍ DVOU AŽ PĚTIŽÍLOVÉHO KABELU V ROZVADĚČI NEBO NA PŘÍSTROJI OD 4 DO 16 MM2</t>
  </si>
  <si>
    <t>Ukončení a zapojení kabel AYKY 4x16 smršť. záklopkou - provizorní stav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</si>
  <si>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</si>
  <si>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Ukončení a zapojení kabel AYKY 4x6 smršť. záklopkou - provizorní stav</t>
  </si>
  <si>
    <t>Ukončení a zapojení kabel AYKY 2x4 smršť. záklopkou - provizorní stav</t>
  </si>
  <si>
    <t>Ukončení kabelu AYKY 4x16 smršťovací záklopkou a zapojení vodičů - definitivní stav</t>
  </si>
  <si>
    <t>742P13</t>
  </si>
  <si>
    <t>ZATAŽENÍ KABELU DO CHRÁNIČKY - KABEL DO 4 KG/M</t>
  </si>
  <si>
    <t>Zatažení kabelu AYKY 4x16 do tr. KF09063 - provizorní stav</t>
  </si>
  <si>
    <t>1. Položka obsahuje:
 – montáž kabelu o váze do 4 kg/m do chráničky/ kolektoru
2. Položka neobsahuje:
 X
3. Způsob měření:
Měří se metr délkový.</t>
  </si>
  <si>
    <t>Zatažení kabelu AYKY 4x6 do tr. KF09040 - provizorní stav</t>
  </si>
  <si>
    <t>Zatažení kabelu AYKY 2x4 do tr. KF09040 - provizorní stav</t>
  </si>
  <si>
    <t>Zatažení kabelu AYKY 4x16 do trubky KF09063 - definitivní stav</t>
  </si>
  <si>
    <t>Uložení kabelu AYKY 4x16 v trubce do výkopu - definitivní stav</t>
  </si>
  <si>
    <t>742Y93</t>
  </si>
  <si>
    <t>BETONOVÝ ZÁKLAD DO ROSTLÉ ZEMINY DO BEDNĚNÍ PRO STOŽÁR / VĚŽ, VČETNĚ OCEL. VÝSTUŽE A STOŽÁROVÉHO POUZDRA / ZÁKLADOVÉ KONSTRUKCE</t>
  </si>
  <si>
    <t>Betonování základu do jámy (0,217m3) - provizorní stav</t>
  </si>
  <si>
    <t xml:space="preserve">1. Položka obsahuje:  – dodávku, dopravu, montáž, pronájem mechanizmů montáž a demontáž bednění  – dodávku, dopravu a montáž svorníkového koše, technologické výztuže, kovaných svorníků aj.  – případně provedení dutiny pro upevnění stožáru   – dodávku, dopravu a uložení betonové směsi včetně všech přídavnou výztuž, svorníky, koše technologických opatření spojené s realizací základu podle TKP 2. Položka neobsahuje:  – zemní práce pro montáž výkopu včetně bourání zpevněných ploch, dlažby a pod., uvedení narušeného okolí do původního stavu a naložení výkopku 3. Způsob měření: Měří se metry kubické uložené betonové směsi.</t>
  </si>
  <si>
    <t>Betonový základ stožáru JB8 (2x) - definitivní stav</t>
  </si>
  <si>
    <t>Betonový základ sklopných stož. SMD4 (12×0,217) - definitivní stav</t>
  </si>
  <si>
    <t>742Z23</t>
  </si>
  <si>
    <t>DEMONTÁŽ KABELOVÉHO VEDENÍ NN</t>
  </si>
  <si>
    <t>Demontáž kabelu VO v ohebné trubce, uloženého pevně - definitivní stav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</si>
  <si>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</si>
  <si>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743111</t>
  </si>
  <si>
    <t xml:space="preserve">OSVĚTLOVACÍ STOŽÁR  SKLOPNÝ ŽÁROVĚ ZINKOVANÝ DÉLKY DO 6 M</t>
  </si>
  <si>
    <t>Dodávka a montáž osvětlovacího, sklápěcího bezpaticového stožáru SMD4, výška 4m - provizorní stav</t>
  </si>
  <si>
    <t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betonový základ, svítidlo, výložník
3. Způsob měření:
Udává se počet kusů kompletní konstrukce nebo práce.</t>
  </si>
  <si>
    <t>Dodávka a montáž ocelového, sklopného bezpaticového osvětlovacího stožáru SMD4, výška 4m - definitivní stav</t>
  </si>
  <si>
    <t>Opětná montáž demontovaného stožáru SMD4, výška 4m - definitivní stav</t>
  </si>
  <si>
    <t>743122</t>
  </si>
  <si>
    <t xml:space="preserve">OSVĚTLOVACÍ STOŽÁR  PEVNÝ ŽÁROVĚ ZINKOVANÝ DÉLKY PŘES 6,5 DO 12 M</t>
  </si>
  <si>
    <t>Dodávka a montáž uličního bezpaticového stožáru JB8-K8, výška 8m - definitivní stav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</si>
  <si>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</si>
  <si>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743151</t>
  </si>
  <si>
    <t xml:space="preserve">OSVĚTLOVACÍ STOŽÁR  - STOŽÁROVÁ ROZVODNICE S 1-2 JISTÍCÍMI PRVKY</t>
  </si>
  <si>
    <t xml:space="preserve">Dodávka a montáž elektrovýzbroje stožáru VO s  jedním svítidlem do bezpaticového stožáru, jistit pojistkou E14/4A - provizorní stav</t>
  </si>
  <si>
    <t>1. Položka obsahuje:
 – veškeré příslušenství, technický popis viz. projektová dokumentace
2. Položka neobsahuje:
 X
3. Způsob měření:
Udává se počet kusů kompletní konstrukce nebo práce.</t>
  </si>
  <si>
    <t>Dodávka a montáž elektrovýzbroje stožáru VO s jedním svítidlem, pojistka E14/4A - definitivní stav</t>
  </si>
  <si>
    <t>743311</t>
  </si>
  <si>
    <t>VÝLOŽNÍK PRO MONTÁŽ SVÍTIDLA NA STOŽÁR JEDNORAMENNÝ DÉLKA VYLOŽENÍ DO 1 M</t>
  </si>
  <si>
    <t>Dodávka a montáž svařovaného výložníku na stožár K8, vyložení 0,5m - definitivní stav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</si>
  <si>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</si>
  <si>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743551</t>
  </si>
  <si>
    <t>SVÍTIDLO VENKOVNÍ VŠEOBECNÉ LED, MIN. IP 44, DO 10 W</t>
  </si>
  <si>
    <t>Dodávka a montáž LED svítidla PRELED 9W na provizorní stožáry č. 3, 4 a 5 - provizorní stav</t>
  </si>
  <si>
    <t>1. Položka obsahuje:
 – zdroj a veškeré příslušenství
 – technický popis viz. projektová dokumentace
2. Položka neobsahuje:
 X
3. Způsob měření:
Udává se počet kusů kompletní konstrukce nebo práce.</t>
  </si>
  <si>
    <t>Dodávka a montáž uličního LED svítidla 8W, IP66 - definitivní stav</t>
  </si>
  <si>
    <t>Opětná montáž uličního LED svítidla 8W - definitivní stav</t>
  </si>
  <si>
    <t>743554</t>
  </si>
  <si>
    <t>SVÍTIDLO VENKOVNÍ VŠEOBECNÉ LED, MIN. IP 44, PŘES 45 W</t>
  </si>
  <si>
    <t>Dodávka a montáž LED svítidla PRELED 59W na provizorní stožáry č 1 a 2 na lávce - provizorní stav</t>
  </si>
  <si>
    <t>Dodávka a montáž uličního LED svítidla 59W, IP66 - definitivní stav</t>
  </si>
  <si>
    <t>743Z11</t>
  </si>
  <si>
    <t>DEMONTÁŽ OSVĚTLOVACÍHO STOŽÁRU ULIČNÍHO VÝŠKY DO 15 M</t>
  </si>
  <si>
    <t>Demontáž sadového sklápěcího stožáru VO - provizorní stav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</si>
  <si>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</si>
  <si>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Demontáž sadového sklápěcího stožáru VO - definitivní stav</t>
  </si>
  <si>
    <t>Demontáž sadového stožáru VO na provizor. lávce - definitivní stav</t>
  </si>
  <si>
    <t>743Z31</t>
  </si>
  <si>
    <t>DEMONTÁŽ ELEKTROVÝZBROJE OSVĚTLOVACÍHO STOŽÁRU VÝŠKY DO 15 M</t>
  </si>
  <si>
    <t>Odpojení stávajícího kabelu AYKY 4x16 v bezpaticovém stožáru, nebo v rozváděči zapínacího bodu - provizorní stav</t>
  </si>
  <si>
    <t>Odpojení stávajícího kabelu AYKY v bezpaticovém stožáru, nebo v rozváděči zapínacího bodu - definitivní stav</t>
  </si>
  <si>
    <t>743Z35</t>
  </si>
  <si>
    <t>DEMONTÁŽ SVÍTIDLA Z OSVĚTLOVACÍHO STOŽÁRU VÝŠKY DO 15 M</t>
  </si>
  <si>
    <t>Demontáž uličního výbojkového svítidla - provizorní stav</t>
  </si>
  <si>
    <t>Demontáž uličního výbojkového svítidla - definitivní stav</t>
  </si>
  <si>
    <t>Demontáž uličního LED svítidla 59W - definitivní stav</t>
  </si>
  <si>
    <t>Demontáž uličního LED svítidla 8W - definitivní stav</t>
  </si>
  <si>
    <t>743Z92</t>
  </si>
  <si>
    <t>DEMONTÁŽ - ODVOZ (NA LIKVIDACI ODPADŮ NEBO JINÉ URČENÉ MÍSTO)</t>
  </si>
  <si>
    <t>tkm</t>
  </si>
  <si>
    <t>Odvoz demontovaných stožárů do skladu (15kmx0,12t´=1,8t.km) - provizorní stav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</si>
  <si>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</si>
  <si>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74A330</t>
  </si>
  <si>
    <t>SVORNÍKOVÝ KOŠ PRO ZÁKLAD TV</t>
  </si>
  <si>
    <t>Dodávka a montáž ocelového základového roštu k opětovně použitým sklopným stožárům - definitivní stav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</si>
  <si>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</si>
  <si>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75H14X</t>
  </si>
  <si>
    <t>STOŽÁR (SLOUP) OCELOVÝ - MONTÁŽ</t>
  </si>
  <si>
    <t>SB3 - dodávka a montáž ocelového, bezpaticového, oboustranně žárově zinkovaného, osvětlovacího stožáru, dvoustupňového, KL3 pro výšku svítidla 3m, ?133/60mm (stožár bez části pro vetknutí do základu). Stožár upevnit k trubkové konstrukci schodiště dvěma bočními příchytkami. - provizorní stav</t>
  </si>
  <si>
    <t>96615A</t>
  </si>
  <si>
    <t>BOURÁNÍ KONSTRUKCÍ Z PROSTÉHO BETONU - BEZ DOPRAVY</t>
  </si>
  <si>
    <t>Rozbourání betonového základu stávajícího stožáru VO (2x) - provizorní stav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</si>
  <si>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</si>
  <si>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Rozbourání betonového základu stávajícího stožáru VO (5x) - definitivní stav</t>
  </si>
  <si>
    <t>029113</t>
  </si>
  <si>
    <t>OSTATNÍ POŽADAVKY - ZEMĚMĚŘICKÉ ZAMĚŘENÍ - CELKY</t>
  </si>
  <si>
    <t>0,5% z ceny SO</t>
  </si>
  <si>
    <t>Položka zahrnuje: 
- veškeré náklady spojené s objednatelem požadovanými pracemi
- položka se využije pro celky 3D charakteru (objekty s vysokou mírou nepravidelnosti vzájemně navazujících částí, technologické a průmyslové celky) 
Položka nezahrnuje: 
- x</t>
  </si>
  <si>
    <t>5% z ceny SO</t>
  </si>
  <si>
    <t>03100</t>
  </si>
  <si>
    <t>ZAŘÍZENÍ STAVENIŠTĚ - ZŘÍZENÍ, PROVOZ, DEMONTÁŽ</t>
  </si>
  <si>
    <t>2% z ceny SO</t>
  </si>
  <si>
    <t>Položka zahrnuje:
 objednatelem povolené náklady na pořízení (event. pronájem), provozování, udržování a likvidaci zhotovitelova zařízení
Položka nezahrnuje:
- x</t>
  </si>
  <si>
    <t>13193</t>
  </si>
  <si>
    <t>HLOUBENÍ JAM ZAPAŽ I NEPAŽ TŘ III</t>
  </si>
  <si>
    <t>2x spojkoviště 2x2x1,5m</t>
  </si>
  <si>
    <t>132733</t>
  </si>
  <si>
    <t>HLOUBENÍ RÝH ŠÍŘ DO 2M PAŽ I NEPAŽ TŘ. I, ODVOZ DO 3KM</t>
  </si>
  <si>
    <t>Rýha 0,35x0,9x75m,,</t>
  </si>
  <si>
    <t>Rýha 0,35x0,9m,75m</t>
  </si>
  <si>
    <t>18010</t>
  </si>
  <si>
    <t>VŠEOBECNÉ ÚPRAVY ZASTAVĚNÉHO ÚZEMÍ</t>
  </si>
  <si>
    <t>75*0,35 = 26,250 [A]</t>
  </si>
  <si>
    <t>Položka zahrnuje:
- úpravu území po uskutečnění stavby, tak jak je požadováno v zadávací dokumentaci 
Položka nezahrnuje:
- práce, pro které jsou uvedeny samostatné položky</t>
  </si>
  <si>
    <t>701005</t>
  </si>
  <si>
    <t>VYHLEDÁVACÍ MARKER ZEMNÍ S MOŽNOSTÍ ZÁPISU</t>
  </si>
  <si>
    <t>Viz. schéma</t>
  </si>
  <si>
    <t>702212</t>
  </si>
  <si>
    <t>KABELOVÁ CHRÁNIČKA ZEMNÍ DN PŘES 100 DO 200 MM</t>
  </si>
  <si>
    <t>viz situace</t>
  </si>
  <si>
    <t>viz situace 75m</t>
  </si>
  <si>
    <t>Délka 75m</t>
  </si>
  <si>
    <t>709210</t>
  </si>
  <si>
    <t>KŘIŽOVATKA KABELOVÝCH VEDENÍ SE STÁVAJÍCÍ INŽENÝRSKOU SÍTÍ (KABELEM, POTRUBÍM APOD.)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</si>
  <si>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</si>
  <si>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742521</t>
  </si>
  <si>
    <t>KABEL VN - JEDNOŽÍLOVÝ, 3,6-AYKCY DO 70 MM2</t>
  </si>
  <si>
    <t>742711</t>
  </si>
  <si>
    <t>KABELOVÁ SPOJKA VN JEDNOŽÍLOVÁ PRO KABELY DO 6 KV DO 70 MM2</t>
  </si>
  <si>
    <t>Viz. Situace</t>
  </si>
  <si>
    <t>742K23</t>
  </si>
  <si>
    <t>UKONČENÍ JEDNOŽÍLOVÉHO KABELU KABELOVOU SPOJKOU OD 25 DO 50 MM2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</si>
  <si>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</si>
  <si>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</si>
  <si>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</si>
  <si>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</si>
  <si>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</si>
  <si>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</si>
  <si>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</si>
  <si>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</si>
  <si>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</si>
  <si>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747701</t>
  </si>
  <si>
    <t>DOKONČOVACÍ MONTÁŽNÍ PRÁCE NA ELEKTRICKÉM ZAŘÍZENÍ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</si>
  <si>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</si>
  <si>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747703</t>
  </si>
  <si>
    <t>ZKUŠEBNÍ PROVOZ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</si>
  <si>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</si>
  <si>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</si>
  <si>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</si>
  <si>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</si>
  <si>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75A161</t>
  </si>
  <si>
    <t>KABEL METALICKÝ SE STÍNĚNÍM PŘES 12 PÁRŮ - DODÁVKA</t>
  </si>
  <si>
    <t>KMPÁR</t>
  </si>
  <si>
    <t>1. Položka obsahuje:
 – dodání kabelů podle typu od výrobců včetně mimostaveništní dopravy
2. Položka neobsahuje:
 X
3. Způsob měření:
Měří se n-násobky páru vodičů na kilometr.</t>
  </si>
  <si>
    <t>75A247</t>
  </si>
  <si>
    <t>ZATAŽENÍ A SPOJKOVÁNÍ KABELŮ SE STÍNĚNÍM PŘES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</si>
  <si>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</si>
  <si>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75A248</t>
  </si>
  <si>
    <t>ZATAŽENÍ A SPOJKOVÁNÍ KABELŮ SE STÍNĚNÍM PŘES 12 PÁRŮ - DEMONTÁŽ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</si>
  <si>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</si>
  <si>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75A332</t>
  </si>
  <si>
    <t>SPOJKA ROVNÁ PRO PLASTOVÉ KABELY SE STÍNĚNÍM S JÁDRY O PRŮMĚRU 1 MM2 PŘES 12 PÁRŮ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</si>
  <si>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</si>
  <si>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P015310</t>
  </si>
  <si>
    <t xml:space="preserve">POPLATKY ZA LIKVIDACI ODPADŮ NEKONTAMINOVANÝCH - 16 02 14  ELEKTROŠROT (VYŘAZENÁ EL. ZAŘÍZENÍ A PŘÍSTR. - AL, CU A VZ. KOVY)</t>
  </si>
  <si>
    <t>1. Položka obsahuje:_x000d_
 – veškeré poplatky provozovateli skládky, recyklační linky nebo jiného zařízení na zpracování nebo likvidaci odpadů související s převzetím, uložením, zpracováním nebo likvidací odpadu_x000d_
- náklady spojené s dopravou odpadu z místa stavby na místo převzetí provozovatelem skládky, recyklační linky nebo jiného zařízení na zpracování nebo likvidaci odpadů_x000d_
- náklady spojené s vyložením a manipulací s materiálem v místě skládky_x000d_
2. Položka neobsahuje:_x000d_
 – náklady spojené s naložením a manipulací s materiálem_x000d_
3. Způsob měření:_x000d_
(měrná jednotka - nejčastěji Tuna) určující množství odpadu vytříděného v souladu se zákonem č. 541/2020 Sb., o nakládání s odpady, v platném znění.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</si>
  <si>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</si>
  <si>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Práce spojené s měřením izolačního stavuMěřicí práce se měří počtem dvoudrátových okruhů (párů)Položka obsahuje veškeré potřebné přístroje a měřicí příslušenství, náklady na mzdy..</t>
  </si>
  <si>
    <t>014211</t>
  </si>
  <si>
    <t>POPLATKY ZA ZEMNÍK - ORNICE</t>
  </si>
  <si>
    <t>Nákup ornice vč. dovozu na místo rozprostření_x000d_
k položce 18232</t>
  </si>
  <si>
    <t>2200*0,15 = 330,000 [A]</t>
  </si>
  <si>
    <t>Položka zahrnuje:
- veškeré poplatky majiteli zemníku související s nákupem zeminy (nikoliv s otvírkou zemníku)
Položka nezahrnuje:
- x</t>
  </si>
  <si>
    <t>18232</t>
  </si>
  <si>
    <t>ROZPROSTŘENÍ ORNICE V ROVINĚ V TL DO 0,15M</t>
  </si>
  <si>
    <t>dovoz a pořízení ornice v položce 014211</t>
  </si>
  <si>
    <t>2200 = 2200,000 [A]</t>
  </si>
  <si>
    <t>Položka zahrnuje:
- nutné přemístění ornice z dočasných skládek vzdálených do 50m
- rozprostření ornice v předepsané tloušťce v rovině a ve svahu do 1:5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</si>
</sst>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SUM(C10:C24)</f>
        <v>0</v>
      </c>
      <c r="D6" s="3"/>
      <c r="E6" s="3"/>
    </row>
    <row r="7">
      <c r="A7" s="3"/>
      <c r="B7" s="5" t="s">
        <v>5</v>
      </c>
      <c r="C7" s="6">
        <f>SUM(E10:E24)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001'!I3</f>
        <v>0</v>
      </c>
      <c r="D11" s="9">
        <f>SUMIFS('SO 001'!O:O,'SO 001'!A:A,"P")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010'!I3</f>
        <v>0</v>
      </c>
      <c r="D12" s="9">
        <f>SUMIFS('SO 010'!O:O,'SO 010'!A:A,"P")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120'!I3</f>
        <v>0</v>
      </c>
      <c r="D13" s="9">
        <f>SUMIFS('SO 120'!O:O,'SO 120'!A:A,"P")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134'!I3</f>
        <v>0</v>
      </c>
      <c r="D14" s="9">
        <f>SUMIFS('SO 134'!O:O,'SO 134'!A:A,"P")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182'!I3</f>
        <v>0</v>
      </c>
      <c r="D15" s="9">
        <f>SUMIFS('SO 182'!O:O,'SO 182'!A:A,"P")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191'!I3</f>
        <v>0</v>
      </c>
      <c r="D16" s="9">
        <f>SUMIFS('SO 191'!O:O,'SO 191'!A:A,"P")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201'!I3</f>
        <v>0</v>
      </c>
      <c r="D17" s="9">
        <f>SUMIFS('SO 201'!O:O,'SO 201'!A:A,"P")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251'!I3</f>
        <v>0</v>
      </c>
      <c r="D18" s="9">
        <f>SUMIFS('SO 251'!O:O,'SO 251'!A:A,"P")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670'!I3</f>
        <v>0</v>
      </c>
      <c r="D19" s="9">
        <f>SUMIFS('SO 670'!O:O,'SO 670'!A:A,"P")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671'!I3</f>
        <v>0</v>
      </c>
      <c r="D20" s="9">
        <f>SUMIFS('SO 671'!O:O,'SO 671'!A:A,"P")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673'!I3</f>
        <v>0</v>
      </c>
      <c r="D21" s="9">
        <f>SUMIFS('SO 673'!O:O,'SO 673'!A:A,"P")</f>
        <v>0</v>
      </c>
      <c r="E21" s="9">
        <f>C21+D21</f>
        <v>0</v>
      </c>
    </row>
    <row r="22">
      <c r="A22" s="8" t="s">
        <v>35</v>
      </c>
      <c r="B22" s="8" t="s">
        <v>36</v>
      </c>
      <c r="C22" s="9">
        <f>'SO 674'!I3</f>
        <v>0</v>
      </c>
      <c r="D22" s="9">
        <f>SUMIFS('SO 674'!O:O,'SO 674'!A:A,"P")</f>
        <v>0</v>
      </c>
      <c r="E22" s="9">
        <f>C22+D22</f>
        <v>0</v>
      </c>
    </row>
    <row r="23">
      <c r="A23" s="8" t="s">
        <v>37</v>
      </c>
      <c r="B23" s="8" t="s">
        <v>38</v>
      </c>
      <c r="C23" s="9">
        <f>'SO 675'!I3</f>
        <v>0</v>
      </c>
      <c r="D23" s="9">
        <f>SUMIFS('SO 675'!O:O,'SO 675'!A:A,"P")</f>
        <v>0</v>
      </c>
      <c r="E23" s="9">
        <f>C23+D23</f>
        <v>0</v>
      </c>
    </row>
    <row r="24">
      <c r="A24" s="8" t="s">
        <v>39</v>
      </c>
      <c r="B24" s="8" t="s">
        <v>40</v>
      </c>
      <c r="C24" s="9">
        <f>'SO 801'!I3</f>
        <v>0</v>
      </c>
      <c r="D24" s="9">
        <f>SUMIFS('SO 801'!O:O,'SO 801'!A:A,"P")</f>
        <v>0</v>
      </c>
      <c r="E24" s="9">
        <f>C24+D24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41</v>
      </c>
      <c r="F2" s="15"/>
      <c r="G2" s="15"/>
      <c r="H2" s="15"/>
      <c r="I2" s="15"/>
      <c r="J2" s="17"/>
    </row>
    <row r="3">
      <c r="A3" s="3" t="s">
        <v>42</v>
      </c>
      <c r="B3" s="18" t="s">
        <v>43</v>
      </c>
      <c r="C3" s="19" t="s">
        <v>44</v>
      </c>
      <c r="D3" s="20"/>
      <c r="E3" s="21" t="s">
        <v>45</v>
      </c>
      <c r="F3" s="15"/>
      <c r="G3" s="15"/>
      <c r="H3" s="22" t="s">
        <v>27</v>
      </c>
      <c r="I3" s="23">
        <f>SUMIFS(I8:I103,A8:A103,"SD")</f>
        <v>0</v>
      </c>
      <c r="J3" s="17"/>
      <c r="O3">
        <v>0</v>
      </c>
      <c r="P3">
        <v>2</v>
      </c>
    </row>
    <row r="4">
      <c r="A4" s="3" t="s">
        <v>46</v>
      </c>
      <c r="B4" s="18" t="s">
        <v>47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48</v>
      </c>
      <c r="B5" s="25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6" t="s">
        <v>56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57</v>
      </c>
      <c r="I6" s="7" t="s">
        <v>58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59</v>
      </c>
      <c r="B8" s="30"/>
      <c r="C8" s="31" t="s">
        <v>73</v>
      </c>
      <c r="D8" s="32"/>
      <c r="E8" s="29" t="s">
        <v>175</v>
      </c>
      <c r="F8" s="32"/>
      <c r="G8" s="32"/>
      <c r="H8" s="32"/>
      <c r="I8" s="33">
        <f>SUMIFS(I9:I16,A9:A16,"P")</f>
        <v>0</v>
      </c>
      <c r="J8" s="34"/>
    </row>
    <row r="9">
      <c r="A9" s="35" t="s">
        <v>62</v>
      </c>
      <c r="B9" s="35">
        <v>1</v>
      </c>
      <c r="C9" s="36" t="s">
        <v>983</v>
      </c>
      <c r="D9" s="35" t="s">
        <v>64</v>
      </c>
      <c r="E9" s="37" t="s">
        <v>984</v>
      </c>
      <c r="F9" s="38" t="s">
        <v>165</v>
      </c>
      <c r="G9" s="39">
        <v>84.780000000000001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67</v>
      </c>
      <c r="B10" s="42"/>
      <c r="C10" s="43"/>
      <c r="D10" s="43"/>
      <c r="E10" s="37" t="s">
        <v>985</v>
      </c>
      <c r="F10" s="43"/>
      <c r="G10" s="43"/>
      <c r="H10" s="43"/>
      <c r="I10" s="43"/>
      <c r="J10" s="44"/>
    </row>
    <row r="11">
      <c r="A11" s="35" t="s">
        <v>69</v>
      </c>
      <c r="B11" s="42"/>
      <c r="C11" s="43"/>
      <c r="D11" s="43"/>
      <c r="E11" s="45" t="s">
        <v>986</v>
      </c>
      <c r="F11" s="43"/>
      <c r="G11" s="43"/>
      <c r="H11" s="43"/>
      <c r="I11" s="43"/>
      <c r="J11" s="44"/>
    </row>
    <row r="12" ht="375">
      <c r="A12" s="35" t="s">
        <v>71</v>
      </c>
      <c r="B12" s="42"/>
      <c r="C12" s="43"/>
      <c r="D12" s="43"/>
      <c r="E12" s="37" t="s">
        <v>344</v>
      </c>
      <c r="F12" s="43"/>
      <c r="G12" s="43"/>
      <c r="H12" s="43"/>
      <c r="I12" s="43"/>
      <c r="J12" s="44"/>
    </row>
    <row r="13">
      <c r="A13" s="35" t="s">
        <v>62</v>
      </c>
      <c r="B13" s="35">
        <v>2</v>
      </c>
      <c r="C13" s="36" t="s">
        <v>546</v>
      </c>
      <c r="D13" s="35" t="s">
        <v>64</v>
      </c>
      <c r="E13" s="37" t="s">
        <v>547</v>
      </c>
      <c r="F13" s="38" t="s">
        <v>165</v>
      </c>
      <c r="G13" s="39">
        <v>134.36000000000001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45">
      <c r="A14" s="35" t="s">
        <v>67</v>
      </c>
      <c r="B14" s="42"/>
      <c r="C14" s="43"/>
      <c r="D14" s="43"/>
      <c r="E14" s="37" t="s">
        <v>987</v>
      </c>
      <c r="F14" s="43"/>
      <c r="G14" s="43"/>
      <c r="H14" s="43"/>
      <c r="I14" s="43"/>
      <c r="J14" s="44"/>
    </row>
    <row r="15" ht="45">
      <c r="A15" s="35" t="s">
        <v>69</v>
      </c>
      <c r="B15" s="42"/>
      <c r="C15" s="43"/>
      <c r="D15" s="43"/>
      <c r="E15" s="45" t="s">
        <v>988</v>
      </c>
      <c r="F15" s="43"/>
      <c r="G15" s="43"/>
      <c r="H15" s="43"/>
      <c r="I15" s="43"/>
      <c r="J15" s="44"/>
    </row>
    <row r="16" ht="330">
      <c r="A16" s="35" t="s">
        <v>71</v>
      </c>
      <c r="B16" s="42"/>
      <c r="C16" s="43"/>
      <c r="D16" s="43"/>
      <c r="E16" s="37" t="s">
        <v>550</v>
      </c>
      <c r="F16" s="43"/>
      <c r="G16" s="43"/>
      <c r="H16" s="43"/>
      <c r="I16" s="43"/>
      <c r="J16" s="44"/>
    </row>
    <row r="17">
      <c r="A17" s="29" t="s">
        <v>59</v>
      </c>
      <c r="B17" s="30"/>
      <c r="C17" s="31" t="s">
        <v>76</v>
      </c>
      <c r="D17" s="32"/>
      <c r="E17" s="29" t="s">
        <v>396</v>
      </c>
      <c r="F17" s="32"/>
      <c r="G17" s="32"/>
      <c r="H17" s="32"/>
      <c r="I17" s="33">
        <f>SUMIFS(I18:I25,A18:A25,"P")</f>
        <v>0</v>
      </c>
      <c r="J17" s="34"/>
    </row>
    <row r="18">
      <c r="A18" s="35" t="s">
        <v>62</v>
      </c>
      <c r="B18" s="35">
        <v>3</v>
      </c>
      <c r="C18" s="36" t="s">
        <v>561</v>
      </c>
      <c r="D18" s="35" t="s">
        <v>64</v>
      </c>
      <c r="E18" s="37" t="s">
        <v>562</v>
      </c>
      <c r="F18" s="38" t="s">
        <v>165</v>
      </c>
      <c r="G18" s="39">
        <v>3.5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30">
      <c r="A19" s="35" t="s">
        <v>67</v>
      </c>
      <c r="B19" s="42"/>
      <c r="C19" s="43"/>
      <c r="D19" s="43"/>
      <c r="E19" s="37" t="s">
        <v>989</v>
      </c>
      <c r="F19" s="43"/>
      <c r="G19" s="43"/>
      <c r="H19" s="43"/>
      <c r="I19" s="43"/>
      <c r="J19" s="44"/>
    </row>
    <row r="20">
      <c r="A20" s="35" t="s">
        <v>69</v>
      </c>
      <c r="B20" s="42"/>
      <c r="C20" s="43"/>
      <c r="D20" s="43"/>
      <c r="E20" s="45" t="s">
        <v>990</v>
      </c>
      <c r="F20" s="43"/>
      <c r="G20" s="43"/>
      <c r="H20" s="43"/>
      <c r="I20" s="43"/>
      <c r="J20" s="44"/>
    </row>
    <row r="21" ht="105">
      <c r="A21" s="35" t="s">
        <v>71</v>
      </c>
      <c r="B21" s="42"/>
      <c r="C21" s="43"/>
      <c r="D21" s="43"/>
      <c r="E21" s="37" t="s">
        <v>565</v>
      </c>
      <c r="F21" s="43"/>
      <c r="G21" s="43"/>
      <c r="H21" s="43"/>
      <c r="I21" s="43"/>
      <c r="J21" s="44"/>
    </row>
    <row r="22">
      <c r="A22" s="35" t="s">
        <v>62</v>
      </c>
      <c r="B22" s="35">
        <v>4</v>
      </c>
      <c r="C22" s="36" t="s">
        <v>827</v>
      </c>
      <c r="D22" s="35" t="s">
        <v>64</v>
      </c>
      <c r="E22" s="37" t="s">
        <v>828</v>
      </c>
      <c r="F22" s="38" t="s">
        <v>178</v>
      </c>
      <c r="G22" s="39">
        <v>60.100000000000001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30">
      <c r="A23" s="35" t="s">
        <v>67</v>
      </c>
      <c r="B23" s="42"/>
      <c r="C23" s="43"/>
      <c r="D23" s="43"/>
      <c r="E23" s="37" t="s">
        <v>991</v>
      </c>
      <c r="F23" s="43"/>
      <c r="G23" s="43"/>
      <c r="H23" s="43"/>
      <c r="I23" s="43"/>
      <c r="J23" s="44"/>
    </row>
    <row r="24">
      <c r="A24" s="35" t="s">
        <v>69</v>
      </c>
      <c r="B24" s="42"/>
      <c r="C24" s="43"/>
      <c r="D24" s="43"/>
      <c r="E24" s="45" t="s">
        <v>992</v>
      </c>
      <c r="F24" s="43"/>
      <c r="G24" s="43"/>
      <c r="H24" s="43"/>
      <c r="I24" s="43"/>
      <c r="J24" s="44"/>
    </row>
    <row r="25" ht="180">
      <c r="A25" s="35" t="s">
        <v>71</v>
      </c>
      <c r="B25" s="42"/>
      <c r="C25" s="43"/>
      <c r="D25" s="43"/>
      <c r="E25" s="37" t="s">
        <v>831</v>
      </c>
      <c r="F25" s="43"/>
      <c r="G25" s="43"/>
      <c r="H25" s="43"/>
      <c r="I25" s="43"/>
      <c r="J25" s="44"/>
    </row>
    <row r="26">
      <c r="A26" s="29" t="s">
        <v>59</v>
      </c>
      <c r="B26" s="30"/>
      <c r="C26" s="31" t="s">
        <v>160</v>
      </c>
      <c r="D26" s="32"/>
      <c r="E26" s="29" t="s">
        <v>569</v>
      </c>
      <c r="F26" s="32"/>
      <c r="G26" s="32"/>
      <c r="H26" s="32"/>
      <c r="I26" s="33">
        <f>SUMIFS(I27:I34,A27:A34,"P")</f>
        <v>0</v>
      </c>
      <c r="J26" s="34"/>
    </row>
    <row r="27" ht="30">
      <c r="A27" s="35" t="s">
        <v>62</v>
      </c>
      <c r="B27" s="35">
        <v>5</v>
      </c>
      <c r="C27" s="36" t="s">
        <v>580</v>
      </c>
      <c r="D27" s="35" t="s">
        <v>64</v>
      </c>
      <c r="E27" s="37" t="s">
        <v>581</v>
      </c>
      <c r="F27" s="38" t="s">
        <v>165</v>
      </c>
      <c r="G27" s="39">
        <v>110.40000000000001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 ht="30">
      <c r="A28" s="35" t="s">
        <v>67</v>
      </c>
      <c r="B28" s="42"/>
      <c r="C28" s="43"/>
      <c r="D28" s="43"/>
      <c r="E28" s="37" t="s">
        <v>582</v>
      </c>
      <c r="F28" s="43"/>
      <c r="G28" s="43"/>
      <c r="H28" s="43"/>
      <c r="I28" s="43"/>
      <c r="J28" s="44"/>
    </row>
    <row r="29">
      <c r="A29" s="35" t="s">
        <v>69</v>
      </c>
      <c r="B29" s="42"/>
      <c r="C29" s="43"/>
      <c r="D29" s="43"/>
      <c r="E29" s="45" t="s">
        <v>993</v>
      </c>
      <c r="F29" s="43"/>
      <c r="G29" s="43"/>
      <c r="H29" s="43"/>
      <c r="I29" s="43"/>
      <c r="J29" s="44"/>
    </row>
    <row r="30" ht="409.5">
      <c r="A30" s="35" t="s">
        <v>71</v>
      </c>
      <c r="B30" s="42"/>
      <c r="C30" s="43"/>
      <c r="D30" s="43"/>
      <c r="E30" s="37" t="s">
        <v>574</v>
      </c>
      <c r="F30" s="43"/>
      <c r="G30" s="43"/>
      <c r="H30" s="43"/>
      <c r="I30" s="43"/>
      <c r="J30" s="44"/>
    </row>
    <row r="31">
      <c r="A31" s="35" t="s">
        <v>62</v>
      </c>
      <c r="B31" s="35">
        <v>6</v>
      </c>
      <c r="C31" s="36" t="s">
        <v>584</v>
      </c>
      <c r="D31" s="35" t="s">
        <v>64</v>
      </c>
      <c r="E31" s="37" t="s">
        <v>585</v>
      </c>
      <c r="F31" s="38" t="s">
        <v>152</v>
      </c>
      <c r="G31" s="39">
        <v>16.007999999999999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 ht="45">
      <c r="A32" s="35" t="s">
        <v>67</v>
      </c>
      <c r="B32" s="42"/>
      <c r="C32" s="43"/>
      <c r="D32" s="43"/>
      <c r="E32" s="37" t="s">
        <v>994</v>
      </c>
      <c r="F32" s="43"/>
      <c r="G32" s="43"/>
      <c r="H32" s="43"/>
      <c r="I32" s="43"/>
      <c r="J32" s="44"/>
    </row>
    <row r="33">
      <c r="A33" s="35" t="s">
        <v>69</v>
      </c>
      <c r="B33" s="42"/>
      <c r="C33" s="43"/>
      <c r="D33" s="43"/>
      <c r="E33" s="45" t="s">
        <v>995</v>
      </c>
      <c r="F33" s="43"/>
      <c r="G33" s="43"/>
      <c r="H33" s="43"/>
      <c r="I33" s="43"/>
      <c r="J33" s="44"/>
    </row>
    <row r="34" ht="375">
      <c r="A34" s="35" t="s">
        <v>71</v>
      </c>
      <c r="B34" s="42"/>
      <c r="C34" s="43"/>
      <c r="D34" s="43"/>
      <c r="E34" s="37" t="s">
        <v>579</v>
      </c>
      <c r="F34" s="43"/>
      <c r="G34" s="43"/>
      <c r="H34" s="43"/>
      <c r="I34" s="43"/>
      <c r="J34" s="44"/>
    </row>
    <row r="35">
      <c r="A35" s="29" t="s">
        <v>59</v>
      </c>
      <c r="B35" s="30"/>
      <c r="C35" s="31" t="s">
        <v>422</v>
      </c>
      <c r="D35" s="32"/>
      <c r="E35" s="29" t="s">
        <v>423</v>
      </c>
      <c r="F35" s="32"/>
      <c r="G35" s="32"/>
      <c r="H35" s="32"/>
      <c r="I35" s="33">
        <f>SUMIFS(I36:I55,A36:A55,"P")</f>
        <v>0</v>
      </c>
      <c r="J35" s="34"/>
    </row>
    <row r="36">
      <c r="A36" s="35" t="s">
        <v>62</v>
      </c>
      <c r="B36" s="35">
        <v>7</v>
      </c>
      <c r="C36" s="36" t="s">
        <v>596</v>
      </c>
      <c r="D36" s="35" t="s">
        <v>64</v>
      </c>
      <c r="E36" s="37" t="s">
        <v>597</v>
      </c>
      <c r="F36" s="38" t="s">
        <v>165</v>
      </c>
      <c r="G36" s="39">
        <v>57.399999999999999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 ht="30">
      <c r="A37" s="35" t="s">
        <v>67</v>
      </c>
      <c r="B37" s="42"/>
      <c r="C37" s="43"/>
      <c r="D37" s="43"/>
      <c r="E37" s="37" t="s">
        <v>598</v>
      </c>
      <c r="F37" s="43"/>
      <c r="G37" s="43"/>
      <c r="H37" s="43"/>
      <c r="I37" s="43"/>
      <c r="J37" s="44"/>
    </row>
    <row r="38" ht="90">
      <c r="A38" s="35" t="s">
        <v>69</v>
      </c>
      <c r="B38" s="42"/>
      <c r="C38" s="43"/>
      <c r="D38" s="43"/>
      <c r="E38" s="45" t="s">
        <v>996</v>
      </c>
      <c r="F38" s="43"/>
      <c r="G38" s="43"/>
      <c r="H38" s="43"/>
      <c r="I38" s="43"/>
      <c r="J38" s="44"/>
    </row>
    <row r="39" ht="409.5">
      <c r="A39" s="35" t="s">
        <v>71</v>
      </c>
      <c r="B39" s="42"/>
      <c r="C39" s="43"/>
      <c r="D39" s="43"/>
      <c r="E39" s="37" t="s">
        <v>428</v>
      </c>
      <c r="F39" s="43"/>
      <c r="G39" s="43"/>
      <c r="H39" s="43"/>
      <c r="I39" s="43"/>
      <c r="J39" s="44"/>
    </row>
    <row r="40">
      <c r="A40" s="35" t="s">
        <v>62</v>
      </c>
      <c r="B40" s="35">
        <v>8</v>
      </c>
      <c r="C40" s="36" t="s">
        <v>429</v>
      </c>
      <c r="D40" s="35" t="s">
        <v>64</v>
      </c>
      <c r="E40" s="37" t="s">
        <v>430</v>
      </c>
      <c r="F40" s="38" t="s">
        <v>165</v>
      </c>
      <c r="G40" s="39">
        <v>18.030000000000001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 ht="45">
      <c r="A41" s="35" t="s">
        <v>67</v>
      </c>
      <c r="B41" s="42"/>
      <c r="C41" s="43"/>
      <c r="D41" s="43"/>
      <c r="E41" s="37" t="s">
        <v>997</v>
      </c>
      <c r="F41" s="43"/>
      <c r="G41" s="43"/>
      <c r="H41" s="43"/>
      <c r="I41" s="43"/>
      <c r="J41" s="44"/>
    </row>
    <row r="42">
      <c r="A42" s="35" t="s">
        <v>69</v>
      </c>
      <c r="B42" s="42"/>
      <c r="C42" s="43"/>
      <c r="D42" s="43"/>
      <c r="E42" s="45" t="s">
        <v>998</v>
      </c>
      <c r="F42" s="43"/>
      <c r="G42" s="43"/>
      <c r="H42" s="43"/>
      <c r="I42" s="43"/>
      <c r="J42" s="44"/>
    </row>
    <row r="43" ht="105">
      <c r="A43" s="35" t="s">
        <v>71</v>
      </c>
      <c r="B43" s="42"/>
      <c r="C43" s="43"/>
      <c r="D43" s="43"/>
      <c r="E43" s="37" t="s">
        <v>432</v>
      </c>
      <c r="F43" s="43"/>
      <c r="G43" s="43"/>
      <c r="H43" s="43"/>
      <c r="I43" s="43"/>
      <c r="J43" s="44"/>
    </row>
    <row r="44" ht="30">
      <c r="A44" s="35" t="s">
        <v>62</v>
      </c>
      <c r="B44" s="35">
        <v>9</v>
      </c>
      <c r="C44" s="36" t="s">
        <v>612</v>
      </c>
      <c r="D44" s="35" t="s">
        <v>64</v>
      </c>
      <c r="E44" s="37" t="s">
        <v>613</v>
      </c>
      <c r="F44" s="38" t="s">
        <v>165</v>
      </c>
      <c r="G44" s="39">
        <v>32.561999999999998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 ht="30">
      <c r="A45" s="35" t="s">
        <v>67</v>
      </c>
      <c r="B45" s="42"/>
      <c r="C45" s="43"/>
      <c r="D45" s="43"/>
      <c r="E45" s="37" t="s">
        <v>999</v>
      </c>
      <c r="F45" s="43"/>
      <c r="G45" s="43"/>
      <c r="H45" s="43"/>
      <c r="I45" s="43"/>
      <c r="J45" s="44"/>
    </row>
    <row r="46">
      <c r="A46" s="35" t="s">
        <v>69</v>
      </c>
      <c r="B46" s="42"/>
      <c r="C46" s="43"/>
      <c r="D46" s="43"/>
      <c r="E46" s="45" t="s">
        <v>1000</v>
      </c>
      <c r="F46" s="43"/>
      <c r="G46" s="43"/>
      <c r="H46" s="43"/>
      <c r="I46" s="43"/>
      <c r="J46" s="44"/>
    </row>
    <row r="47" ht="105">
      <c r="A47" s="35" t="s">
        <v>71</v>
      </c>
      <c r="B47" s="42"/>
      <c r="C47" s="43"/>
      <c r="D47" s="43"/>
      <c r="E47" s="37" t="s">
        <v>432</v>
      </c>
      <c r="F47" s="43"/>
      <c r="G47" s="43"/>
      <c r="H47" s="43"/>
      <c r="I47" s="43"/>
      <c r="J47" s="44"/>
    </row>
    <row r="48">
      <c r="A48" s="35" t="s">
        <v>62</v>
      </c>
      <c r="B48" s="35">
        <v>10</v>
      </c>
      <c r="C48" s="36" t="s">
        <v>1001</v>
      </c>
      <c r="D48" s="35" t="s">
        <v>64</v>
      </c>
      <c r="E48" s="37" t="s">
        <v>1002</v>
      </c>
      <c r="F48" s="38" t="s">
        <v>165</v>
      </c>
      <c r="G48" s="39">
        <v>5.5999999999999996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 ht="30">
      <c r="A49" s="35" t="s">
        <v>67</v>
      </c>
      <c r="B49" s="42"/>
      <c r="C49" s="43"/>
      <c r="D49" s="43"/>
      <c r="E49" s="37" t="s">
        <v>1003</v>
      </c>
      <c r="F49" s="43"/>
      <c r="G49" s="43"/>
      <c r="H49" s="43"/>
      <c r="I49" s="43"/>
      <c r="J49" s="44"/>
    </row>
    <row r="50">
      <c r="A50" s="35" t="s">
        <v>69</v>
      </c>
      <c r="B50" s="42"/>
      <c r="C50" s="43"/>
      <c r="D50" s="43"/>
      <c r="E50" s="45" t="s">
        <v>1004</v>
      </c>
      <c r="F50" s="43"/>
      <c r="G50" s="43"/>
      <c r="H50" s="43"/>
      <c r="I50" s="43"/>
      <c r="J50" s="44"/>
    </row>
    <row r="51" ht="409.5">
      <c r="A51" s="35" t="s">
        <v>71</v>
      </c>
      <c r="B51" s="42"/>
      <c r="C51" s="43"/>
      <c r="D51" s="43"/>
      <c r="E51" s="37" t="s">
        <v>1005</v>
      </c>
      <c r="F51" s="43"/>
      <c r="G51" s="43"/>
      <c r="H51" s="43"/>
      <c r="I51" s="43"/>
      <c r="J51" s="44"/>
    </row>
    <row r="52">
      <c r="A52" s="35" t="s">
        <v>62</v>
      </c>
      <c r="B52" s="35">
        <v>11</v>
      </c>
      <c r="C52" s="36" t="s">
        <v>433</v>
      </c>
      <c r="D52" s="35" t="s">
        <v>64</v>
      </c>
      <c r="E52" s="37" t="s">
        <v>434</v>
      </c>
      <c r="F52" s="38" t="s">
        <v>165</v>
      </c>
      <c r="G52" s="39">
        <v>13.5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 ht="30">
      <c r="A53" s="35" t="s">
        <v>67</v>
      </c>
      <c r="B53" s="42"/>
      <c r="C53" s="43"/>
      <c r="D53" s="43"/>
      <c r="E53" s="37" t="s">
        <v>1006</v>
      </c>
      <c r="F53" s="43"/>
      <c r="G53" s="43"/>
      <c r="H53" s="43"/>
      <c r="I53" s="43"/>
      <c r="J53" s="44"/>
    </row>
    <row r="54">
      <c r="A54" s="35" t="s">
        <v>69</v>
      </c>
      <c r="B54" s="42"/>
      <c r="C54" s="43"/>
      <c r="D54" s="43"/>
      <c r="E54" s="45" t="s">
        <v>1007</v>
      </c>
      <c r="F54" s="43"/>
      <c r="G54" s="43"/>
      <c r="H54" s="43"/>
      <c r="I54" s="43"/>
      <c r="J54" s="44"/>
    </row>
    <row r="55" ht="150">
      <c r="A55" s="35" t="s">
        <v>71</v>
      </c>
      <c r="B55" s="42"/>
      <c r="C55" s="43"/>
      <c r="D55" s="43"/>
      <c r="E55" s="37" t="s">
        <v>437</v>
      </c>
      <c r="F55" s="43"/>
      <c r="G55" s="43"/>
      <c r="H55" s="43"/>
      <c r="I55" s="43"/>
      <c r="J55" s="44"/>
    </row>
    <row r="56">
      <c r="A56" s="29" t="s">
        <v>59</v>
      </c>
      <c r="B56" s="30"/>
      <c r="C56" s="31" t="s">
        <v>288</v>
      </c>
      <c r="D56" s="32"/>
      <c r="E56" s="29" t="s">
        <v>289</v>
      </c>
      <c r="F56" s="32"/>
      <c r="G56" s="32"/>
      <c r="H56" s="32"/>
      <c r="I56" s="33">
        <f>SUMIFS(I57:I64,A57:A64,"P")</f>
        <v>0</v>
      </c>
      <c r="J56" s="34"/>
    </row>
    <row r="57">
      <c r="A57" s="35" t="s">
        <v>62</v>
      </c>
      <c r="B57" s="35">
        <v>12</v>
      </c>
      <c r="C57" s="36" t="s">
        <v>443</v>
      </c>
      <c r="D57" s="35" t="s">
        <v>64</v>
      </c>
      <c r="E57" s="37" t="s">
        <v>444</v>
      </c>
      <c r="F57" s="38" t="s">
        <v>165</v>
      </c>
      <c r="G57" s="39">
        <v>7.5449999999999999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 ht="30">
      <c r="A58" s="35" t="s">
        <v>67</v>
      </c>
      <c r="B58" s="42"/>
      <c r="C58" s="43"/>
      <c r="D58" s="43"/>
      <c r="E58" s="37" t="s">
        <v>1008</v>
      </c>
      <c r="F58" s="43"/>
      <c r="G58" s="43"/>
      <c r="H58" s="43"/>
      <c r="I58" s="43"/>
      <c r="J58" s="44"/>
    </row>
    <row r="59">
      <c r="A59" s="35" t="s">
        <v>69</v>
      </c>
      <c r="B59" s="42"/>
      <c r="C59" s="43"/>
      <c r="D59" s="43"/>
      <c r="E59" s="45" t="s">
        <v>1009</v>
      </c>
      <c r="F59" s="43"/>
      <c r="G59" s="43"/>
      <c r="H59" s="43"/>
      <c r="I59" s="43"/>
      <c r="J59" s="44"/>
    </row>
    <row r="60" ht="90">
      <c r="A60" s="35" t="s">
        <v>71</v>
      </c>
      <c r="B60" s="42"/>
      <c r="C60" s="43"/>
      <c r="D60" s="43"/>
      <c r="E60" s="37" t="s">
        <v>442</v>
      </c>
      <c r="F60" s="43"/>
      <c r="G60" s="43"/>
      <c r="H60" s="43"/>
      <c r="I60" s="43"/>
      <c r="J60" s="44"/>
    </row>
    <row r="61" ht="30">
      <c r="A61" s="35" t="s">
        <v>62</v>
      </c>
      <c r="B61" s="35">
        <v>13</v>
      </c>
      <c r="C61" s="36" t="s">
        <v>1010</v>
      </c>
      <c r="D61" s="35" t="s">
        <v>64</v>
      </c>
      <c r="E61" s="37" t="s">
        <v>1011</v>
      </c>
      <c r="F61" s="38" t="s">
        <v>178</v>
      </c>
      <c r="G61" s="39">
        <v>50.299999999999997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 ht="30">
      <c r="A62" s="35" t="s">
        <v>67</v>
      </c>
      <c r="B62" s="42"/>
      <c r="C62" s="43"/>
      <c r="D62" s="43"/>
      <c r="E62" s="37" t="s">
        <v>1012</v>
      </c>
      <c r="F62" s="43"/>
      <c r="G62" s="43"/>
      <c r="H62" s="43"/>
      <c r="I62" s="43"/>
      <c r="J62" s="44"/>
    </row>
    <row r="63">
      <c r="A63" s="35" t="s">
        <v>69</v>
      </c>
      <c r="B63" s="42"/>
      <c r="C63" s="43"/>
      <c r="D63" s="43"/>
      <c r="E63" s="45" t="s">
        <v>1013</v>
      </c>
      <c r="F63" s="43"/>
      <c r="G63" s="43"/>
      <c r="H63" s="43"/>
      <c r="I63" s="43"/>
      <c r="J63" s="44"/>
    </row>
    <row r="64" ht="225">
      <c r="A64" s="35" t="s">
        <v>71</v>
      </c>
      <c r="B64" s="42"/>
      <c r="C64" s="43"/>
      <c r="D64" s="43"/>
      <c r="E64" s="37" t="s">
        <v>476</v>
      </c>
      <c r="F64" s="43"/>
      <c r="G64" s="43"/>
      <c r="H64" s="43"/>
      <c r="I64" s="43"/>
      <c r="J64" s="44"/>
    </row>
    <row r="65">
      <c r="A65" s="29" t="s">
        <v>59</v>
      </c>
      <c r="B65" s="30"/>
      <c r="C65" s="31" t="s">
        <v>628</v>
      </c>
      <c r="D65" s="32"/>
      <c r="E65" s="29" t="s">
        <v>629</v>
      </c>
      <c r="F65" s="32"/>
      <c r="G65" s="32"/>
      <c r="H65" s="32"/>
      <c r="I65" s="33">
        <f>SUMIFS(I66:I73,A66:A73,"P")</f>
        <v>0</v>
      </c>
      <c r="J65" s="34"/>
    </row>
    <row r="66" ht="30">
      <c r="A66" s="35" t="s">
        <v>62</v>
      </c>
      <c r="B66" s="35">
        <v>14</v>
      </c>
      <c r="C66" s="36" t="s">
        <v>630</v>
      </c>
      <c r="D66" s="35" t="s">
        <v>64</v>
      </c>
      <c r="E66" s="37" t="s">
        <v>631</v>
      </c>
      <c r="F66" s="38" t="s">
        <v>178</v>
      </c>
      <c r="G66" s="39">
        <v>187.13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67</v>
      </c>
      <c r="B67" s="42"/>
      <c r="C67" s="43"/>
      <c r="D67" s="43"/>
      <c r="E67" s="37" t="s">
        <v>1014</v>
      </c>
      <c r="F67" s="43"/>
      <c r="G67" s="43"/>
      <c r="H67" s="43"/>
      <c r="I67" s="43"/>
      <c r="J67" s="44"/>
    </row>
    <row r="68">
      <c r="A68" s="35" t="s">
        <v>69</v>
      </c>
      <c r="B68" s="42"/>
      <c r="C68" s="43"/>
      <c r="D68" s="43"/>
      <c r="E68" s="45" t="s">
        <v>1015</v>
      </c>
      <c r="F68" s="43"/>
      <c r="G68" s="43"/>
      <c r="H68" s="43"/>
      <c r="I68" s="43"/>
      <c r="J68" s="44"/>
    </row>
    <row r="69" ht="285">
      <c r="A69" s="35" t="s">
        <v>71</v>
      </c>
      <c r="B69" s="42"/>
      <c r="C69" s="43"/>
      <c r="D69" s="43"/>
      <c r="E69" s="37" t="s">
        <v>633</v>
      </c>
      <c r="F69" s="43"/>
      <c r="G69" s="43"/>
      <c r="H69" s="43"/>
      <c r="I69" s="43"/>
      <c r="J69" s="44"/>
    </row>
    <row r="70">
      <c r="A70" s="35" t="s">
        <v>62</v>
      </c>
      <c r="B70" s="35">
        <v>15</v>
      </c>
      <c r="C70" s="36" t="s">
        <v>634</v>
      </c>
      <c r="D70" s="35" t="s">
        <v>64</v>
      </c>
      <c r="E70" s="37" t="s">
        <v>635</v>
      </c>
      <c r="F70" s="38" t="s">
        <v>178</v>
      </c>
      <c r="G70" s="39">
        <v>187.13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67</v>
      </c>
      <c r="B71" s="42"/>
      <c r="C71" s="43"/>
      <c r="D71" s="43"/>
      <c r="E71" s="37" t="s">
        <v>1016</v>
      </c>
      <c r="F71" s="43"/>
      <c r="G71" s="43"/>
      <c r="H71" s="43"/>
      <c r="I71" s="43"/>
      <c r="J71" s="44"/>
    </row>
    <row r="72">
      <c r="A72" s="35" t="s">
        <v>69</v>
      </c>
      <c r="B72" s="42"/>
      <c r="C72" s="43"/>
      <c r="D72" s="43"/>
      <c r="E72" s="45" t="s">
        <v>1015</v>
      </c>
      <c r="F72" s="43"/>
      <c r="G72" s="43"/>
      <c r="H72" s="43"/>
      <c r="I72" s="43"/>
      <c r="J72" s="44"/>
    </row>
    <row r="73" ht="75">
      <c r="A73" s="35" t="s">
        <v>71</v>
      </c>
      <c r="B73" s="42"/>
      <c r="C73" s="43"/>
      <c r="D73" s="43"/>
      <c r="E73" s="37" t="s">
        <v>638</v>
      </c>
      <c r="F73" s="43"/>
      <c r="G73" s="43"/>
      <c r="H73" s="43"/>
      <c r="I73" s="43"/>
      <c r="J73" s="44"/>
    </row>
    <row r="74">
      <c r="A74" s="29" t="s">
        <v>59</v>
      </c>
      <c r="B74" s="30"/>
      <c r="C74" s="31" t="s">
        <v>477</v>
      </c>
      <c r="D74" s="32"/>
      <c r="E74" s="29" t="s">
        <v>478</v>
      </c>
      <c r="F74" s="32"/>
      <c r="G74" s="32"/>
      <c r="H74" s="32"/>
      <c r="I74" s="33">
        <f>SUMIFS(I75:I82,A75:A82,"P")</f>
        <v>0</v>
      </c>
      <c r="J74" s="34"/>
    </row>
    <row r="75">
      <c r="A75" s="35" t="s">
        <v>62</v>
      </c>
      <c r="B75" s="35">
        <v>16</v>
      </c>
      <c r="C75" s="36" t="s">
        <v>650</v>
      </c>
      <c r="D75" s="35" t="s">
        <v>64</v>
      </c>
      <c r="E75" s="37" t="s">
        <v>651</v>
      </c>
      <c r="F75" s="38" t="s">
        <v>198</v>
      </c>
      <c r="G75" s="39">
        <v>38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67</v>
      </c>
      <c r="B76" s="42"/>
      <c r="C76" s="43"/>
      <c r="D76" s="43"/>
      <c r="E76" s="37" t="s">
        <v>1017</v>
      </c>
      <c r="F76" s="43"/>
      <c r="G76" s="43"/>
      <c r="H76" s="43"/>
      <c r="I76" s="43"/>
      <c r="J76" s="44"/>
    </row>
    <row r="77" ht="45">
      <c r="A77" s="35" t="s">
        <v>69</v>
      </c>
      <c r="B77" s="42"/>
      <c r="C77" s="43"/>
      <c r="D77" s="43"/>
      <c r="E77" s="45" t="s">
        <v>1018</v>
      </c>
      <c r="F77" s="43"/>
      <c r="G77" s="43"/>
      <c r="H77" s="43"/>
      <c r="I77" s="43"/>
      <c r="J77" s="44"/>
    </row>
    <row r="78" ht="330">
      <c r="A78" s="35" t="s">
        <v>71</v>
      </c>
      <c r="B78" s="42"/>
      <c r="C78" s="43"/>
      <c r="D78" s="43"/>
      <c r="E78" s="37" t="s">
        <v>490</v>
      </c>
      <c r="F78" s="43"/>
      <c r="G78" s="43"/>
      <c r="H78" s="43"/>
      <c r="I78" s="43"/>
      <c r="J78" s="44"/>
    </row>
    <row r="79">
      <c r="A79" s="35" t="s">
        <v>62</v>
      </c>
      <c r="B79" s="35">
        <v>17</v>
      </c>
      <c r="C79" s="36" t="s">
        <v>654</v>
      </c>
      <c r="D79" s="35" t="s">
        <v>64</v>
      </c>
      <c r="E79" s="37" t="s">
        <v>655</v>
      </c>
      <c r="F79" s="38" t="s">
        <v>198</v>
      </c>
      <c r="G79" s="39">
        <v>5.4000000000000004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67</v>
      </c>
      <c r="B80" s="42"/>
      <c r="C80" s="43"/>
      <c r="D80" s="43"/>
      <c r="E80" s="37" t="s">
        <v>1019</v>
      </c>
      <c r="F80" s="43"/>
      <c r="G80" s="43"/>
      <c r="H80" s="43"/>
      <c r="I80" s="43"/>
      <c r="J80" s="44"/>
    </row>
    <row r="81">
      <c r="A81" s="35" t="s">
        <v>69</v>
      </c>
      <c r="B81" s="42"/>
      <c r="C81" s="43"/>
      <c r="D81" s="43"/>
      <c r="E81" s="45" t="s">
        <v>1020</v>
      </c>
      <c r="F81" s="43"/>
      <c r="G81" s="43"/>
      <c r="H81" s="43"/>
      <c r="I81" s="43"/>
      <c r="J81" s="44"/>
    </row>
    <row r="82" ht="315">
      <c r="A82" s="35" t="s">
        <v>71</v>
      </c>
      <c r="B82" s="42"/>
      <c r="C82" s="43"/>
      <c r="D82" s="43"/>
      <c r="E82" s="37" t="s">
        <v>658</v>
      </c>
      <c r="F82" s="43"/>
      <c r="G82" s="43"/>
      <c r="H82" s="43"/>
      <c r="I82" s="43"/>
      <c r="J82" s="44"/>
    </row>
    <row r="83">
      <c r="A83" s="29" t="s">
        <v>59</v>
      </c>
      <c r="B83" s="30"/>
      <c r="C83" s="31" t="s">
        <v>216</v>
      </c>
      <c r="D83" s="32"/>
      <c r="E83" s="29" t="s">
        <v>217</v>
      </c>
      <c r="F83" s="32"/>
      <c r="G83" s="32"/>
      <c r="H83" s="32"/>
      <c r="I83" s="33">
        <f>SUMIFS(I84:I103,A84:A103,"P")</f>
        <v>0</v>
      </c>
      <c r="J83" s="34"/>
    </row>
    <row r="84">
      <c r="A84" s="35" t="s">
        <v>62</v>
      </c>
      <c r="B84" s="35">
        <v>18</v>
      </c>
      <c r="C84" s="36" t="s">
        <v>667</v>
      </c>
      <c r="D84" s="35" t="s">
        <v>64</v>
      </c>
      <c r="E84" s="37" t="s">
        <v>668</v>
      </c>
      <c r="F84" s="38" t="s">
        <v>198</v>
      </c>
      <c r="G84" s="39">
        <v>30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 ht="30">
      <c r="A85" s="35" t="s">
        <v>67</v>
      </c>
      <c r="B85" s="42"/>
      <c r="C85" s="43"/>
      <c r="D85" s="43"/>
      <c r="E85" s="37" t="s">
        <v>1021</v>
      </c>
      <c r="F85" s="43"/>
      <c r="G85" s="43"/>
      <c r="H85" s="43"/>
      <c r="I85" s="43"/>
      <c r="J85" s="44"/>
    </row>
    <row r="86">
      <c r="A86" s="35" t="s">
        <v>69</v>
      </c>
      <c r="B86" s="42"/>
      <c r="C86" s="43"/>
      <c r="D86" s="43"/>
      <c r="E86" s="45" t="s">
        <v>1022</v>
      </c>
      <c r="F86" s="43"/>
      <c r="G86" s="43"/>
      <c r="H86" s="43"/>
      <c r="I86" s="43"/>
      <c r="J86" s="44"/>
    </row>
    <row r="87" ht="105">
      <c r="A87" s="35" t="s">
        <v>71</v>
      </c>
      <c r="B87" s="42"/>
      <c r="C87" s="43"/>
      <c r="D87" s="43"/>
      <c r="E87" s="37" t="s">
        <v>505</v>
      </c>
      <c r="F87" s="43"/>
      <c r="G87" s="43"/>
      <c r="H87" s="43"/>
      <c r="I87" s="43"/>
      <c r="J87" s="44"/>
    </row>
    <row r="88">
      <c r="A88" s="35" t="s">
        <v>62</v>
      </c>
      <c r="B88" s="35">
        <v>19</v>
      </c>
      <c r="C88" s="36" t="s">
        <v>671</v>
      </c>
      <c r="D88" s="35" t="s">
        <v>64</v>
      </c>
      <c r="E88" s="37" t="s">
        <v>672</v>
      </c>
      <c r="F88" s="38" t="s">
        <v>102</v>
      </c>
      <c r="G88" s="39">
        <v>4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67</v>
      </c>
      <c r="B89" s="42"/>
      <c r="C89" s="43"/>
      <c r="D89" s="43"/>
      <c r="E89" s="37" t="s">
        <v>1023</v>
      </c>
      <c r="F89" s="43"/>
      <c r="G89" s="43"/>
      <c r="H89" s="43"/>
      <c r="I89" s="43"/>
      <c r="J89" s="44"/>
    </row>
    <row r="90">
      <c r="A90" s="35" t="s">
        <v>69</v>
      </c>
      <c r="B90" s="42"/>
      <c r="C90" s="43"/>
      <c r="D90" s="43"/>
      <c r="E90" s="45" t="s">
        <v>259</v>
      </c>
      <c r="F90" s="43"/>
      <c r="G90" s="43"/>
      <c r="H90" s="43"/>
      <c r="I90" s="43"/>
      <c r="J90" s="44"/>
    </row>
    <row r="91" ht="75">
      <c r="A91" s="35" t="s">
        <v>71</v>
      </c>
      <c r="B91" s="42"/>
      <c r="C91" s="43"/>
      <c r="D91" s="43"/>
      <c r="E91" s="37" t="s">
        <v>675</v>
      </c>
      <c r="F91" s="43"/>
      <c r="G91" s="43"/>
      <c r="H91" s="43"/>
      <c r="I91" s="43"/>
      <c r="J91" s="44"/>
    </row>
    <row r="92" ht="30">
      <c r="A92" s="35" t="s">
        <v>62</v>
      </c>
      <c r="B92" s="35">
        <v>20</v>
      </c>
      <c r="C92" s="36" t="s">
        <v>516</v>
      </c>
      <c r="D92" s="35" t="s">
        <v>64</v>
      </c>
      <c r="E92" s="37" t="s">
        <v>517</v>
      </c>
      <c r="F92" s="38" t="s">
        <v>198</v>
      </c>
      <c r="G92" s="39">
        <v>67.799999999999997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>
      <c r="A93" s="35" t="s">
        <v>67</v>
      </c>
      <c r="B93" s="42"/>
      <c r="C93" s="43"/>
      <c r="D93" s="43"/>
      <c r="E93" s="37" t="s">
        <v>1024</v>
      </c>
      <c r="F93" s="43"/>
      <c r="G93" s="43"/>
      <c r="H93" s="43"/>
      <c r="I93" s="43"/>
      <c r="J93" s="44"/>
    </row>
    <row r="94">
      <c r="A94" s="35" t="s">
        <v>69</v>
      </c>
      <c r="B94" s="42"/>
      <c r="C94" s="43"/>
      <c r="D94" s="43"/>
      <c r="E94" s="45" t="s">
        <v>1025</v>
      </c>
      <c r="F94" s="43"/>
      <c r="G94" s="43"/>
      <c r="H94" s="43"/>
      <c r="I94" s="43"/>
      <c r="J94" s="44"/>
    </row>
    <row r="95" ht="90">
      <c r="A95" s="35" t="s">
        <v>71</v>
      </c>
      <c r="B95" s="42"/>
      <c r="C95" s="43"/>
      <c r="D95" s="43"/>
      <c r="E95" s="37" t="s">
        <v>515</v>
      </c>
      <c r="F95" s="43"/>
      <c r="G95" s="43"/>
      <c r="H95" s="43"/>
      <c r="I95" s="43"/>
      <c r="J95" s="44"/>
    </row>
    <row r="96" ht="30">
      <c r="A96" s="35" t="s">
        <v>62</v>
      </c>
      <c r="B96" s="35">
        <v>21</v>
      </c>
      <c r="C96" s="36" t="s">
        <v>520</v>
      </c>
      <c r="D96" s="35" t="s">
        <v>64</v>
      </c>
      <c r="E96" s="37" t="s">
        <v>521</v>
      </c>
      <c r="F96" s="38" t="s">
        <v>198</v>
      </c>
      <c r="G96" s="39">
        <v>43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67</v>
      </c>
      <c r="B97" s="42"/>
      <c r="C97" s="43"/>
      <c r="D97" s="43"/>
      <c r="E97" s="37" t="s">
        <v>1026</v>
      </c>
      <c r="F97" s="43"/>
      <c r="G97" s="43"/>
      <c r="H97" s="43"/>
      <c r="I97" s="43"/>
      <c r="J97" s="44"/>
    </row>
    <row r="98">
      <c r="A98" s="35" t="s">
        <v>69</v>
      </c>
      <c r="B98" s="42"/>
      <c r="C98" s="43"/>
      <c r="D98" s="43"/>
      <c r="E98" s="45" t="s">
        <v>1027</v>
      </c>
      <c r="F98" s="43"/>
      <c r="G98" s="43"/>
      <c r="H98" s="43"/>
      <c r="I98" s="43"/>
      <c r="J98" s="44"/>
    </row>
    <row r="99" ht="165">
      <c r="A99" s="35" t="s">
        <v>71</v>
      </c>
      <c r="B99" s="42"/>
      <c r="C99" s="43"/>
      <c r="D99" s="43"/>
      <c r="E99" s="37" t="s">
        <v>524</v>
      </c>
      <c r="F99" s="43"/>
      <c r="G99" s="43"/>
      <c r="H99" s="43"/>
      <c r="I99" s="43"/>
      <c r="J99" s="44"/>
    </row>
    <row r="100">
      <c r="A100" s="35" t="s">
        <v>62</v>
      </c>
      <c r="B100" s="35">
        <v>22</v>
      </c>
      <c r="C100" s="36" t="s">
        <v>1028</v>
      </c>
      <c r="D100" s="35" t="s">
        <v>64</v>
      </c>
      <c r="E100" s="37" t="s">
        <v>1029</v>
      </c>
      <c r="F100" s="38" t="s">
        <v>1030</v>
      </c>
      <c r="G100" s="39">
        <v>1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30">
      <c r="A101" s="35" t="s">
        <v>67</v>
      </c>
      <c r="B101" s="42"/>
      <c r="C101" s="43"/>
      <c r="D101" s="43"/>
      <c r="E101" s="37" t="s">
        <v>1031</v>
      </c>
      <c r="F101" s="43"/>
      <c r="G101" s="43"/>
      <c r="H101" s="43"/>
      <c r="I101" s="43"/>
      <c r="J101" s="44"/>
    </row>
    <row r="102">
      <c r="A102" s="35" t="s">
        <v>69</v>
      </c>
      <c r="B102" s="42"/>
      <c r="C102" s="43"/>
      <c r="D102" s="43"/>
      <c r="E102" s="45" t="s">
        <v>90</v>
      </c>
      <c r="F102" s="43"/>
      <c r="G102" s="43"/>
      <c r="H102" s="43"/>
      <c r="I102" s="43"/>
      <c r="J102" s="44"/>
    </row>
    <row r="103" ht="135">
      <c r="A103" s="35" t="s">
        <v>71</v>
      </c>
      <c r="B103" s="47"/>
      <c r="C103" s="48"/>
      <c r="D103" s="48"/>
      <c r="E103" s="37" t="s">
        <v>1032</v>
      </c>
      <c r="F103" s="48"/>
      <c r="G103" s="48"/>
      <c r="H103" s="48"/>
      <c r="I103" s="48"/>
      <c r="J10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41</v>
      </c>
      <c r="F2" s="15"/>
      <c r="G2" s="15"/>
      <c r="H2" s="15"/>
      <c r="I2" s="15"/>
      <c r="J2" s="17"/>
    </row>
    <row r="3">
      <c r="A3" s="3" t="s">
        <v>42</v>
      </c>
      <c r="B3" s="18" t="s">
        <v>43</v>
      </c>
      <c r="C3" s="19" t="s">
        <v>44</v>
      </c>
      <c r="D3" s="20"/>
      <c r="E3" s="21" t="s">
        <v>45</v>
      </c>
      <c r="F3" s="15"/>
      <c r="G3" s="15"/>
      <c r="H3" s="22" t="s">
        <v>29</v>
      </c>
      <c r="I3" s="23">
        <f>SUMIFS(I8:I40,A8:A40,"SD")</f>
        <v>0</v>
      </c>
      <c r="J3" s="17"/>
      <c r="O3">
        <v>0</v>
      </c>
      <c r="P3">
        <v>2</v>
      </c>
    </row>
    <row r="4">
      <c r="A4" s="3" t="s">
        <v>46</v>
      </c>
      <c r="B4" s="18" t="s">
        <v>47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48</v>
      </c>
      <c r="B5" s="25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6" t="s">
        <v>56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57</v>
      </c>
      <c r="I6" s="7" t="s">
        <v>58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59</v>
      </c>
      <c r="B8" s="30"/>
      <c r="C8" s="31" t="s">
        <v>628</v>
      </c>
      <c r="D8" s="32"/>
      <c r="E8" s="29" t="s">
        <v>629</v>
      </c>
      <c r="F8" s="32"/>
      <c r="G8" s="32"/>
      <c r="H8" s="32"/>
      <c r="I8" s="33">
        <f>SUMIFS(I9:I40,A9:A40,"P")</f>
        <v>0</v>
      </c>
      <c r="J8" s="34"/>
    </row>
    <row r="9">
      <c r="A9" s="35" t="s">
        <v>62</v>
      </c>
      <c r="B9" s="35">
        <v>1</v>
      </c>
      <c r="C9" s="36" t="s">
        <v>1033</v>
      </c>
      <c r="D9" s="35" t="s">
        <v>64</v>
      </c>
      <c r="E9" s="37" t="s">
        <v>1034</v>
      </c>
      <c r="F9" s="38" t="s">
        <v>102</v>
      </c>
      <c r="G9" s="39">
        <v>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67</v>
      </c>
      <c r="B10" s="42"/>
      <c r="C10" s="43"/>
      <c r="D10" s="43"/>
      <c r="E10" s="50" t="s">
        <v>64</v>
      </c>
      <c r="F10" s="43"/>
      <c r="G10" s="43"/>
      <c r="H10" s="43"/>
      <c r="I10" s="43"/>
      <c r="J10" s="44"/>
    </row>
    <row r="11" ht="105">
      <c r="A11" s="35" t="s">
        <v>71</v>
      </c>
      <c r="B11" s="42"/>
      <c r="C11" s="43"/>
      <c r="D11" s="43"/>
      <c r="E11" s="37" t="s">
        <v>1035</v>
      </c>
      <c r="F11" s="43"/>
      <c r="G11" s="43"/>
      <c r="H11" s="43"/>
      <c r="I11" s="43"/>
      <c r="J11" s="44"/>
    </row>
    <row r="12">
      <c r="A12" s="35" t="s">
        <v>62</v>
      </c>
      <c r="B12" s="35">
        <v>2</v>
      </c>
      <c r="C12" s="36" t="s">
        <v>1036</v>
      </c>
      <c r="D12" s="35" t="s">
        <v>64</v>
      </c>
      <c r="E12" s="37" t="s">
        <v>1037</v>
      </c>
      <c r="F12" s="38" t="s">
        <v>102</v>
      </c>
      <c r="G12" s="39">
        <v>6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67</v>
      </c>
      <c r="B13" s="42"/>
      <c r="C13" s="43"/>
      <c r="D13" s="43"/>
      <c r="E13" s="50" t="s">
        <v>64</v>
      </c>
      <c r="F13" s="43"/>
      <c r="G13" s="43"/>
      <c r="H13" s="43"/>
      <c r="I13" s="43"/>
      <c r="J13" s="44"/>
    </row>
    <row r="14" ht="105">
      <c r="A14" s="35" t="s">
        <v>71</v>
      </c>
      <c r="B14" s="42"/>
      <c r="C14" s="43"/>
      <c r="D14" s="43"/>
      <c r="E14" s="37" t="s">
        <v>1035</v>
      </c>
      <c r="F14" s="43"/>
      <c r="G14" s="43"/>
      <c r="H14" s="43"/>
      <c r="I14" s="43"/>
      <c r="J14" s="44"/>
    </row>
    <row r="15">
      <c r="A15" s="35" t="s">
        <v>62</v>
      </c>
      <c r="B15" s="35">
        <v>3</v>
      </c>
      <c r="C15" s="36" t="s">
        <v>1038</v>
      </c>
      <c r="D15" s="35" t="s">
        <v>64</v>
      </c>
      <c r="E15" s="37" t="s">
        <v>1039</v>
      </c>
      <c r="F15" s="38" t="s">
        <v>102</v>
      </c>
      <c r="G15" s="39">
        <v>6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67</v>
      </c>
      <c r="B16" s="42"/>
      <c r="C16" s="43"/>
      <c r="D16" s="43"/>
      <c r="E16" s="50" t="s">
        <v>64</v>
      </c>
      <c r="F16" s="43"/>
      <c r="G16" s="43"/>
      <c r="H16" s="43"/>
      <c r="I16" s="43"/>
      <c r="J16" s="44"/>
    </row>
    <row r="17" ht="105">
      <c r="A17" s="35" t="s">
        <v>71</v>
      </c>
      <c r="B17" s="42"/>
      <c r="C17" s="43"/>
      <c r="D17" s="43"/>
      <c r="E17" s="37" t="s">
        <v>1035</v>
      </c>
      <c r="F17" s="43"/>
      <c r="G17" s="43"/>
      <c r="H17" s="43"/>
      <c r="I17" s="43"/>
      <c r="J17" s="44"/>
    </row>
    <row r="18">
      <c r="A18" s="35" t="s">
        <v>62</v>
      </c>
      <c r="B18" s="35">
        <v>4</v>
      </c>
      <c r="C18" s="36" t="s">
        <v>1040</v>
      </c>
      <c r="D18" s="35" t="s">
        <v>64</v>
      </c>
      <c r="E18" s="37" t="s">
        <v>1041</v>
      </c>
      <c r="F18" s="38" t="s">
        <v>1042</v>
      </c>
      <c r="G18" s="39">
        <v>250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67</v>
      </c>
      <c r="B19" s="42"/>
      <c r="C19" s="43"/>
      <c r="D19" s="43"/>
      <c r="E19" s="50" t="s">
        <v>64</v>
      </c>
      <c r="F19" s="43"/>
      <c r="G19" s="43"/>
      <c r="H19" s="43"/>
      <c r="I19" s="43"/>
      <c r="J19" s="44"/>
    </row>
    <row r="20">
      <c r="A20" s="35" t="s">
        <v>69</v>
      </c>
      <c r="B20" s="42"/>
      <c r="C20" s="43"/>
      <c r="D20" s="43"/>
      <c r="E20" s="45" t="s">
        <v>1043</v>
      </c>
      <c r="F20" s="43"/>
      <c r="G20" s="43"/>
      <c r="H20" s="43"/>
      <c r="I20" s="43"/>
      <c r="J20" s="44"/>
    </row>
    <row r="21" ht="120">
      <c r="A21" s="35" t="s">
        <v>71</v>
      </c>
      <c r="B21" s="42"/>
      <c r="C21" s="43"/>
      <c r="D21" s="43"/>
      <c r="E21" s="37" t="s">
        <v>1044</v>
      </c>
      <c r="F21" s="43"/>
      <c r="G21" s="43"/>
      <c r="H21" s="43"/>
      <c r="I21" s="43"/>
      <c r="J21" s="44"/>
    </row>
    <row r="22">
      <c r="A22" s="35" t="s">
        <v>62</v>
      </c>
      <c r="B22" s="35">
        <v>5</v>
      </c>
      <c r="C22" s="36" t="s">
        <v>1045</v>
      </c>
      <c r="D22" s="35" t="s">
        <v>64</v>
      </c>
      <c r="E22" s="37" t="s">
        <v>1046</v>
      </c>
      <c r="F22" s="38" t="s">
        <v>102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67</v>
      </c>
      <c r="B23" s="42"/>
      <c r="C23" s="43"/>
      <c r="D23" s="43"/>
      <c r="E23" s="50" t="s">
        <v>64</v>
      </c>
      <c r="F23" s="43"/>
      <c r="G23" s="43"/>
      <c r="H23" s="43"/>
      <c r="I23" s="43"/>
      <c r="J23" s="44"/>
    </row>
    <row r="24" ht="105">
      <c r="A24" s="35" t="s">
        <v>71</v>
      </c>
      <c r="B24" s="42"/>
      <c r="C24" s="43"/>
      <c r="D24" s="43"/>
      <c r="E24" s="37" t="s">
        <v>1047</v>
      </c>
      <c r="F24" s="43"/>
      <c r="G24" s="43"/>
      <c r="H24" s="43"/>
      <c r="I24" s="43"/>
      <c r="J24" s="44"/>
    </row>
    <row r="25">
      <c r="A25" s="35" t="s">
        <v>62</v>
      </c>
      <c r="B25" s="35">
        <v>6</v>
      </c>
      <c r="C25" s="36" t="s">
        <v>1048</v>
      </c>
      <c r="D25" s="35" t="s">
        <v>64</v>
      </c>
      <c r="E25" s="37" t="s">
        <v>1049</v>
      </c>
      <c r="F25" s="38" t="s">
        <v>102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67</v>
      </c>
      <c r="B26" s="42"/>
      <c r="C26" s="43"/>
      <c r="D26" s="43"/>
      <c r="E26" s="50" t="s">
        <v>64</v>
      </c>
      <c r="F26" s="43"/>
      <c r="G26" s="43"/>
      <c r="H26" s="43"/>
      <c r="I26" s="43"/>
      <c r="J26" s="44"/>
    </row>
    <row r="27" ht="120">
      <c r="A27" s="35" t="s">
        <v>71</v>
      </c>
      <c r="B27" s="42"/>
      <c r="C27" s="43"/>
      <c r="D27" s="43"/>
      <c r="E27" s="37" t="s">
        <v>1050</v>
      </c>
      <c r="F27" s="43"/>
      <c r="G27" s="43"/>
      <c r="H27" s="43"/>
      <c r="I27" s="43"/>
      <c r="J27" s="44"/>
    </row>
    <row r="28">
      <c r="A28" s="35" t="s">
        <v>62</v>
      </c>
      <c r="B28" s="35">
        <v>7</v>
      </c>
      <c r="C28" s="36" t="s">
        <v>1051</v>
      </c>
      <c r="D28" s="35" t="s">
        <v>64</v>
      </c>
      <c r="E28" s="37" t="s">
        <v>1052</v>
      </c>
      <c r="F28" s="38" t="s">
        <v>102</v>
      </c>
      <c r="G28" s="39">
        <v>1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>
      <c r="A29" s="35" t="s">
        <v>67</v>
      </c>
      <c r="B29" s="42"/>
      <c r="C29" s="43"/>
      <c r="D29" s="43"/>
      <c r="E29" s="50" t="s">
        <v>64</v>
      </c>
      <c r="F29" s="43"/>
      <c r="G29" s="43"/>
      <c r="H29" s="43"/>
      <c r="I29" s="43"/>
      <c r="J29" s="44"/>
    </row>
    <row r="30" ht="105">
      <c r="A30" s="35" t="s">
        <v>71</v>
      </c>
      <c r="B30" s="42"/>
      <c r="C30" s="43"/>
      <c r="D30" s="43"/>
      <c r="E30" s="37" t="s">
        <v>1053</v>
      </c>
      <c r="F30" s="43"/>
      <c r="G30" s="43"/>
      <c r="H30" s="43"/>
      <c r="I30" s="43"/>
      <c r="J30" s="44"/>
    </row>
    <row r="31">
      <c r="A31" s="35" t="s">
        <v>62</v>
      </c>
      <c r="B31" s="35">
        <v>8</v>
      </c>
      <c r="C31" s="36" t="s">
        <v>1054</v>
      </c>
      <c r="D31" s="35" t="s">
        <v>64</v>
      </c>
      <c r="E31" s="37" t="s">
        <v>1055</v>
      </c>
      <c r="F31" s="38" t="s">
        <v>128</v>
      </c>
      <c r="G31" s="39">
        <v>30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67</v>
      </c>
      <c r="B32" s="42"/>
      <c r="C32" s="43"/>
      <c r="D32" s="43"/>
      <c r="E32" s="50" t="s">
        <v>64</v>
      </c>
      <c r="F32" s="43"/>
      <c r="G32" s="43"/>
      <c r="H32" s="43"/>
      <c r="I32" s="43"/>
      <c r="J32" s="44"/>
    </row>
    <row r="33" ht="120">
      <c r="A33" s="35" t="s">
        <v>71</v>
      </c>
      <c r="B33" s="42"/>
      <c r="C33" s="43"/>
      <c r="D33" s="43"/>
      <c r="E33" s="37" t="s">
        <v>1056</v>
      </c>
      <c r="F33" s="43"/>
      <c r="G33" s="43"/>
      <c r="H33" s="43"/>
      <c r="I33" s="43"/>
      <c r="J33" s="44"/>
    </row>
    <row r="34">
      <c r="A34" s="35" t="s">
        <v>62</v>
      </c>
      <c r="B34" s="35">
        <v>9</v>
      </c>
      <c r="C34" s="36" t="s">
        <v>1057</v>
      </c>
      <c r="D34" s="35" t="s">
        <v>64</v>
      </c>
      <c r="E34" s="37" t="s">
        <v>1058</v>
      </c>
      <c r="F34" s="38" t="s">
        <v>128</v>
      </c>
      <c r="G34" s="39">
        <v>40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67</v>
      </c>
      <c r="B35" s="42"/>
      <c r="C35" s="43"/>
      <c r="D35" s="43"/>
      <c r="E35" s="50" t="s">
        <v>64</v>
      </c>
      <c r="F35" s="43"/>
      <c r="G35" s="43"/>
      <c r="H35" s="43"/>
      <c r="I35" s="43"/>
      <c r="J35" s="44"/>
    </row>
    <row r="36" ht="120">
      <c r="A36" s="35" t="s">
        <v>71</v>
      </c>
      <c r="B36" s="42"/>
      <c r="C36" s="43"/>
      <c r="D36" s="43"/>
      <c r="E36" s="37" t="s">
        <v>1059</v>
      </c>
      <c r="F36" s="43"/>
      <c r="G36" s="43"/>
      <c r="H36" s="43"/>
      <c r="I36" s="43"/>
      <c r="J36" s="44"/>
    </row>
    <row r="37">
      <c r="A37" s="35" t="s">
        <v>62</v>
      </c>
      <c r="B37" s="35">
        <v>10</v>
      </c>
      <c r="C37" s="36" t="s">
        <v>1060</v>
      </c>
      <c r="D37" s="35" t="s">
        <v>64</v>
      </c>
      <c r="E37" s="37" t="s">
        <v>1061</v>
      </c>
      <c r="F37" s="38" t="s">
        <v>1042</v>
      </c>
      <c r="G37" s="39">
        <v>250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67</v>
      </c>
      <c r="B38" s="42"/>
      <c r="C38" s="43"/>
      <c r="D38" s="43"/>
      <c r="E38" s="50" t="s">
        <v>64</v>
      </c>
      <c r="F38" s="43"/>
      <c r="G38" s="43"/>
      <c r="H38" s="43"/>
      <c r="I38" s="43"/>
      <c r="J38" s="44"/>
    </row>
    <row r="39">
      <c r="A39" s="35" t="s">
        <v>69</v>
      </c>
      <c r="B39" s="42"/>
      <c r="C39" s="43"/>
      <c r="D39" s="43"/>
      <c r="E39" s="45" t="s">
        <v>1043</v>
      </c>
      <c r="F39" s="43"/>
      <c r="G39" s="43"/>
      <c r="H39" s="43"/>
      <c r="I39" s="43"/>
      <c r="J39" s="44"/>
    </row>
    <row r="40" ht="135">
      <c r="A40" s="35" t="s">
        <v>71</v>
      </c>
      <c r="B40" s="47"/>
      <c r="C40" s="48"/>
      <c r="D40" s="48"/>
      <c r="E40" s="37" t="s">
        <v>1062</v>
      </c>
      <c r="F40" s="48"/>
      <c r="G40" s="48"/>
      <c r="H40" s="48"/>
      <c r="I40" s="48"/>
      <c r="J4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41</v>
      </c>
      <c r="F2" s="15"/>
      <c r="G2" s="15"/>
      <c r="H2" s="15"/>
      <c r="I2" s="15"/>
      <c r="J2" s="17"/>
    </row>
    <row r="3">
      <c r="A3" s="3" t="s">
        <v>42</v>
      </c>
      <c r="B3" s="18" t="s">
        <v>43</v>
      </c>
      <c r="C3" s="19" t="s">
        <v>44</v>
      </c>
      <c r="D3" s="20"/>
      <c r="E3" s="21" t="s">
        <v>45</v>
      </c>
      <c r="F3" s="15"/>
      <c r="G3" s="15"/>
      <c r="H3" s="22" t="s">
        <v>31</v>
      </c>
      <c r="I3" s="23">
        <f>SUMIFS(I8:I155,A8:A155,"SD")</f>
        <v>0</v>
      </c>
      <c r="J3" s="17"/>
      <c r="O3">
        <v>0</v>
      </c>
      <c r="P3">
        <v>2</v>
      </c>
    </row>
    <row r="4">
      <c r="A4" s="3" t="s">
        <v>46</v>
      </c>
      <c r="B4" s="18" t="s">
        <v>47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48</v>
      </c>
      <c r="B5" s="25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6" t="s">
        <v>56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57</v>
      </c>
      <c r="I6" s="7" t="s">
        <v>58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59</v>
      </c>
      <c r="B8" s="30"/>
      <c r="C8" s="31" t="s">
        <v>60</v>
      </c>
      <c r="D8" s="32"/>
      <c r="E8" s="29" t="s">
        <v>61</v>
      </c>
      <c r="F8" s="32"/>
      <c r="G8" s="32"/>
      <c r="H8" s="32"/>
      <c r="I8" s="33">
        <f>SUMIFS(I9:I23,A9:A23,"P")</f>
        <v>0</v>
      </c>
      <c r="J8" s="34"/>
    </row>
    <row r="9">
      <c r="A9" s="35" t="s">
        <v>62</v>
      </c>
      <c r="B9" s="35">
        <v>1</v>
      </c>
      <c r="C9" s="36" t="s">
        <v>1063</v>
      </c>
      <c r="D9" s="35" t="s">
        <v>64</v>
      </c>
      <c r="E9" s="37" t="s">
        <v>114</v>
      </c>
      <c r="F9" s="38" t="s">
        <v>66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67</v>
      </c>
      <c r="B10" s="42"/>
      <c r="C10" s="43"/>
      <c r="D10" s="43"/>
      <c r="E10" s="37" t="s">
        <v>1064</v>
      </c>
      <c r="F10" s="43"/>
      <c r="G10" s="43"/>
      <c r="H10" s="43"/>
      <c r="I10" s="43"/>
      <c r="J10" s="44"/>
    </row>
    <row r="11" ht="30">
      <c r="A11" s="35" t="s">
        <v>71</v>
      </c>
      <c r="B11" s="42"/>
      <c r="C11" s="43"/>
      <c r="D11" s="43"/>
      <c r="E11" s="37" t="s">
        <v>1065</v>
      </c>
      <c r="F11" s="43"/>
      <c r="G11" s="43"/>
      <c r="H11" s="43"/>
      <c r="I11" s="43"/>
      <c r="J11" s="44"/>
    </row>
    <row r="12">
      <c r="A12" s="35" t="s">
        <v>62</v>
      </c>
      <c r="B12" s="35">
        <v>2</v>
      </c>
      <c r="C12" s="36" t="s">
        <v>1066</v>
      </c>
      <c r="D12" s="35" t="s">
        <v>64</v>
      </c>
      <c r="E12" s="37" t="s">
        <v>1067</v>
      </c>
      <c r="F12" s="38" t="s">
        <v>119</v>
      </c>
      <c r="G12" s="39">
        <v>1.6000000000000001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67</v>
      </c>
      <c r="B13" s="42"/>
      <c r="C13" s="43"/>
      <c r="D13" s="43"/>
      <c r="E13" s="37" t="s">
        <v>1064</v>
      </c>
      <c r="F13" s="43"/>
      <c r="G13" s="43"/>
      <c r="H13" s="43"/>
      <c r="I13" s="43"/>
      <c r="J13" s="44"/>
    </row>
    <row r="14">
      <c r="A14" s="35" t="s">
        <v>71</v>
      </c>
      <c r="B14" s="42"/>
      <c r="C14" s="43"/>
      <c r="D14" s="43"/>
      <c r="E14" s="50"/>
      <c r="F14" s="43"/>
      <c r="G14" s="43"/>
      <c r="H14" s="43"/>
      <c r="I14" s="43"/>
      <c r="J14" s="44"/>
    </row>
    <row r="15">
      <c r="A15" s="35" t="s">
        <v>62</v>
      </c>
      <c r="B15" s="35">
        <v>3</v>
      </c>
      <c r="C15" s="36" t="s">
        <v>1068</v>
      </c>
      <c r="D15" s="35" t="s">
        <v>64</v>
      </c>
      <c r="E15" s="37" t="s">
        <v>135</v>
      </c>
      <c r="F15" s="38" t="s">
        <v>128</v>
      </c>
      <c r="G15" s="39">
        <v>16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67</v>
      </c>
      <c r="B16" s="42"/>
      <c r="C16" s="43"/>
      <c r="D16" s="43"/>
      <c r="E16" s="37" t="s">
        <v>1064</v>
      </c>
      <c r="F16" s="43"/>
      <c r="G16" s="43"/>
      <c r="H16" s="43"/>
      <c r="I16" s="43"/>
      <c r="J16" s="44"/>
    </row>
    <row r="17">
      <c r="A17" s="35" t="s">
        <v>71</v>
      </c>
      <c r="B17" s="42"/>
      <c r="C17" s="43"/>
      <c r="D17" s="43"/>
      <c r="E17" s="37" t="s">
        <v>1069</v>
      </c>
      <c r="F17" s="43"/>
      <c r="G17" s="43"/>
      <c r="H17" s="43"/>
      <c r="I17" s="43"/>
      <c r="J17" s="44"/>
    </row>
    <row r="18">
      <c r="A18" s="35" t="s">
        <v>62</v>
      </c>
      <c r="B18" s="35">
        <v>4</v>
      </c>
      <c r="C18" s="36" t="s">
        <v>1070</v>
      </c>
      <c r="D18" s="35" t="s">
        <v>64</v>
      </c>
      <c r="E18" s="37" t="s">
        <v>1071</v>
      </c>
      <c r="F18" s="38" t="s">
        <v>128</v>
      </c>
      <c r="G18" s="39">
        <v>24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67</v>
      </c>
      <c r="B19" s="42"/>
      <c r="C19" s="43"/>
      <c r="D19" s="43"/>
      <c r="E19" s="37" t="s">
        <v>1064</v>
      </c>
      <c r="F19" s="43"/>
      <c r="G19" s="43"/>
      <c r="H19" s="43"/>
      <c r="I19" s="43"/>
      <c r="J19" s="44"/>
    </row>
    <row r="20" ht="60">
      <c r="A20" s="35" t="s">
        <v>71</v>
      </c>
      <c r="B20" s="42"/>
      <c r="C20" s="43"/>
      <c r="D20" s="43"/>
      <c r="E20" s="37" t="s">
        <v>1072</v>
      </c>
      <c r="F20" s="43"/>
      <c r="G20" s="43"/>
      <c r="H20" s="43"/>
      <c r="I20" s="43"/>
      <c r="J20" s="44"/>
    </row>
    <row r="21">
      <c r="A21" s="35" t="s">
        <v>62</v>
      </c>
      <c r="B21" s="35">
        <v>5</v>
      </c>
      <c r="C21" s="36" t="s">
        <v>1073</v>
      </c>
      <c r="D21" s="35" t="s">
        <v>64</v>
      </c>
      <c r="E21" s="37" t="s">
        <v>1074</v>
      </c>
      <c r="F21" s="38" t="s">
        <v>66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67</v>
      </c>
      <c r="B22" s="42"/>
      <c r="C22" s="43"/>
      <c r="D22" s="43"/>
      <c r="E22" s="37" t="s">
        <v>1064</v>
      </c>
      <c r="F22" s="43"/>
      <c r="G22" s="43"/>
      <c r="H22" s="43"/>
      <c r="I22" s="43"/>
      <c r="J22" s="44"/>
    </row>
    <row r="23" ht="210">
      <c r="A23" s="35" t="s">
        <v>71</v>
      </c>
      <c r="B23" s="42"/>
      <c r="C23" s="43"/>
      <c r="D23" s="43"/>
      <c r="E23" s="37" t="s">
        <v>1075</v>
      </c>
      <c r="F23" s="43"/>
      <c r="G23" s="43"/>
      <c r="H23" s="43"/>
      <c r="I23" s="43"/>
      <c r="J23" s="44"/>
    </row>
    <row r="24">
      <c r="A24" s="29" t="s">
        <v>59</v>
      </c>
      <c r="B24" s="30"/>
      <c r="C24" s="31" t="s">
        <v>73</v>
      </c>
      <c r="D24" s="32"/>
      <c r="E24" s="29" t="s">
        <v>175</v>
      </c>
      <c r="F24" s="32"/>
      <c r="G24" s="32"/>
      <c r="H24" s="32"/>
      <c r="I24" s="33">
        <f>SUMIFS(I25:I39,A25:A39,"P")</f>
        <v>0</v>
      </c>
      <c r="J24" s="34"/>
    </row>
    <row r="25">
      <c r="A25" s="35" t="s">
        <v>62</v>
      </c>
      <c r="B25" s="35">
        <v>6</v>
      </c>
      <c r="C25" s="36" t="s">
        <v>1076</v>
      </c>
      <c r="D25" s="35" t="s">
        <v>64</v>
      </c>
      <c r="E25" s="37" t="s">
        <v>1077</v>
      </c>
      <c r="F25" s="38" t="s">
        <v>165</v>
      </c>
      <c r="G25" s="39">
        <v>5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67</v>
      </c>
      <c r="B26" s="42"/>
      <c r="C26" s="43"/>
      <c r="D26" s="43"/>
      <c r="E26" s="37" t="s">
        <v>1078</v>
      </c>
      <c r="F26" s="43"/>
      <c r="G26" s="43"/>
      <c r="H26" s="43"/>
      <c r="I26" s="43"/>
      <c r="J26" s="44"/>
    </row>
    <row r="27" ht="409.5">
      <c r="A27" s="35" t="s">
        <v>71</v>
      </c>
      <c r="B27" s="42"/>
      <c r="C27" s="43"/>
      <c r="D27" s="43"/>
      <c r="E27" s="37" t="s">
        <v>337</v>
      </c>
      <c r="F27" s="43"/>
      <c r="G27" s="43"/>
      <c r="H27" s="43"/>
      <c r="I27" s="43"/>
      <c r="J27" s="44"/>
    </row>
    <row r="28">
      <c r="A28" s="35" t="s">
        <v>62</v>
      </c>
      <c r="B28" s="35">
        <v>7</v>
      </c>
      <c r="C28" s="36" t="s">
        <v>1079</v>
      </c>
      <c r="D28" s="35" t="s">
        <v>64</v>
      </c>
      <c r="E28" s="37" t="s">
        <v>1080</v>
      </c>
      <c r="F28" s="38" t="s">
        <v>165</v>
      </c>
      <c r="G28" s="39">
        <v>57.799999999999997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>
      <c r="A29" s="35" t="s">
        <v>67</v>
      </c>
      <c r="B29" s="42"/>
      <c r="C29" s="43"/>
      <c r="D29" s="43"/>
      <c r="E29" s="37" t="s">
        <v>1081</v>
      </c>
      <c r="F29" s="43"/>
      <c r="G29" s="43"/>
      <c r="H29" s="43"/>
      <c r="I29" s="43"/>
      <c r="J29" s="44"/>
    </row>
    <row r="30" ht="409.5">
      <c r="A30" s="35" t="s">
        <v>71</v>
      </c>
      <c r="B30" s="42"/>
      <c r="C30" s="43"/>
      <c r="D30" s="43"/>
      <c r="E30" s="37" t="s">
        <v>337</v>
      </c>
      <c r="F30" s="43"/>
      <c r="G30" s="43"/>
      <c r="H30" s="43"/>
      <c r="I30" s="43"/>
      <c r="J30" s="44"/>
    </row>
    <row r="31">
      <c r="A31" s="35" t="s">
        <v>62</v>
      </c>
      <c r="B31" s="35">
        <v>8</v>
      </c>
      <c r="C31" s="36" t="s">
        <v>546</v>
      </c>
      <c r="D31" s="35" t="s">
        <v>64</v>
      </c>
      <c r="E31" s="37" t="s">
        <v>547</v>
      </c>
      <c r="F31" s="38" t="s">
        <v>165</v>
      </c>
      <c r="G31" s="39">
        <v>80.400000000000006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67</v>
      </c>
      <c r="B32" s="42"/>
      <c r="C32" s="43"/>
      <c r="D32" s="43"/>
      <c r="E32" s="37" t="s">
        <v>1082</v>
      </c>
      <c r="F32" s="43"/>
      <c r="G32" s="43"/>
      <c r="H32" s="43"/>
      <c r="I32" s="43"/>
      <c r="J32" s="44"/>
    </row>
    <row r="33" ht="330">
      <c r="A33" s="35" t="s">
        <v>71</v>
      </c>
      <c r="B33" s="42"/>
      <c r="C33" s="43"/>
      <c r="D33" s="43"/>
      <c r="E33" s="37" t="s">
        <v>550</v>
      </c>
      <c r="F33" s="43"/>
      <c r="G33" s="43"/>
      <c r="H33" s="43"/>
      <c r="I33" s="43"/>
      <c r="J33" s="44"/>
    </row>
    <row r="34">
      <c r="A34" s="35" t="s">
        <v>62</v>
      </c>
      <c r="B34" s="35">
        <v>9</v>
      </c>
      <c r="C34" s="36" t="s">
        <v>1083</v>
      </c>
      <c r="D34" s="35" t="s">
        <v>64</v>
      </c>
      <c r="E34" s="37" t="s">
        <v>1084</v>
      </c>
      <c r="F34" s="38" t="s">
        <v>178</v>
      </c>
      <c r="G34" s="39">
        <v>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67</v>
      </c>
      <c r="B35" s="42"/>
      <c r="C35" s="43"/>
      <c r="D35" s="43"/>
      <c r="E35" s="37" t="s">
        <v>1085</v>
      </c>
      <c r="F35" s="43"/>
      <c r="G35" s="43"/>
      <c r="H35" s="43"/>
      <c r="I35" s="43"/>
      <c r="J35" s="44"/>
    </row>
    <row r="36" ht="60">
      <c r="A36" s="35" t="s">
        <v>71</v>
      </c>
      <c r="B36" s="42"/>
      <c r="C36" s="43"/>
      <c r="D36" s="43"/>
      <c r="E36" s="37" t="s">
        <v>1086</v>
      </c>
      <c r="F36" s="43"/>
      <c r="G36" s="43"/>
      <c r="H36" s="43"/>
      <c r="I36" s="43"/>
      <c r="J36" s="44"/>
    </row>
    <row r="37" ht="30">
      <c r="A37" s="35" t="s">
        <v>62</v>
      </c>
      <c r="B37" s="35">
        <v>10</v>
      </c>
      <c r="C37" s="36" t="s">
        <v>1087</v>
      </c>
      <c r="D37" s="35" t="s">
        <v>64</v>
      </c>
      <c r="E37" s="37" t="s">
        <v>1088</v>
      </c>
      <c r="F37" s="38" t="s">
        <v>165</v>
      </c>
      <c r="G37" s="39">
        <v>18.199999999999999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67</v>
      </c>
      <c r="B38" s="42"/>
      <c r="C38" s="43"/>
      <c r="D38" s="43"/>
      <c r="E38" s="37" t="s">
        <v>1089</v>
      </c>
      <c r="F38" s="43"/>
      <c r="G38" s="43"/>
      <c r="H38" s="43"/>
      <c r="I38" s="43"/>
      <c r="J38" s="44"/>
    </row>
    <row r="39" ht="315">
      <c r="A39" s="35" t="s">
        <v>71</v>
      </c>
      <c r="B39" s="42"/>
      <c r="C39" s="43"/>
      <c r="D39" s="43"/>
      <c r="E39" s="37" t="s">
        <v>1090</v>
      </c>
      <c r="F39" s="43"/>
      <c r="G39" s="43"/>
      <c r="H39" s="43"/>
      <c r="I39" s="43"/>
      <c r="J39" s="44"/>
    </row>
    <row r="40">
      <c r="A40" s="29" t="s">
        <v>59</v>
      </c>
      <c r="B40" s="30"/>
      <c r="C40" s="31" t="s">
        <v>628</v>
      </c>
      <c r="D40" s="32"/>
      <c r="E40" s="29" t="s">
        <v>629</v>
      </c>
      <c r="F40" s="32"/>
      <c r="G40" s="32"/>
      <c r="H40" s="32"/>
      <c r="I40" s="33">
        <f>SUMIFS(I41:I151,A41:A151,"P")</f>
        <v>0</v>
      </c>
      <c r="J40" s="34"/>
    </row>
    <row r="41">
      <c r="A41" s="35" t="s">
        <v>62</v>
      </c>
      <c r="B41" s="35">
        <v>11</v>
      </c>
      <c r="C41" s="36" t="s">
        <v>1091</v>
      </c>
      <c r="D41" s="35" t="s">
        <v>64</v>
      </c>
      <c r="E41" s="37" t="s">
        <v>1092</v>
      </c>
      <c r="F41" s="38" t="s">
        <v>102</v>
      </c>
      <c r="G41" s="39">
        <v>4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67</v>
      </c>
      <c r="B42" s="42"/>
      <c r="C42" s="43"/>
      <c r="D42" s="43"/>
      <c r="E42" s="37" t="s">
        <v>1064</v>
      </c>
      <c r="F42" s="43"/>
      <c r="G42" s="43"/>
      <c r="H42" s="43"/>
      <c r="I42" s="43"/>
      <c r="J42" s="44"/>
    </row>
    <row r="43" ht="90">
      <c r="A43" s="35" t="s">
        <v>71</v>
      </c>
      <c r="B43" s="42"/>
      <c r="C43" s="43"/>
      <c r="D43" s="43"/>
      <c r="E43" s="37" t="s">
        <v>1093</v>
      </c>
      <c r="F43" s="43"/>
      <c r="G43" s="43"/>
      <c r="H43" s="43"/>
      <c r="I43" s="43"/>
      <c r="J43" s="44"/>
    </row>
    <row r="44">
      <c r="A44" s="35" t="s">
        <v>62</v>
      </c>
      <c r="B44" s="35">
        <v>12</v>
      </c>
      <c r="C44" s="36" t="s">
        <v>1094</v>
      </c>
      <c r="D44" s="35" t="s">
        <v>64</v>
      </c>
      <c r="E44" s="37" t="s">
        <v>1095</v>
      </c>
      <c r="F44" s="38" t="s">
        <v>198</v>
      </c>
      <c r="G44" s="39">
        <v>107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67</v>
      </c>
      <c r="B45" s="42"/>
      <c r="C45" s="43"/>
      <c r="D45" s="43"/>
      <c r="E45" s="37" t="s">
        <v>1096</v>
      </c>
      <c r="F45" s="43"/>
      <c r="G45" s="43"/>
      <c r="H45" s="43"/>
      <c r="I45" s="43"/>
      <c r="J45" s="44"/>
    </row>
    <row r="46" ht="90">
      <c r="A46" s="35" t="s">
        <v>71</v>
      </c>
      <c r="B46" s="42"/>
      <c r="C46" s="43"/>
      <c r="D46" s="43"/>
      <c r="E46" s="37" t="s">
        <v>1097</v>
      </c>
      <c r="F46" s="43"/>
      <c r="G46" s="43"/>
      <c r="H46" s="43"/>
      <c r="I46" s="43"/>
      <c r="J46" s="44"/>
    </row>
    <row r="47">
      <c r="A47" s="35" t="s">
        <v>62</v>
      </c>
      <c r="B47" s="35">
        <v>13</v>
      </c>
      <c r="C47" s="36" t="s">
        <v>1098</v>
      </c>
      <c r="D47" s="35" t="s">
        <v>64</v>
      </c>
      <c r="E47" s="37" t="s">
        <v>1099</v>
      </c>
      <c r="F47" s="38" t="s">
        <v>198</v>
      </c>
      <c r="G47" s="39">
        <v>160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67</v>
      </c>
      <c r="B48" s="42"/>
      <c r="C48" s="43"/>
      <c r="D48" s="43"/>
      <c r="E48" s="37" t="s">
        <v>1064</v>
      </c>
      <c r="F48" s="43"/>
      <c r="G48" s="43"/>
      <c r="H48" s="43"/>
      <c r="I48" s="43"/>
      <c r="J48" s="44"/>
    </row>
    <row r="49" ht="105">
      <c r="A49" s="35" t="s">
        <v>71</v>
      </c>
      <c r="B49" s="42"/>
      <c r="C49" s="43"/>
      <c r="D49" s="43"/>
      <c r="E49" s="37" t="s">
        <v>1100</v>
      </c>
      <c r="F49" s="43"/>
      <c r="G49" s="43"/>
      <c r="H49" s="43"/>
      <c r="I49" s="43"/>
      <c r="J49" s="44"/>
    </row>
    <row r="50" ht="30">
      <c r="A50" s="35" t="s">
        <v>62</v>
      </c>
      <c r="B50" s="35">
        <v>14</v>
      </c>
      <c r="C50" s="36" t="s">
        <v>1101</v>
      </c>
      <c r="D50" s="35" t="s">
        <v>64</v>
      </c>
      <c r="E50" s="37" t="s">
        <v>1102</v>
      </c>
      <c r="F50" s="38" t="s">
        <v>198</v>
      </c>
      <c r="G50" s="39">
        <v>107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67</v>
      </c>
      <c r="B51" s="42"/>
      <c r="C51" s="43"/>
      <c r="D51" s="43"/>
      <c r="E51" s="37" t="s">
        <v>1064</v>
      </c>
      <c r="F51" s="43"/>
      <c r="G51" s="43"/>
      <c r="H51" s="43"/>
      <c r="I51" s="43"/>
      <c r="J51" s="44"/>
    </row>
    <row r="52" ht="90">
      <c r="A52" s="35" t="s">
        <v>71</v>
      </c>
      <c r="B52" s="42"/>
      <c r="C52" s="43"/>
      <c r="D52" s="43"/>
      <c r="E52" s="37" t="s">
        <v>1103</v>
      </c>
      <c r="F52" s="43"/>
      <c r="G52" s="43"/>
      <c r="H52" s="43"/>
      <c r="I52" s="43"/>
      <c r="J52" s="44"/>
    </row>
    <row r="53" ht="30">
      <c r="A53" s="35" t="s">
        <v>62</v>
      </c>
      <c r="B53" s="35">
        <v>15</v>
      </c>
      <c r="C53" s="36" t="s">
        <v>1104</v>
      </c>
      <c r="D53" s="35" t="s">
        <v>64</v>
      </c>
      <c r="E53" s="37" t="s">
        <v>1105</v>
      </c>
      <c r="F53" s="38" t="s">
        <v>1106</v>
      </c>
      <c r="G53" s="39">
        <v>1.25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>
      <c r="A54" s="35" t="s">
        <v>67</v>
      </c>
      <c r="B54" s="42"/>
      <c r="C54" s="43"/>
      <c r="D54" s="43"/>
      <c r="E54" s="37" t="s">
        <v>1107</v>
      </c>
      <c r="F54" s="43"/>
      <c r="G54" s="43"/>
      <c r="H54" s="43"/>
      <c r="I54" s="43"/>
      <c r="J54" s="44"/>
    </row>
    <row r="55" ht="225">
      <c r="A55" s="35" t="s">
        <v>71</v>
      </c>
      <c r="B55" s="42"/>
      <c r="C55" s="43"/>
      <c r="D55" s="43"/>
      <c r="E55" s="37" t="s">
        <v>1108</v>
      </c>
      <c r="F55" s="43"/>
      <c r="G55" s="43"/>
      <c r="H55" s="43"/>
      <c r="I55" s="43"/>
      <c r="J55" s="44"/>
    </row>
    <row r="56" ht="30">
      <c r="A56" s="35" t="s">
        <v>62</v>
      </c>
      <c r="B56" s="35">
        <v>16</v>
      </c>
      <c r="C56" s="36" t="s">
        <v>1109</v>
      </c>
      <c r="D56" s="35" t="s">
        <v>64</v>
      </c>
      <c r="E56" s="37" t="s">
        <v>1110</v>
      </c>
      <c r="F56" s="38" t="s">
        <v>198</v>
      </c>
      <c r="G56" s="39">
        <v>50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67</v>
      </c>
      <c r="B57" s="42"/>
      <c r="C57" s="43"/>
      <c r="D57" s="43"/>
      <c r="E57" s="37" t="s">
        <v>1107</v>
      </c>
      <c r="F57" s="43"/>
      <c r="G57" s="43"/>
      <c r="H57" s="43"/>
      <c r="I57" s="43"/>
      <c r="J57" s="44"/>
    </row>
    <row r="58" ht="150">
      <c r="A58" s="35" t="s">
        <v>71</v>
      </c>
      <c r="B58" s="42"/>
      <c r="C58" s="43"/>
      <c r="D58" s="43"/>
      <c r="E58" s="37" t="s">
        <v>1111</v>
      </c>
      <c r="F58" s="43"/>
      <c r="G58" s="43"/>
      <c r="H58" s="43"/>
      <c r="I58" s="43"/>
      <c r="J58" s="44"/>
    </row>
    <row r="59" ht="30">
      <c r="A59" s="35" t="s">
        <v>62</v>
      </c>
      <c r="B59" s="35">
        <v>17</v>
      </c>
      <c r="C59" s="36" t="s">
        <v>1112</v>
      </c>
      <c r="D59" s="35" t="s">
        <v>64</v>
      </c>
      <c r="E59" s="37" t="s">
        <v>1113</v>
      </c>
      <c r="F59" s="38" t="s">
        <v>198</v>
      </c>
      <c r="G59" s="39">
        <v>60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67</v>
      </c>
      <c r="B60" s="42"/>
      <c r="C60" s="43"/>
      <c r="D60" s="43"/>
      <c r="E60" s="37" t="s">
        <v>1107</v>
      </c>
      <c r="F60" s="43"/>
      <c r="G60" s="43"/>
      <c r="H60" s="43"/>
      <c r="I60" s="43"/>
      <c r="J60" s="44"/>
    </row>
    <row r="61" ht="180">
      <c r="A61" s="35" t="s">
        <v>71</v>
      </c>
      <c r="B61" s="42"/>
      <c r="C61" s="43"/>
      <c r="D61" s="43"/>
      <c r="E61" s="37" t="s">
        <v>1114</v>
      </c>
      <c r="F61" s="43"/>
      <c r="G61" s="43"/>
      <c r="H61" s="43"/>
      <c r="I61" s="43"/>
      <c r="J61" s="44"/>
    </row>
    <row r="62">
      <c r="A62" s="35" t="s">
        <v>62</v>
      </c>
      <c r="B62" s="35">
        <v>18</v>
      </c>
      <c r="C62" s="36" t="s">
        <v>1115</v>
      </c>
      <c r="D62" s="35" t="s">
        <v>64</v>
      </c>
      <c r="E62" s="37" t="s">
        <v>1116</v>
      </c>
      <c r="F62" s="38" t="s">
        <v>1106</v>
      </c>
      <c r="G62" s="39">
        <v>4.4100000000000001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67</v>
      </c>
      <c r="B63" s="42"/>
      <c r="C63" s="43"/>
      <c r="D63" s="43"/>
      <c r="E63" s="37" t="s">
        <v>1107</v>
      </c>
      <c r="F63" s="43"/>
      <c r="G63" s="43"/>
      <c r="H63" s="43"/>
      <c r="I63" s="43"/>
      <c r="J63" s="44"/>
    </row>
    <row r="64" ht="225">
      <c r="A64" s="35" t="s">
        <v>71</v>
      </c>
      <c r="B64" s="42"/>
      <c r="C64" s="43"/>
      <c r="D64" s="43"/>
      <c r="E64" s="37" t="s">
        <v>1108</v>
      </c>
      <c r="F64" s="43"/>
      <c r="G64" s="43"/>
      <c r="H64" s="43"/>
      <c r="I64" s="43"/>
      <c r="J64" s="44"/>
    </row>
    <row r="65">
      <c r="A65" s="35" t="s">
        <v>62</v>
      </c>
      <c r="B65" s="35">
        <v>19</v>
      </c>
      <c r="C65" s="36" t="s">
        <v>1117</v>
      </c>
      <c r="D65" s="35" t="s">
        <v>64</v>
      </c>
      <c r="E65" s="37" t="s">
        <v>1118</v>
      </c>
      <c r="F65" s="38" t="s">
        <v>198</v>
      </c>
      <c r="G65" s="39">
        <v>105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>
      <c r="A66" s="35" t="s">
        <v>67</v>
      </c>
      <c r="B66" s="42"/>
      <c r="C66" s="43"/>
      <c r="D66" s="43"/>
      <c r="E66" s="37" t="s">
        <v>1107</v>
      </c>
      <c r="F66" s="43"/>
      <c r="G66" s="43"/>
      <c r="H66" s="43"/>
      <c r="I66" s="43"/>
      <c r="J66" s="44"/>
    </row>
    <row r="67" ht="150">
      <c r="A67" s="35" t="s">
        <v>71</v>
      </c>
      <c r="B67" s="42"/>
      <c r="C67" s="43"/>
      <c r="D67" s="43"/>
      <c r="E67" s="37" t="s">
        <v>1111</v>
      </c>
      <c r="F67" s="43"/>
      <c r="G67" s="43"/>
      <c r="H67" s="43"/>
      <c r="I67" s="43"/>
      <c r="J67" s="44"/>
    </row>
    <row r="68">
      <c r="A68" s="35" t="s">
        <v>62</v>
      </c>
      <c r="B68" s="35">
        <v>20</v>
      </c>
      <c r="C68" s="36" t="s">
        <v>1119</v>
      </c>
      <c r="D68" s="35" t="s">
        <v>64</v>
      </c>
      <c r="E68" s="37" t="s">
        <v>1120</v>
      </c>
      <c r="F68" s="38" t="s">
        <v>198</v>
      </c>
      <c r="G68" s="39">
        <v>120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67</v>
      </c>
      <c r="B69" s="42"/>
      <c r="C69" s="43"/>
      <c r="D69" s="43"/>
      <c r="E69" s="37" t="s">
        <v>1107</v>
      </c>
      <c r="F69" s="43"/>
      <c r="G69" s="43"/>
      <c r="H69" s="43"/>
      <c r="I69" s="43"/>
      <c r="J69" s="44"/>
    </row>
    <row r="70" ht="180">
      <c r="A70" s="35" t="s">
        <v>71</v>
      </c>
      <c r="B70" s="42"/>
      <c r="C70" s="43"/>
      <c r="D70" s="43"/>
      <c r="E70" s="37" t="s">
        <v>1114</v>
      </c>
      <c r="F70" s="43"/>
      <c r="G70" s="43"/>
      <c r="H70" s="43"/>
      <c r="I70" s="43"/>
      <c r="J70" s="44"/>
    </row>
    <row r="71">
      <c r="A71" s="35" t="s">
        <v>62</v>
      </c>
      <c r="B71" s="35">
        <v>21</v>
      </c>
      <c r="C71" s="36" t="s">
        <v>1121</v>
      </c>
      <c r="D71" s="35" t="s">
        <v>64</v>
      </c>
      <c r="E71" s="37" t="s">
        <v>1122</v>
      </c>
      <c r="F71" s="38" t="s">
        <v>198</v>
      </c>
      <c r="G71" s="39">
        <v>15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67</v>
      </c>
      <c r="B72" s="42"/>
      <c r="C72" s="43"/>
      <c r="D72" s="43"/>
      <c r="E72" s="37" t="s">
        <v>1064</v>
      </c>
      <c r="F72" s="43"/>
      <c r="G72" s="43"/>
      <c r="H72" s="43"/>
      <c r="I72" s="43"/>
      <c r="J72" s="44"/>
    </row>
    <row r="73" ht="150">
      <c r="A73" s="35" t="s">
        <v>71</v>
      </c>
      <c r="B73" s="42"/>
      <c r="C73" s="43"/>
      <c r="D73" s="43"/>
      <c r="E73" s="37" t="s">
        <v>1123</v>
      </c>
      <c r="F73" s="43"/>
      <c r="G73" s="43"/>
      <c r="H73" s="43"/>
      <c r="I73" s="43"/>
      <c r="J73" s="44"/>
    </row>
    <row r="74">
      <c r="A74" s="35" t="s">
        <v>62</v>
      </c>
      <c r="B74" s="35">
        <v>22</v>
      </c>
      <c r="C74" s="36" t="s">
        <v>1124</v>
      </c>
      <c r="D74" s="35" t="s">
        <v>64</v>
      </c>
      <c r="E74" s="37" t="s">
        <v>1125</v>
      </c>
      <c r="F74" s="38" t="s">
        <v>198</v>
      </c>
      <c r="G74" s="39">
        <v>40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67</v>
      </c>
      <c r="B75" s="42"/>
      <c r="C75" s="43"/>
      <c r="D75" s="43"/>
      <c r="E75" s="37" t="s">
        <v>1107</v>
      </c>
      <c r="F75" s="43"/>
      <c r="G75" s="43"/>
      <c r="H75" s="43"/>
      <c r="I75" s="43"/>
      <c r="J75" s="44"/>
    </row>
    <row r="76" ht="225">
      <c r="A76" s="35" t="s">
        <v>71</v>
      </c>
      <c r="B76" s="42"/>
      <c r="C76" s="43"/>
      <c r="D76" s="43"/>
      <c r="E76" s="37" t="s">
        <v>1126</v>
      </c>
      <c r="F76" s="43"/>
      <c r="G76" s="43"/>
      <c r="H76" s="43"/>
      <c r="I76" s="43"/>
      <c r="J76" s="44"/>
    </row>
    <row r="77">
      <c r="A77" s="35" t="s">
        <v>62</v>
      </c>
      <c r="B77" s="35">
        <v>23</v>
      </c>
      <c r="C77" s="36" t="s">
        <v>1127</v>
      </c>
      <c r="D77" s="35" t="s">
        <v>64</v>
      </c>
      <c r="E77" s="37" t="s">
        <v>1128</v>
      </c>
      <c r="F77" s="38" t="s">
        <v>198</v>
      </c>
      <c r="G77" s="39">
        <v>40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>
      <c r="A78" s="35" t="s">
        <v>67</v>
      </c>
      <c r="B78" s="42"/>
      <c r="C78" s="43"/>
      <c r="D78" s="43"/>
      <c r="E78" s="37" t="s">
        <v>1107</v>
      </c>
      <c r="F78" s="43"/>
      <c r="G78" s="43"/>
      <c r="H78" s="43"/>
      <c r="I78" s="43"/>
      <c r="J78" s="44"/>
    </row>
    <row r="79" ht="150">
      <c r="A79" s="35" t="s">
        <v>71</v>
      </c>
      <c r="B79" s="42"/>
      <c r="C79" s="43"/>
      <c r="D79" s="43"/>
      <c r="E79" s="37" t="s">
        <v>1111</v>
      </c>
      <c r="F79" s="43"/>
      <c r="G79" s="43"/>
      <c r="H79" s="43"/>
      <c r="I79" s="43"/>
      <c r="J79" s="44"/>
    </row>
    <row r="80">
      <c r="A80" s="35" t="s">
        <v>62</v>
      </c>
      <c r="B80" s="35">
        <v>24</v>
      </c>
      <c r="C80" s="36" t="s">
        <v>1129</v>
      </c>
      <c r="D80" s="35" t="s">
        <v>64</v>
      </c>
      <c r="E80" s="37" t="s">
        <v>1130</v>
      </c>
      <c r="F80" s="38" t="s">
        <v>198</v>
      </c>
      <c r="G80" s="39">
        <v>70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67</v>
      </c>
      <c r="B81" s="42"/>
      <c r="C81" s="43"/>
      <c r="D81" s="43"/>
      <c r="E81" s="37" t="s">
        <v>1107</v>
      </c>
      <c r="F81" s="43"/>
      <c r="G81" s="43"/>
      <c r="H81" s="43"/>
      <c r="I81" s="43"/>
      <c r="J81" s="44"/>
    </row>
    <row r="82" ht="150">
      <c r="A82" s="35" t="s">
        <v>71</v>
      </c>
      <c r="B82" s="42"/>
      <c r="C82" s="43"/>
      <c r="D82" s="43"/>
      <c r="E82" s="37" t="s">
        <v>1111</v>
      </c>
      <c r="F82" s="43"/>
      <c r="G82" s="43"/>
      <c r="H82" s="43"/>
      <c r="I82" s="43"/>
      <c r="J82" s="44"/>
    </row>
    <row r="83">
      <c r="A83" s="35" t="s">
        <v>62</v>
      </c>
      <c r="B83" s="35">
        <v>25</v>
      </c>
      <c r="C83" s="36" t="s">
        <v>1131</v>
      </c>
      <c r="D83" s="35" t="s">
        <v>64</v>
      </c>
      <c r="E83" s="37" t="s">
        <v>1132</v>
      </c>
      <c r="F83" s="38" t="s">
        <v>198</v>
      </c>
      <c r="G83" s="39">
        <v>70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67</v>
      </c>
      <c r="B84" s="42"/>
      <c r="C84" s="43"/>
      <c r="D84" s="43"/>
      <c r="E84" s="37" t="s">
        <v>1107</v>
      </c>
      <c r="F84" s="43"/>
      <c r="G84" s="43"/>
      <c r="H84" s="43"/>
      <c r="I84" s="43"/>
      <c r="J84" s="44"/>
    </row>
    <row r="85" ht="180">
      <c r="A85" s="35" t="s">
        <v>71</v>
      </c>
      <c r="B85" s="42"/>
      <c r="C85" s="43"/>
      <c r="D85" s="43"/>
      <c r="E85" s="37" t="s">
        <v>1114</v>
      </c>
      <c r="F85" s="43"/>
      <c r="G85" s="43"/>
      <c r="H85" s="43"/>
      <c r="I85" s="43"/>
      <c r="J85" s="44"/>
    </row>
    <row r="86">
      <c r="A86" s="35" t="s">
        <v>62</v>
      </c>
      <c r="B86" s="35">
        <v>26</v>
      </c>
      <c r="C86" s="36" t="s">
        <v>1133</v>
      </c>
      <c r="D86" s="35" t="s">
        <v>64</v>
      </c>
      <c r="E86" s="37" t="s">
        <v>1134</v>
      </c>
      <c r="F86" s="38" t="s">
        <v>198</v>
      </c>
      <c r="G86" s="39">
        <v>10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67</v>
      </c>
      <c r="B87" s="42"/>
      <c r="C87" s="43"/>
      <c r="D87" s="43"/>
      <c r="E87" s="37" t="s">
        <v>1107</v>
      </c>
      <c r="F87" s="43"/>
      <c r="G87" s="43"/>
      <c r="H87" s="43"/>
      <c r="I87" s="43"/>
      <c r="J87" s="44"/>
    </row>
    <row r="88" ht="225">
      <c r="A88" s="35" t="s">
        <v>71</v>
      </c>
      <c r="B88" s="42"/>
      <c r="C88" s="43"/>
      <c r="D88" s="43"/>
      <c r="E88" s="37" t="s">
        <v>1126</v>
      </c>
      <c r="F88" s="43"/>
      <c r="G88" s="43"/>
      <c r="H88" s="43"/>
      <c r="I88" s="43"/>
      <c r="J88" s="44"/>
    </row>
    <row r="89">
      <c r="A89" s="35" t="s">
        <v>62</v>
      </c>
      <c r="B89" s="35">
        <v>27</v>
      </c>
      <c r="C89" s="36" t="s">
        <v>1133</v>
      </c>
      <c r="D89" s="35" t="s">
        <v>73</v>
      </c>
      <c r="E89" s="37" t="s">
        <v>1134</v>
      </c>
      <c r="F89" s="38" t="s">
        <v>198</v>
      </c>
      <c r="G89" s="39">
        <v>10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>
      <c r="A90" s="35" t="s">
        <v>67</v>
      </c>
      <c r="B90" s="42"/>
      <c r="C90" s="43"/>
      <c r="D90" s="43"/>
      <c r="E90" s="37" t="s">
        <v>1107</v>
      </c>
      <c r="F90" s="43"/>
      <c r="G90" s="43"/>
      <c r="H90" s="43"/>
      <c r="I90" s="43"/>
      <c r="J90" s="44"/>
    </row>
    <row r="91" ht="225">
      <c r="A91" s="35" t="s">
        <v>71</v>
      </c>
      <c r="B91" s="42"/>
      <c r="C91" s="43"/>
      <c r="D91" s="43"/>
      <c r="E91" s="37" t="s">
        <v>1126</v>
      </c>
      <c r="F91" s="43"/>
      <c r="G91" s="43"/>
      <c r="H91" s="43"/>
      <c r="I91" s="43"/>
      <c r="J91" s="44"/>
    </row>
    <row r="92">
      <c r="A92" s="35" t="s">
        <v>62</v>
      </c>
      <c r="B92" s="35">
        <v>28</v>
      </c>
      <c r="C92" s="36" t="s">
        <v>1135</v>
      </c>
      <c r="D92" s="35" t="s">
        <v>64</v>
      </c>
      <c r="E92" s="37" t="s">
        <v>1136</v>
      </c>
      <c r="F92" s="38" t="s">
        <v>198</v>
      </c>
      <c r="G92" s="39">
        <v>10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>
      <c r="A93" s="35" t="s">
        <v>67</v>
      </c>
      <c r="B93" s="42"/>
      <c r="C93" s="43"/>
      <c r="D93" s="43"/>
      <c r="E93" s="37" t="s">
        <v>1107</v>
      </c>
      <c r="F93" s="43"/>
      <c r="G93" s="43"/>
      <c r="H93" s="43"/>
      <c r="I93" s="43"/>
      <c r="J93" s="44"/>
    </row>
    <row r="94" ht="150">
      <c r="A94" s="35" t="s">
        <v>71</v>
      </c>
      <c r="B94" s="42"/>
      <c r="C94" s="43"/>
      <c r="D94" s="43"/>
      <c r="E94" s="37" t="s">
        <v>1111</v>
      </c>
      <c r="F94" s="43"/>
      <c r="G94" s="43"/>
      <c r="H94" s="43"/>
      <c r="I94" s="43"/>
      <c r="J94" s="44"/>
    </row>
    <row r="95">
      <c r="A95" s="35" t="s">
        <v>62</v>
      </c>
      <c r="B95" s="35">
        <v>29</v>
      </c>
      <c r="C95" s="36" t="s">
        <v>1135</v>
      </c>
      <c r="D95" s="35" t="s">
        <v>73</v>
      </c>
      <c r="E95" s="37" t="s">
        <v>1136</v>
      </c>
      <c r="F95" s="38" t="s">
        <v>198</v>
      </c>
      <c r="G95" s="39">
        <v>10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>
      <c r="A96" s="35" t="s">
        <v>67</v>
      </c>
      <c r="B96" s="42"/>
      <c r="C96" s="43"/>
      <c r="D96" s="43"/>
      <c r="E96" s="37" t="s">
        <v>1107</v>
      </c>
      <c r="F96" s="43"/>
      <c r="G96" s="43"/>
      <c r="H96" s="43"/>
      <c r="I96" s="43"/>
      <c r="J96" s="44"/>
    </row>
    <row r="97" ht="150">
      <c r="A97" s="35" t="s">
        <v>71</v>
      </c>
      <c r="B97" s="42"/>
      <c r="C97" s="43"/>
      <c r="D97" s="43"/>
      <c r="E97" s="37" t="s">
        <v>1111</v>
      </c>
      <c r="F97" s="43"/>
      <c r="G97" s="43"/>
      <c r="H97" s="43"/>
      <c r="I97" s="43"/>
      <c r="J97" s="44"/>
    </row>
    <row r="98">
      <c r="A98" s="35" t="s">
        <v>62</v>
      </c>
      <c r="B98" s="35">
        <v>30</v>
      </c>
      <c r="C98" s="36" t="s">
        <v>1137</v>
      </c>
      <c r="D98" s="35" t="s">
        <v>64</v>
      </c>
      <c r="E98" s="37" t="s">
        <v>1138</v>
      </c>
      <c r="F98" s="38" t="s">
        <v>1139</v>
      </c>
      <c r="G98" s="39">
        <v>3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67</v>
      </c>
      <c r="B99" s="42"/>
      <c r="C99" s="43"/>
      <c r="D99" s="43"/>
      <c r="E99" s="37" t="s">
        <v>1064</v>
      </c>
      <c r="F99" s="43"/>
      <c r="G99" s="43"/>
      <c r="H99" s="43"/>
      <c r="I99" s="43"/>
      <c r="J99" s="44"/>
    </row>
    <row r="100" ht="165">
      <c r="A100" s="35" t="s">
        <v>71</v>
      </c>
      <c r="B100" s="42"/>
      <c r="C100" s="43"/>
      <c r="D100" s="43"/>
      <c r="E100" s="37" t="s">
        <v>1140</v>
      </c>
      <c r="F100" s="43"/>
      <c r="G100" s="43"/>
      <c r="H100" s="43"/>
      <c r="I100" s="43"/>
      <c r="J100" s="44"/>
    </row>
    <row r="101">
      <c r="A101" s="35" t="s">
        <v>62</v>
      </c>
      <c r="B101" s="35">
        <v>31</v>
      </c>
      <c r="C101" s="36" t="s">
        <v>1141</v>
      </c>
      <c r="D101" s="35" t="s">
        <v>64</v>
      </c>
      <c r="E101" s="37" t="s">
        <v>1142</v>
      </c>
      <c r="F101" s="38" t="s">
        <v>198</v>
      </c>
      <c r="G101" s="39">
        <v>4000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>
      <c r="A102" s="35" t="s">
        <v>67</v>
      </c>
      <c r="B102" s="42"/>
      <c r="C102" s="43"/>
      <c r="D102" s="43"/>
      <c r="E102" s="37" t="s">
        <v>1064</v>
      </c>
      <c r="F102" s="43"/>
      <c r="G102" s="43"/>
      <c r="H102" s="43"/>
      <c r="I102" s="43"/>
      <c r="J102" s="44"/>
    </row>
    <row r="103" ht="165">
      <c r="A103" s="35" t="s">
        <v>71</v>
      </c>
      <c r="B103" s="42"/>
      <c r="C103" s="43"/>
      <c r="D103" s="43"/>
      <c r="E103" s="37" t="s">
        <v>1143</v>
      </c>
      <c r="F103" s="43"/>
      <c r="G103" s="43"/>
      <c r="H103" s="43"/>
      <c r="I103" s="43"/>
      <c r="J103" s="44"/>
    </row>
    <row r="104">
      <c r="A104" s="35" t="s">
        <v>62</v>
      </c>
      <c r="B104" s="35">
        <v>32</v>
      </c>
      <c r="C104" s="36" t="s">
        <v>1144</v>
      </c>
      <c r="D104" s="35" t="s">
        <v>64</v>
      </c>
      <c r="E104" s="37" t="s">
        <v>1145</v>
      </c>
      <c r="F104" s="38" t="s">
        <v>102</v>
      </c>
      <c r="G104" s="39">
        <v>6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>
      <c r="A105" s="35" t="s">
        <v>67</v>
      </c>
      <c r="B105" s="42"/>
      <c r="C105" s="43"/>
      <c r="D105" s="43"/>
      <c r="E105" s="37" t="s">
        <v>1107</v>
      </c>
      <c r="F105" s="43"/>
      <c r="G105" s="43"/>
      <c r="H105" s="43"/>
      <c r="I105" s="43"/>
      <c r="J105" s="44"/>
    </row>
    <row r="106" ht="180">
      <c r="A106" s="35" t="s">
        <v>71</v>
      </c>
      <c r="B106" s="42"/>
      <c r="C106" s="43"/>
      <c r="D106" s="43"/>
      <c r="E106" s="37" t="s">
        <v>1146</v>
      </c>
      <c r="F106" s="43"/>
      <c r="G106" s="43"/>
      <c r="H106" s="43"/>
      <c r="I106" s="43"/>
      <c r="J106" s="44"/>
    </row>
    <row r="107">
      <c r="A107" s="35" t="s">
        <v>62</v>
      </c>
      <c r="B107" s="35">
        <v>33</v>
      </c>
      <c r="C107" s="36" t="s">
        <v>1147</v>
      </c>
      <c r="D107" s="35" t="s">
        <v>64</v>
      </c>
      <c r="E107" s="37" t="s">
        <v>1148</v>
      </c>
      <c r="F107" s="38" t="s">
        <v>102</v>
      </c>
      <c r="G107" s="39">
        <v>6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67</v>
      </c>
      <c r="B108" s="42"/>
      <c r="C108" s="43"/>
      <c r="D108" s="43"/>
      <c r="E108" s="37" t="s">
        <v>1107</v>
      </c>
      <c r="F108" s="43"/>
      <c r="G108" s="43"/>
      <c r="H108" s="43"/>
      <c r="I108" s="43"/>
      <c r="J108" s="44"/>
    </row>
    <row r="109" ht="150">
      <c r="A109" s="35" t="s">
        <v>71</v>
      </c>
      <c r="B109" s="42"/>
      <c r="C109" s="43"/>
      <c r="D109" s="43"/>
      <c r="E109" s="37" t="s">
        <v>1149</v>
      </c>
      <c r="F109" s="43"/>
      <c r="G109" s="43"/>
      <c r="H109" s="43"/>
      <c r="I109" s="43"/>
      <c r="J109" s="44"/>
    </row>
    <row r="110" ht="30">
      <c r="A110" s="35" t="s">
        <v>62</v>
      </c>
      <c r="B110" s="35">
        <v>34</v>
      </c>
      <c r="C110" s="36" t="s">
        <v>1150</v>
      </c>
      <c r="D110" s="35" t="s">
        <v>64</v>
      </c>
      <c r="E110" s="37" t="s">
        <v>1151</v>
      </c>
      <c r="F110" s="38" t="s">
        <v>102</v>
      </c>
      <c r="G110" s="39">
        <v>2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>
      <c r="A111" s="35" t="s">
        <v>67</v>
      </c>
      <c r="B111" s="42"/>
      <c r="C111" s="43"/>
      <c r="D111" s="43"/>
      <c r="E111" s="37" t="s">
        <v>1064</v>
      </c>
      <c r="F111" s="43"/>
      <c r="G111" s="43"/>
      <c r="H111" s="43"/>
      <c r="I111" s="43"/>
      <c r="J111" s="44"/>
    </row>
    <row r="112" ht="180">
      <c r="A112" s="35" t="s">
        <v>71</v>
      </c>
      <c r="B112" s="42"/>
      <c r="C112" s="43"/>
      <c r="D112" s="43"/>
      <c r="E112" s="37" t="s">
        <v>1152</v>
      </c>
      <c r="F112" s="43"/>
      <c r="G112" s="43"/>
      <c r="H112" s="43"/>
      <c r="I112" s="43"/>
      <c r="J112" s="44"/>
    </row>
    <row r="113" ht="30">
      <c r="A113" s="35" t="s">
        <v>62</v>
      </c>
      <c r="B113" s="35">
        <v>35</v>
      </c>
      <c r="C113" s="36" t="s">
        <v>1153</v>
      </c>
      <c r="D113" s="35" t="s">
        <v>64</v>
      </c>
      <c r="E113" s="37" t="s">
        <v>1154</v>
      </c>
      <c r="F113" s="38" t="s">
        <v>102</v>
      </c>
      <c r="G113" s="39">
        <v>2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67</v>
      </c>
      <c r="B114" s="42"/>
      <c r="C114" s="43"/>
      <c r="D114" s="43"/>
      <c r="E114" s="37" t="s">
        <v>1064</v>
      </c>
      <c r="F114" s="43"/>
      <c r="G114" s="43"/>
      <c r="H114" s="43"/>
      <c r="I114" s="43"/>
      <c r="J114" s="44"/>
    </row>
    <row r="115" ht="150">
      <c r="A115" s="35" t="s">
        <v>71</v>
      </c>
      <c r="B115" s="42"/>
      <c r="C115" s="43"/>
      <c r="D115" s="43"/>
      <c r="E115" s="37" t="s">
        <v>1149</v>
      </c>
      <c r="F115" s="43"/>
      <c r="G115" s="43"/>
      <c r="H115" s="43"/>
      <c r="I115" s="43"/>
      <c r="J115" s="44"/>
    </row>
    <row r="116">
      <c r="A116" s="35" t="s">
        <v>62</v>
      </c>
      <c r="B116" s="35">
        <v>36</v>
      </c>
      <c r="C116" s="36" t="s">
        <v>1155</v>
      </c>
      <c r="D116" s="35" t="s">
        <v>64</v>
      </c>
      <c r="E116" s="37" t="s">
        <v>1156</v>
      </c>
      <c r="F116" s="38" t="s">
        <v>102</v>
      </c>
      <c r="G116" s="39">
        <v>2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>
      <c r="A117" s="35" t="s">
        <v>67</v>
      </c>
      <c r="B117" s="42"/>
      <c r="C117" s="43"/>
      <c r="D117" s="43"/>
      <c r="E117" s="37" t="s">
        <v>1107</v>
      </c>
      <c r="F117" s="43"/>
      <c r="G117" s="43"/>
      <c r="H117" s="43"/>
      <c r="I117" s="43"/>
      <c r="J117" s="44"/>
    </row>
    <row r="118" ht="180">
      <c r="A118" s="35" t="s">
        <v>71</v>
      </c>
      <c r="B118" s="42"/>
      <c r="C118" s="43"/>
      <c r="D118" s="43"/>
      <c r="E118" s="37" t="s">
        <v>1146</v>
      </c>
      <c r="F118" s="43"/>
      <c r="G118" s="43"/>
      <c r="H118" s="43"/>
      <c r="I118" s="43"/>
      <c r="J118" s="44"/>
    </row>
    <row r="119">
      <c r="A119" s="35" t="s">
        <v>62</v>
      </c>
      <c r="B119" s="35">
        <v>37</v>
      </c>
      <c r="C119" s="36" t="s">
        <v>1157</v>
      </c>
      <c r="D119" s="35" t="s">
        <v>64</v>
      </c>
      <c r="E119" s="37" t="s">
        <v>1158</v>
      </c>
      <c r="F119" s="38" t="s">
        <v>102</v>
      </c>
      <c r="G119" s="39">
        <v>2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>
      <c r="A120" s="35" t="s">
        <v>67</v>
      </c>
      <c r="B120" s="42"/>
      <c r="C120" s="43"/>
      <c r="D120" s="43"/>
      <c r="E120" s="37" t="s">
        <v>1107</v>
      </c>
      <c r="F120" s="43"/>
      <c r="G120" s="43"/>
      <c r="H120" s="43"/>
      <c r="I120" s="43"/>
      <c r="J120" s="44"/>
    </row>
    <row r="121" ht="150">
      <c r="A121" s="35" t="s">
        <v>71</v>
      </c>
      <c r="B121" s="42"/>
      <c r="C121" s="43"/>
      <c r="D121" s="43"/>
      <c r="E121" s="37" t="s">
        <v>1149</v>
      </c>
      <c r="F121" s="43"/>
      <c r="G121" s="43"/>
      <c r="H121" s="43"/>
      <c r="I121" s="43"/>
      <c r="J121" s="44"/>
    </row>
    <row r="122">
      <c r="A122" s="35" t="s">
        <v>62</v>
      </c>
      <c r="B122" s="35">
        <v>38</v>
      </c>
      <c r="C122" s="36" t="s">
        <v>1159</v>
      </c>
      <c r="D122" s="35" t="s">
        <v>64</v>
      </c>
      <c r="E122" s="37" t="s">
        <v>1160</v>
      </c>
      <c r="F122" s="38" t="s">
        <v>102</v>
      </c>
      <c r="G122" s="39">
        <v>2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67</v>
      </c>
      <c r="B123" s="42"/>
      <c r="C123" s="43"/>
      <c r="D123" s="43"/>
      <c r="E123" s="37" t="s">
        <v>1107</v>
      </c>
      <c r="F123" s="43"/>
      <c r="G123" s="43"/>
      <c r="H123" s="43"/>
      <c r="I123" s="43"/>
      <c r="J123" s="44"/>
    </row>
    <row r="124" ht="180">
      <c r="A124" s="35" t="s">
        <v>71</v>
      </c>
      <c r="B124" s="42"/>
      <c r="C124" s="43"/>
      <c r="D124" s="43"/>
      <c r="E124" s="37" t="s">
        <v>1146</v>
      </c>
      <c r="F124" s="43"/>
      <c r="G124" s="43"/>
      <c r="H124" s="43"/>
      <c r="I124" s="43"/>
      <c r="J124" s="44"/>
    </row>
    <row r="125">
      <c r="A125" s="35" t="s">
        <v>62</v>
      </c>
      <c r="B125" s="35">
        <v>39</v>
      </c>
      <c r="C125" s="36" t="s">
        <v>1161</v>
      </c>
      <c r="D125" s="35" t="s">
        <v>64</v>
      </c>
      <c r="E125" s="37" t="s">
        <v>1162</v>
      </c>
      <c r="F125" s="38" t="s">
        <v>102</v>
      </c>
      <c r="G125" s="39">
        <v>2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>
      <c r="A126" s="35" t="s">
        <v>67</v>
      </c>
      <c r="B126" s="42"/>
      <c r="C126" s="43"/>
      <c r="D126" s="43"/>
      <c r="E126" s="37" t="s">
        <v>1107</v>
      </c>
      <c r="F126" s="43"/>
      <c r="G126" s="43"/>
      <c r="H126" s="43"/>
      <c r="I126" s="43"/>
      <c r="J126" s="44"/>
    </row>
    <row r="127" ht="150">
      <c r="A127" s="35" t="s">
        <v>71</v>
      </c>
      <c r="B127" s="42"/>
      <c r="C127" s="43"/>
      <c r="D127" s="43"/>
      <c r="E127" s="37" t="s">
        <v>1149</v>
      </c>
      <c r="F127" s="43"/>
      <c r="G127" s="43"/>
      <c r="H127" s="43"/>
      <c r="I127" s="43"/>
      <c r="J127" s="44"/>
    </row>
    <row r="128" ht="30">
      <c r="A128" s="35" t="s">
        <v>62</v>
      </c>
      <c r="B128" s="35">
        <v>40</v>
      </c>
      <c r="C128" s="36" t="s">
        <v>1163</v>
      </c>
      <c r="D128" s="35" t="s">
        <v>64</v>
      </c>
      <c r="E128" s="37" t="s">
        <v>1164</v>
      </c>
      <c r="F128" s="38" t="s">
        <v>1165</v>
      </c>
      <c r="G128" s="39">
        <v>84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>
      <c r="A129" s="35" t="s">
        <v>67</v>
      </c>
      <c r="B129" s="42"/>
      <c r="C129" s="43"/>
      <c r="D129" s="43"/>
      <c r="E129" s="37" t="s">
        <v>1064</v>
      </c>
      <c r="F129" s="43"/>
      <c r="G129" s="43"/>
      <c r="H129" s="43"/>
      <c r="I129" s="43"/>
      <c r="J129" s="44"/>
    </row>
    <row r="130" ht="165">
      <c r="A130" s="35" t="s">
        <v>71</v>
      </c>
      <c r="B130" s="42"/>
      <c r="C130" s="43"/>
      <c r="D130" s="43"/>
      <c r="E130" s="37" t="s">
        <v>1166</v>
      </c>
      <c r="F130" s="43"/>
      <c r="G130" s="43"/>
      <c r="H130" s="43"/>
      <c r="I130" s="43"/>
      <c r="J130" s="44"/>
    </row>
    <row r="131">
      <c r="A131" s="35" t="s">
        <v>62</v>
      </c>
      <c r="B131" s="35">
        <v>41</v>
      </c>
      <c r="C131" s="36" t="s">
        <v>1167</v>
      </c>
      <c r="D131" s="35" t="s">
        <v>64</v>
      </c>
      <c r="E131" s="37" t="s">
        <v>1168</v>
      </c>
      <c r="F131" s="38" t="s">
        <v>1169</v>
      </c>
      <c r="G131" s="39">
        <v>144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>
      <c r="A132" s="35" t="s">
        <v>67</v>
      </c>
      <c r="B132" s="42"/>
      <c r="C132" s="43"/>
      <c r="D132" s="43"/>
      <c r="E132" s="37" t="s">
        <v>1064</v>
      </c>
      <c r="F132" s="43"/>
      <c r="G132" s="43"/>
      <c r="H132" s="43"/>
      <c r="I132" s="43"/>
      <c r="J132" s="44"/>
    </row>
    <row r="133" ht="210">
      <c r="A133" s="35" t="s">
        <v>71</v>
      </c>
      <c r="B133" s="42"/>
      <c r="C133" s="43"/>
      <c r="D133" s="43"/>
      <c r="E133" s="37" t="s">
        <v>1170</v>
      </c>
      <c r="F133" s="43"/>
      <c r="G133" s="43"/>
      <c r="H133" s="43"/>
      <c r="I133" s="43"/>
      <c r="J133" s="44"/>
    </row>
    <row r="134" ht="30">
      <c r="A134" s="35" t="s">
        <v>62</v>
      </c>
      <c r="B134" s="35">
        <v>42</v>
      </c>
      <c r="C134" s="36" t="s">
        <v>1171</v>
      </c>
      <c r="D134" s="35" t="s">
        <v>64</v>
      </c>
      <c r="E134" s="37" t="s">
        <v>1172</v>
      </c>
      <c r="F134" s="38" t="s">
        <v>1173</v>
      </c>
      <c r="G134" s="39">
        <v>65.159999999999997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67</v>
      </c>
      <c r="B135" s="42"/>
      <c r="C135" s="43"/>
      <c r="D135" s="43"/>
      <c r="E135" s="37" t="s">
        <v>1174</v>
      </c>
      <c r="F135" s="43"/>
      <c r="G135" s="43"/>
      <c r="H135" s="43"/>
      <c r="I135" s="43"/>
      <c r="J135" s="44"/>
    </row>
    <row r="136">
      <c r="A136" s="35" t="s">
        <v>71</v>
      </c>
      <c r="B136" s="42"/>
      <c r="C136" s="43"/>
      <c r="D136" s="43"/>
      <c r="E136" s="50"/>
      <c r="F136" s="43"/>
      <c r="G136" s="43"/>
      <c r="H136" s="43"/>
      <c r="I136" s="43"/>
      <c r="J136" s="44"/>
    </row>
    <row r="137">
      <c r="A137" s="35" t="s">
        <v>62</v>
      </c>
      <c r="B137" s="35">
        <v>43</v>
      </c>
      <c r="C137" s="36" t="s">
        <v>1175</v>
      </c>
      <c r="D137" s="35" t="s">
        <v>64</v>
      </c>
      <c r="E137" s="37" t="s">
        <v>1176</v>
      </c>
      <c r="F137" s="38" t="s">
        <v>102</v>
      </c>
      <c r="G137" s="39">
        <v>1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67</v>
      </c>
      <c r="B138" s="42"/>
      <c r="C138" s="43"/>
      <c r="D138" s="43"/>
      <c r="E138" s="50"/>
      <c r="F138" s="43"/>
      <c r="G138" s="43"/>
      <c r="H138" s="43"/>
      <c r="I138" s="43"/>
      <c r="J138" s="44"/>
    </row>
    <row r="139">
      <c r="A139" s="35" t="s">
        <v>71</v>
      </c>
      <c r="B139" s="42"/>
      <c r="C139" s="43"/>
      <c r="D139" s="43"/>
      <c r="E139" s="50"/>
      <c r="F139" s="43"/>
      <c r="G139" s="43"/>
      <c r="H139" s="43"/>
      <c r="I139" s="43"/>
      <c r="J139" s="44"/>
    </row>
    <row r="140" ht="30">
      <c r="A140" s="35" t="s">
        <v>62</v>
      </c>
      <c r="B140" s="35">
        <v>44</v>
      </c>
      <c r="C140" s="36" t="s">
        <v>1177</v>
      </c>
      <c r="D140" s="35" t="s">
        <v>64</v>
      </c>
      <c r="E140" s="37" t="s">
        <v>1178</v>
      </c>
      <c r="F140" s="38" t="s">
        <v>198</v>
      </c>
      <c r="G140" s="39">
        <v>160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>
      <c r="A141" s="35" t="s">
        <v>67</v>
      </c>
      <c r="B141" s="42"/>
      <c r="C141" s="43"/>
      <c r="D141" s="43"/>
      <c r="E141" s="37" t="s">
        <v>1064</v>
      </c>
      <c r="F141" s="43"/>
      <c r="G141" s="43"/>
      <c r="H141" s="43"/>
      <c r="I141" s="43"/>
      <c r="J141" s="44"/>
    </row>
    <row r="142" ht="45">
      <c r="A142" s="35" t="s">
        <v>71</v>
      </c>
      <c r="B142" s="42"/>
      <c r="C142" s="43"/>
      <c r="D142" s="43"/>
      <c r="E142" s="37" t="s">
        <v>1179</v>
      </c>
      <c r="F142" s="43"/>
      <c r="G142" s="43"/>
      <c r="H142" s="43"/>
      <c r="I142" s="43"/>
      <c r="J142" s="44"/>
    </row>
    <row r="143">
      <c r="A143" s="35" t="s">
        <v>62</v>
      </c>
      <c r="B143" s="35">
        <v>45</v>
      </c>
      <c r="C143" s="36" t="s">
        <v>1180</v>
      </c>
      <c r="D143" s="35" t="s">
        <v>64</v>
      </c>
      <c r="E143" s="37" t="s">
        <v>1181</v>
      </c>
      <c r="F143" s="38" t="s">
        <v>198</v>
      </c>
      <c r="G143" s="39">
        <v>15</v>
      </c>
      <c r="H143" s="40">
        <v>0</v>
      </c>
      <c r="I143" s="40">
        <f>ROUND(G143*H143,P4)</f>
        <v>0</v>
      </c>
      <c r="J143" s="35"/>
      <c r="O143" s="41">
        <f>I143*0.21</f>
        <v>0</v>
      </c>
      <c r="P143">
        <v>3</v>
      </c>
    </row>
    <row r="144">
      <c r="A144" s="35" t="s">
        <v>67</v>
      </c>
      <c r="B144" s="42"/>
      <c r="C144" s="43"/>
      <c r="D144" s="43"/>
      <c r="E144" s="37" t="s">
        <v>1064</v>
      </c>
      <c r="F144" s="43"/>
      <c r="G144" s="43"/>
      <c r="H144" s="43"/>
      <c r="I144" s="43"/>
      <c r="J144" s="44"/>
    </row>
    <row r="145">
      <c r="A145" s="35" t="s">
        <v>71</v>
      </c>
      <c r="B145" s="42"/>
      <c r="C145" s="43"/>
      <c r="D145" s="43"/>
      <c r="E145" s="50"/>
      <c r="F145" s="43"/>
      <c r="G145" s="43"/>
      <c r="H145" s="43"/>
      <c r="I145" s="43"/>
      <c r="J145" s="44"/>
    </row>
    <row r="146">
      <c r="A146" s="35" t="s">
        <v>62</v>
      </c>
      <c r="B146" s="35">
        <v>46</v>
      </c>
      <c r="C146" s="36" t="s">
        <v>1182</v>
      </c>
      <c r="D146" s="35" t="s">
        <v>64</v>
      </c>
      <c r="E146" s="37" t="s">
        <v>1183</v>
      </c>
      <c r="F146" s="38" t="s">
        <v>1184</v>
      </c>
      <c r="G146" s="39">
        <v>100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67</v>
      </c>
      <c r="B147" s="42"/>
      <c r="C147" s="43"/>
      <c r="D147" s="43"/>
      <c r="E147" s="37" t="s">
        <v>1064</v>
      </c>
      <c r="F147" s="43"/>
      <c r="G147" s="43"/>
      <c r="H147" s="43"/>
      <c r="I147" s="43"/>
      <c r="J147" s="44"/>
    </row>
    <row r="148">
      <c r="A148" s="35" t="s">
        <v>71</v>
      </c>
      <c r="B148" s="42"/>
      <c r="C148" s="43"/>
      <c r="D148" s="43"/>
      <c r="E148" s="50"/>
      <c r="F148" s="43"/>
      <c r="G148" s="43"/>
      <c r="H148" s="43"/>
      <c r="I148" s="43"/>
      <c r="J148" s="44"/>
    </row>
    <row r="149">
      <c r="A149" s="35" t="s">
        <v>62</v>
      </c>
      <c r="B149" s="35">
        <v>47</v>
      </c>
      <c r="C149" s="36" t="s">
        <v>1185</v>
      </c>
      <c r="D149" s="35" t="s">
        <v>64</v>
      </c>
      <c r="E149" s="37" t="s">
        <v>1186</v>
      </c>
      <c r="F149" s="38" t="s">
        <v>1184</v>
      </c>
      <c r="G149" s="39">
        <v>2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67</v>
      </c>
      <c r="B150" s="42"/>
      <c r="C150" s="43"/>
      <c r="D150" s="43"/>
      <c r="E150" s="37" t="s">
        <v>1064</v>
      </c>
      <c r="F150" s="43"/>
      <c r="G150" s="43"/>
      <c r="H150" s="43"/>
      <c r="I150" s="43"/>
      <c r="J150" s="44"/>
    </row>
    <row r="151">
      <c r="A151" s="35" t="s">
        <v>71</v>
      </c>
      <c r="B151" s="42"/>
      <c r="C151" s="43"/>
      <c r="D151" s="43"/>
      <c r="E151" s="50"/>
      <c r="F151" s="43"/>
      <c r="G151" s="43"/>
      <c r="H151" s="43"/>
      <c r="I151" s="43"/>
      <c r="J151" s="44"/>
    </row>
    <row r="152">
      <c r="A152" s="29" t="s">
        <v>59</v>
      </c>
      <c r="B152" s="30"/>
      <c r="C152" s="31" t="s">
        <v>477</v>
      </c>
      <c r="D152" s="32"/>
      <c r="E152" s="29" t="s">
        <v>478</v>
      </c>
      <c r="F152" s="32"/>
      <c r="G152" s="32"/>
      <c r="H152" s="32"/>
      <c r="I152" s="33">
        <f>SUMIFS(I153:I155,A153:A155,"P")</f>
        <v>0</v>
      </c>
      <c r="J152" s="34"/>
    </row>
    <row r="153">
      <c r="A153" s="35" t="s">
        <v>62</v>
      </c>
      <c r="B153" s="35">
        <v>48</v>
      </c>
      <c r="C153" s="36" t="s">
        <v>654</v>
      </c>
      <c r="D153" s="35" t="s">
        <v>64</v>
      </c>
      <c r="E153" s="37" t="s">
        <v>655</v>
      </c>
      <c r="F153" s="38" t="s">
        <v>198</v>
      </c>
      <c r="G153" s="39">
        <v>40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>
      <c r="A154" s="35" t="s">
        <v>67</v>
      </c>
      <c r="B154" s="42"/>
      <c r="C154" s="43"/>
      <c r="D154" s="43"/>
      <c r="E154" s="37" t="s">
        <v>1096</v>
      </c>
      <c r="F154" s="43"/>
      <c r="G154" s="43"/>
      <c r="H154" s="43"/>
      <c r="I154" s="43"/>
      <c r="J154" s="44"/>
    </row>
    <row r="155" ht="315">
      <c r="A155" s="35" t="s">
        <v>71</v>
      </c>
      <c r="B155" s="47"/>
      <c r="C155" s="48"/>
      <c r="D155" s="48"/>
      <c r="E155" s="37" t="s">
        <v>658</v>
      </c>
      <c r="F155" s="48"/>
      <c r="G155" s="48"/>
      <c r="H155" s="48"/>
      <c r="I155" s="48"/>
      <c r="J15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41</v>
      </c>
      <c r="F2" s="15"/>
      <c r="G2" s="15"/>
      <c r="H2" s="15"/>
      <c r="I2" s="15"/>
      <c r="J2" s="17"/>
    </row>
    <row r="3">
      <c r="A3" s="3" t="s">
        <v>42</v>
      </c>
      <c r="B3" s="18" t="s">
        <v>43</v>
      </c>
      <c r="C3" s="19" t="s">
        <v>44</v>
      </c>
      <c r="D3" s="20"/>
      <c r="E3" s="21" t="s">
        <v>45</v>
      </c>
      <c r="F3" s="15"/>
      <c r="G3" s="15"/>
      <c r="H3" s="22" t="s">
        <v>33</v>
      </c>
      <c r="I3" s="23">
        <f>SUMIFS(I8:I228,A8:A228,"SD")</f>
        <v>0</v>
      </c>
      <c r="J3" s="17"/>
      <c r="O3">
        <v>0</v>
      </c>
      <c r="P3">
        <v>2</v>
      </c>
    </row>
    <row r="4">
      <c r="A4" s="3" t="s">
        <v>46</v>
      </c>
      <c r="B4" s="18" t="s">
        <v>47</v>
      </c>
      <c r="C4" s="19" t="s">
        <v>33</v>
      </c>
      <c r="D4" s="20"/>
      <c r="E4" s="21" t="s">
        <v>34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48</v>
      </c>
      <c r="B5" s="25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6" t="s">
        <v>56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57</v>
      </c>
      <c r="I6" s="7" t="s">
        <v>58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59</v>
      </c>
      <c r="B8" s="30"/>
      <c r="C8" s="31" t="s">
        <v>73</v>
      </c>
      <c r="D8" s="32"/>
      <c r="E8" s="29" t="s">
        <v>175</v>
      </c>
      <c r="F8" s="32"/>
      <c r="G8" s="32"/>
      <c r="H8" s="32"/>
      <c r="I8" s="33">
        <f>SUMIFS(I9:I49,A9:A49,"P")</f>
        <v>0</v>
      </c>
      <c r="J8" s="34"/>
    </row>
    <row r="9">
      <c r="A9" s="35" t="s">
        <v>62</v>
      </c>
      <c r="B9" s="35">
        <v>1</v>
      </c>
      <c r="C9" s="36" t="s">
        <v>1187</v>
      </c>
      <c r="D9" s="35" t="s">
        <v>64</v>
      </c>
      <c r="E9" s="37" t="s">
        <v>1188</v>
      </c>
      <c r="F9" s="38" t="s">
        <v>165</v>
      </c>
      <c r="G9" s="39">
        <v>0.67500000000000004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67</v>
      </c>
      <c r="B10" s="42"/>
      <c r="C10" s="43"/>
      <c r="D10" s="43"/>
      <c r="E10" s="37" t="s">
        <v>1189</v>
      </c>
      <c r="F10" s="43"/>
      <c r="G10" s="43"/>
      <c r="H10" s="43"/>
      <c r="I10" s="43"/>
      <c r="J10" s="44"/>
    </row>
    <row r="11" ht="409.5">
      <c r="A11" s="35" t="s">
        <v>71</v>
      </c>
      <c r="B11" s="42"/>
      <c r="C11" s="43"/>
      <c r="D11" s="43"/>
      <c r="E11" s="37" t="s">
        <v>1190</v>
      </c>
      <c r="F11" s="43"/>
      <c r="G11" s="43"/>
      <c r="H11" s="43"/>
      <c r="I11" s="43"/>
      <c r="J11" s="44"/>
    </row>
    <row r="12">
      <c r="A12" s="35" t="s">
        <v>62</v>
      </c>
      <c r="B12" s="35">
        <v>2</v>
      </c>
      <c r="C12" s="36" t="s">
        <v>1187</v>
      </c>
      <c r="D12" s="35" t="s">
        <v>73</v>
      </c>
      <c r="E12" s="37" t="s">
        <v>1188</v>
      </c>
      <c r="F12" s="38" t="s">
        <v>165</v>
      </c>
      <c r="G12" s="39">
        <v>2.25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30">
      <c r="A13" s="35" t="s">
        <v>67</v>
      </c>
      <c r="B13" s="42"/>
      <c r="C13" s="43"/>
      <c r="D13" s="43"/>
      <c r="E13" s="37" t="s">
        <v>1191</v>
      </c>
      <c r="F13" s="43"/>
      <c r="G13" s="43"/>
      <c r="H13" s="43"/>
      <c r="I13" s="43"/>
      <c r="J13" s="44"/>
    </row>
    <row r="14" ht="409.5">
      <c r="A14" s="35" t="s">
        <v>71</v>
      </c>
      <c r="B14" s="42"/>
      <c r="C14" s="43"/>
      <c r="D14" s="43"/>
      <c r="E14" s="37" t="s">
        <v>1190</v>
      </c>
      <c r="F14" s="43"/>
      <c r="G14" s="43"/>
      <c r="H14" s="43"/>
      <c r="I14" s="43"/>
      <c r="J14" s="44"/>
    </row>
    <row r="15">
      <c r="A15" s="35" t="s">
        <v>62</v>
      </c>
      <c r="B15" s="35">
        <v>3</v>
      </c>
      <c r="C15" s="36" t="s">
        <v>1187</v>
      </c>
      <c r="D15" s="35" t="s">
        <v>76</v>
      </c>
      <c r="E15" s="37" t="s">
        <v>1188</v>
      </c>
      <c r="F15" s="38" t="s">
        <v>165</v>
      </c>
      <c r="G15" s="39">
        <v>1.28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67</v>
      </c>
      <c r="B16" s="42"/>
      <c r="C16" s="43"/>
      <c r="D16" s="43"/>
      <c r="E16" s="37" t="s">
        <v>1192</v>
      </c>
      <c r="F16" s="43"/>
      <c r="G16" s="43"/>
      <c r="H16" s="43"/>
      <c r="I16" s="43"/>
      <c r="J16" s="44"/>
    </row>
    <row r="17" ht="409.5">
      <c r="A17" s="35" t="s">
        <v>71</v>
      </c>
      <c r="B17" s="42"/>
      <c r="C17" s="43"/>
      <c r="D17" s="43"/>
      <c r="E17" s="37" t="s">
        <v>1190</v>
      </c>
      <c r="F17" s="43"/>
      <c r="G17" s="43"/>
      <c r="H17" s="43"/>
      <c r="I17" s="43"/>
      <c r="J17" s="44"/>
    </row>
    <row r="18">
      <c r="A18" s="35" t="s">
        <v>62</v>
      </c>
      <c r="B18" s="35">
        <v>4</v>
      </c>
      <c r="C18" s="36" t="s">
        <v>1193</v>
      </c>
      <c r="D18" s="35" t="s">
        <v>64</v>
      </c>
      <c r="E18" s="37" t="s">
        <v>1194</v>
      </c>
      <c r="F18" s="38" t="s">
        <v>165</v>
      </c>
      <c r="G18" s="39">
        <v>42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67</v>
      </c>
      <c r="B19" s="42"/>
      <c r="C19" s="43"/>
      <c r="D19" s="43"/>
      <c r="E19" s="37" t="s">
        <v>1195</v>
      </c>
      <c r="F19" s="43"/>
      <c r="G19" s="43"/>
      <c r="H19" s="43"/>
      <c r="I19" s="43"/>
      <c r="J19" s="44"/>
    </row>
    <row r="20">
      <c r="A20" s="35" t="s">
        <v>69</v>
      </c>
      <c r="B20" s="42"/>
      <c r="C20" s="43"/>
      <c r="D20" s="43"/>
      <c r="E20" s="45" t="s">
        <v>1196</v>
      </c>
      <c r="F20" s="43"/>
      <c r="G20" s="43"/>
      <c r="H20" s="43"/>
      <c r="I20" s="43"/>
      <c r="J20" s="44"/>
    </row>
    <row r="21" ht="409.5">
      <c r="A21" s="35" t="s">
        <v>71</v>
      </c>
      <c r="B21" s="42"/>
      <c r="C21" s="43"/>
      <c r="D21" s="43"/>
      <c r="E21" s="37" t="s">
        <v>1190</v>
      </c>
      <c r="F21" s="43"/>
      <c r="G21" s="43"/>
      <c r="H21" s="43"/>
      <c r="I21" s="43"/>
      <c r="J21" s="44"/>
    </row>
    <row r="22">
      <c r="A22" s="35" t="s">
        <v>62</v>
      </c>
      <c r="B22" s="35">
        <v>5</v>
      </c>
      <c r="C22" s="36" t="s">
        <v>1193</v>
      </c>
      <c r="D22" s="35" t="s">
        <v>73</v>
      </c>
      <c r="E22" s="37" t="s">
        <v>1194</v>
      </c>
      <c r="F22" s="38" t="s">
        <v>165</v>
      </c>
      <c r="G22" s="39">
        <v>72.799999999999997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67</v>
      </c>
      <c r="B23" s="42"/>
      <c r="C23" s="43"/>
      <c r="D23" s="43"/>
      <c r="E23" s="37" t="s">
        <v>1197</v>
      </c>
      <c r="F23" s="43"/>
      <c r="G23" s="43"/>
      <c r="H23" s="43"/>
      <c r="I23" s="43"/>
      <c r="J23" s="44"/>
    </row>
    <row r="24">
      <c r="A24" s="35" t="s">
        <v>69</v>
      </c>
      <c r="B24" s="42"/>
      <c r="C24" s="43"/>
      <c r="D24" s="43"/>
      <c r="E24" s="45" t="s">
        <v>1198</v>
      </c>
      <c r="F24" s="43"/>
      <c r="G24" s="43"/>
      <c r="H24" s="43"/>
      <c r="I24" s="43"/>
      <c r="J24" s="44"/>
    </row>
    <row r="25" ht="409.5">
      <c r="A25" s="35" t="s">
        <v>71</v>
      </c>
      <c r="B25" s="42"/>
      <c r="C25" s="43"/>
      <c r="D25" s="43"/>
      <c r="E25" s="37" t="s">
        <v>1190</v>
      </c>
      <c r="F25" s="43"/>
      <c r="G25" s="43"/>
      <c r="H25" s="43"/>
      <c r="I25" s="43"/>
      <c r="J25" s="44"/>
    </row>
    <row r="26">
      <c r="A26" s="35" t="s">
        <v>62</v>
      </c>
      <c r="B26" s="35">
        <v>6</v>
      </c>
      <c r="C26" s="36" t="s">
        <v>1199</v>
      </c>
      <c r="D26" s="35" t="s">
        <v>64</v>
      </c>
      <c r="E26" s="37" t="s">
        <v>1200</v>
      </c>
      <c r="F26" s="38" t="s">
        <v>165</v>
      </c>
      <c r="G26" s="39">
        <v>6.3499999999999996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30">
      <c r="A27" s="35" t="s">
        <v>67</v>
      </c>
      <c r="B27" s="42"/>
      <c r="C27" s="43"/>
      <c r="D27" s="43"/>
      <c r="E27" s="37" t="s">
        <v>1201</v>
      </c>
      <c r="F27" s="43"/>
      <c r="G27" s="43"/>
      <c r="H27" s="43"/>
      <c r="I27" s="43"/>
      <c r="J27" s="44"/>
    </row>
    <row r="28" ht="180">
      <c r="A28" s="35" t="s">
        <v>71</v>
      </c>
      <c r="B28" s="42"/>
      <c r="C28" s="43"/>
      <c r="D28" s="43"/>
      <c r="E28" s="37" t="s">
        <v>1202</v>
      </c>
      <c r="F28" s="43"/>
      <c r="G28" s="43"/>
      <c r="H28" s="43"/>
      <c r="I28" s="43"/>
      <c r="J28" s="44"/>
    </row>
    <row r="29">
      <c r="A29" s="35" t="s">
        <v>62</v>
      </c>
      <c r="B29" s="35">
        <v>7</v>
      </c>
      <c r="C29" s="36" t="s">
        <v>1199</v>
      </c>
      <c r="D29" s="35" t="s">
        <v>73</v>
      </c>
      <c r="E29" s="37" t="s">
        <v>1200</v>
      </c>
      <c r="F29" s="38" t="s">
        <v>165</v>
      </c>
      <c r="G29" s="39">
        <v>22.815000000000001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 ht="30">
      <c r="A30" s="35" t="s">
        <v>67</v>
      </c>
      <c r="B30" s="42"/>
      <c r="C30" s="43"/>
      <c r="D30" s="43"/>
      <c r="E30" s="37" t="s">
        <v>1203</v>
      </c>
      <c r="F30" s="43"/>
      <c r="G30" s="43"/>
      <c r="H30" s="43"/>
      <c r="I30" s="43"/>
      <c r="J30" s="44"/>
    </row>
    <row r="31" ht="180">
      <c r="A31" s="35" t="s">
        <v>71</v>
      </c>
      <c r="B31" s="42"/>
      <c r="C31" s="43"/>
      <c r="D31" s="43"/>
      <c r="E31" s="37" t="s">
        <v>1202</v>
      </c>
      <c r="F31" s="43"/>
      <c r="G31" s="43"/>
      <c r="H31" s="43"/>
      <c r="I31" s="43"/>
      <c r="J31" s="44"/>
    </row>
    <row r="32">
      <c r="A32" s="35" t="s">
        <v>62</v>
      </c>
      <c r="B32" s="35">
        <v>8</v>
      </c>
      <c r="C32" s="36" t="s">
        <v>1204</v>
      </c>
      <c r="D32" s="35" t="s">
        <v>64</v>
      </c>
      <c r="E32" s="37" t="s">
        <v>1205</v>
      </c>
      <c r="F32" s="38" t="s">
        <v>165</v>
      </c>
      <c r="G32" s="39">
        <v>6.3499999999999996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 ht="30">
      <c r="A33" s="35" t="s">
        <v>67</v>
      </c>
      <c r="B33" s="42"/>
      <c r="C33" s="43"/>
      <c r="D33" s="43"/>
      <c r="E33" s="37" t="s">
        <v>1201</v>
      </c>
      <c r="F33" s="43"/>
      <c r="G33" s="43"/>
      <c r="H33" s="43"/>
      <c r="I33" s="43"/>
      <c r="J33" s="44"/>
    </row>
    <row r="34" ht="120">
      <c r="A34" s="35" t="s">
        <v>71</v>
      </c>
      <c r="B34" s="42"/>
      <c r="C34" s="43"/>
      <c r="D34" s="43"/>
      <c r="E34" s="37" t="s">
        <v>1206</v>
      </c>
      <c r="F34" s="43"/>
      <c r="G34" s="43"/>
      <c r="H34" s="43"/>
      <c r="I34" s="43"/>
      <c r="J34" s="44"/>
    </row>
    <row r="35">
      <c r="A35" s="35" t="s">
        <v>62</v>
      </c>
      <c r="B35" s="35">
        <v>9</v>
      </c>
      <c r="C35" s="36" t="s">
        <v>1204</v>
      </c>
      <c r="D35" s="35" t="s">
        <v>73</v>
      </c>
      <c r="E35" s="37" t="s">
        <v>1205</v>
      </c>
      <c r="F35" s="38" t="s">
        <v>165</v>
      </c>
      <c r="G35" s="39">
        <v>22.815000000000001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 ht="30">
      <c r="A36" s="35" t="s">
        <v>67</v>
      </c>
      <c r="B36" s="42"/>
      <c r="C36" s="43"/>
      <c r="D36" s="43"/>
      <c r="E36" s="37" t="s">
        <v>1207</v>
      </c>
      <c r="F36" s="43"/>
      <c r="G36" s="43"/>
      <c r="H36" s="43"/>
      <c r="I36" s="43"/>
      <c r="J36" s="44"/>
    </row>
    <row r="37" ht="120">
      <c r="A37" s="35" t="s">
        <v>71</v>
      </c>
      <c r="B37" s="42"/>
      <c r="C37" s="43"/>
      <c r="D37" s="43"/>
      <c r="E37" s="37" t="s">
        <v>1206</v>
      </c>
      <c r="F37" s="43"/>
      <c r="G37" s="43"/>
      <c r="H37" s="43"/>
      <c r="I37" s="43"/>
      <c r="J37" s="44"/>
    </row>
    <row r="38">
      <c r="A38" s="35" t="s">
        <v>62</v>
      </c>
      <c r="B38" s="35">
        <v>10</v>
      </c>
      <c r="C38" s="36" t="s">
        <v>546</v>
      </c>
      <c r="D38" s="35" t="s">
        <v>64</v>
      </c>
      <c r="E38" s="37" t="s">
        <v>547</v>
      </c>
      <c r="F38" s="38" t="s">
        <v>165</v>
      </c>
      <c r="G38" s="39">
        <v>42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67</v>
      </c>
      <c r="B39" s="42"/>
      <c r="C39" s="43"/>
      <c r="D39" s="43"/>
      <c r="E39" s="37" t="s">
        <v>1208</v>
      </c>
      <c r="F39" s="43"/>
      <c r="G39" s="43"/>
      <c r="H39" s="43"/>
      <c r="I39" s="43"/>
      <c r="J39" s="44"/>
    </row>
    <row r="40">
      <c r="A40" s="35" t="s">
        <v>69</v>
      </c>
      <c r="B40" s="42"/>
      <c r="C40" s="43"/>
      <c r="D40" s="43"/>
      <c r="E40" s="45" t="s">
        <v>1196</v>
      </c>
      <c r="F40" s="43"/>
      <c r="G40" s="43"/>
      <c r="H40" s="43"/>
      <c r="I40" s="43"/>
      <c r="J40" s="44"/>
    </row>
    <row r="41" ht="330">
      <c r="A41" s="35" t="s">
        <v>71</v>
      </c>
      <c r="B41" s="42"/>
      <c r="C41" s="43"/>
      <c r="D41" s="43"/>
      <c r="E41" s="37" t="s">
        <v>550</v>
      </c>
      <c r="F41" s="43"/>
      <c r="G41" s="43"/>
      <c r="H41" s="43"/>
      <c r="I41" s="43"/>
      <c r="J41" s="44"/>
    </row>
    <row r="42">
      <c r="A42" s="35" t="s">
        <v>62</v>
      </c>
      <c r="B42" s="35">
        <v>11</v>
      </c>
      <c r="C42" s="36" t="s">
        <v>546</v>
      </c>
      <c r="D42" s="35" t="s">
        <v>73</v>
      </c>
      <c r="E42" s="37" t="s">
        <v>547</v>
      </c>
      <c r="F42" s="38" t="s">
        <v>165</v>
      </c>
      <c r="G42" s="39">
        <v>72.799999999999997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67</v>
      </c>
      <c r="B43" s="42"/>
      <c r="C43" s="43"/>
      <c r="D43" s="43"/>
      <c r="E43" s="37" t="s">
        <v>1209</v>
      </c>
      <c r="F43" s="43"/>
      <c r="G43" s="43"/>
      <c r="H43" s="43"/>
      <c r="I43" s="43"/>
      <c r="J43" s="44"/>
    </row>
    <row r="44">
      <c r="A44" s="35" t="s">
        <v>69</v>
      </c>
      <c r="B44" s="42"/>
      <c r="C44" s="43"/>
      <c r="D44" s="43"/>
      <c r="E44" s="45" t="s">
        <v>1198</v>
      </c>
      <c r="F44" s="43"/>
      <c r="G44" s="43"/>
      <c r="H44" s="43"/>
      <c r="I44" s="43"/>
      <c r="J44" s="44"/>
    </row>
    <row r="45" ht="330">
      <c r="A45" s="35" t="s">
        <v>71</v>
      </c>
      <c r="B45" s="42"/>
      <c r="C45" s="43"/>
      <c r="D45" s="43"/>
      <c r="E45" s="37" t="s">
        <v>550</v>
      </c>
      <c r="F45" s="43"/>
      <c r="G45" s="43"/>
      <c r="H45" s="43"/>
      <c r="I45" s="43"/>
      <c r="J45" s="44"/>
    </row>
    <row r="46">
      <c r="A46" s="35" t="s">
        <v>62</v>
      </c>
      <c r="B46" s="35">
        <v>12</v>
      </c>
      <c r="C46" s="36" t="s">
        <v>361</v>
      </c>
      <c r="D46" s="35" t="s">
        <v>64</v>
      </c>
      <c r="E46" s="37" t="s">
        <v>362</v>
      </c>
      <c r="F46" s="38" t="s">
        <v>165</v>
      </c>
      <c r="G46" s="39">
        <v>10.5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67</v>
      </c>
      <c r="B47" s="42"/>
      <c r="C47" s="43"/>
      <c r="D47" s="43"/>
      <c r="E47" s="37" t="s">
        <v>1210</v>
      </c>
      <c r="F47" s="43"/>
      <c r="G47" s="43"/>
      <c r="H47" s="43"/>
      <c r="I47" s="43"/>
      <c r="J47" s="44"/>
    </row>
    <row r="48">
      <c r="A48" s="35" t="s">
        <v>69</v>
      </c>
      <c r="B48" s="42"/>
      <c r="C48" s="43"/>
      <c r="D48" s="43"/>
      <c r="E48" s="45" t="s">
        <v>1211</v>
      </c>
      <c r="F48" s="43"/>
      <c r="G48" s="43"/>
      <c r="H48" s="43"/>
      <c r="I48" s="43"/>
      <c r="J48" s="44"/>
    </row>
    <row r="49" ht="330">
      <c r="A49" s="35" t="s">
        <v>71</v>
      </c>
      <c r="B49" s="42"/>
      <c r="C49" s="43"/>
      <c r="D49" s="43"/>
      <c r="E49" s="37" t="s">
        <v>365</v>
      </c>
      <c r="F49" s="43"/>
      <c r="G49" s="43"/>
      <c r="H49" s="43"/>
      <c r="I49" s="43"/>
      <c r="J49" s="44"/>
    </row>
    <row r="50">
      <c r="A50" s="29" t="s">
        <v>59</v>
      </c>
      <c r="B50" s="30"/>
      <c r="C50" s="31" t="s">
        <v>628</v>
      </c>
      <c r="D50" s="32"/>
      <c r="E50" s="29" t="s">
        <v>629</v>
      </c>
      <c r="F50" s="32"/>
      <c r="G50" s="32"/>
      <c r="H50" s="32"/>
      <c r="I50" s="33">
        <f>SUMIFS(I51:I221,A51:A221,"P")</f>
        <v>0</v>
      </c>
      <c r="J50" s="34"/>
    </row>
    <row r="51">
      <c r="A51" s="35" t="s">
        <v>62</v>
      </c>
      <c r="B51" s="35">
        <v>13</v>
      </c>
      <c r="C51" s="36" t="s">
        <v>1212</v>
      </c>
      <c r="D51" s="35" t="s">
        <v>64</v>
      </c>
      <c r="E51" s="37" t="s">
        <v>1213</v>
      </c>
      <c r="F51" s="38" t="s">
        <v>198</v>
      </c>
      <c r="G51" s="39">
        <v>55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67</v>
      </c>
      <c r="B52" s="42"/>
      <c r="C52" s="43"/>
      <c r="D52" s="43"/>
      <c r="E52" s="37" t="s">
        <v>1214</v>
      </c>
      <c r="F52" s="43"/>
      <c r="G52" s="43"/>
      <c r="H52" s="43"/>
      <c r="I52" s="43"/>
      <c r="J52" s="44"/>
    </row>
    <row r="53" ht="90">
      <c r="A53" s="35" t="s">
        <v>71</v>
      </c>
      <c r="B53" s="42"/>
      <c r="C53" s="43"/>
      <c r="D53" s="43"/>
      <c r="E53" s="37" t="s">
        <v>1097</v>
      </c>
      <c r="F53" s="43"/>
      <c r="G53" s="43"/>
      <c r="H53" s="43"/>
      <c r="I53" s="43"/>
      <c r="J53" s="44"/>
    </row>
    <row r="54">
      <c r="A54" s="35" t="s">
        <v>62</v>
      </c>
      <c r="B54" s="35">
        <v>14</v>
      </c>
      <c r="C54" s="36" t="s">
        <v>1212</v>
      </c>
      <c r="D54" s="35" t="s">
        <v>73</v>
      </c>
      <c r="E54" s="37" t="s">
        <v>1213</v>
      </c>
      <c r="F54" s="38" t="s">
        <v>198</v>
      </c>
      <c r="G54" s="39">
        <v>125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67</v>
      </c>
      <c r="B55" s="42"/>
      <c r="C55" s="43"/>
      <c r="D55" s="43"/>
      <c r="E55" s="37" t="s">
        <v>1215</v>
      </c>
      <c r="F55" s="43"/>
      <c r="G55" s="43"/>
      <c r="H55" s="43"/>
      <c r="I55" s="43"/>
      <c r="J55" s="44"/>
    </row>
    <row r="56" ht="90">
      <c r="A56" s="35" t="s">
        <v>71</v>
      </c>
      <c r="B56" s="42"/>
      <c r="C56" s="43"/>
      <c r="D56" s="43"/>
      <c r="E56" s="37" t="s">
        <v>1097</v>
      </c>
      <c r="F56" s="43"/>
      <c r="G56" s="43"/>
      <c r="H56" s="43"/>
      <c r="I56" s="43"/>
      <c r="J56" s="44"/>
    </row>
    <row r="57">
      <c r="A57" s="35" t="s">
        <v>62</v>
      </c>
      <c r="B57" s="35">
        <v>15</v>
      </c>
      <c r="C57" s="36" t="s">
        <v>1212</v>
      </c>
      <c r="D57" s="35" t="s">
        <v>76</v>
      </c>
      <c r="E57" s="37" t="s">
        <v>1213</v>
      </c>
      <c r="F57" s="38" t="s">
        <v>198</v>
      </c>
      <c r="G57" s="39">
        <v>260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67</v>
      </c>
      <c r="B58" s="42"/>
      <c r="C58" s="43"/>
      <c r="D58" s="43"/>
      <c r="E58" s="37" t="s">
        <v>1216</v>
      </c>
      <c r="F58" s="43"/>
      <c r="G58" s="43"/>
      <c r="H58" s="43"/>
      <c r="I58" s="43"/>
      <c r="J58" s="44"/>
    </row>
    <row r="59" ht="90">
      <c r="A59" s="35" t="s">
        <v>71</v>
      </c>
      <c r="B59" s="42"/>
      <c r="C59" s="43"/>
      <c r="D59" s="43"/>
      <c r="E59" s="37" t="s">
        <v>1097</v>
      </c>
      <c r="F59" s="43"/>
      <c r="G59" s="43"/>
      <c r="H59" s="43"/>
      <c r="I59" s="43"/>
      <c r="J59" s="44"/>
    </row>
    <row r="60">
      <c r="A60" s="35" t="s">
        <v>62</v>
      </c>
      <c r="B60" s="35">
        <v>16</v>
      </c>
      <c r="C60" s="36" t="s">
        <v>1098</v>
      </c>
      <c r="D60" s="35" t="s">
        <v>64</v>
      </c>
      <c r="E60" s="37" t="s">
        <v>1099</v>
      </c>
      <c r="F60" s="38" t="s">
        <v>198</v>
      </c>
      <c r="G60" s="39">
        <v>150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67</v>
      </c>
      <c r="B61" s="42"/>
      <c r="C61" s="43"/>
      <c r="D61" s="43"/>
      <c r="E61" s="37" t="s">
        <v>1217</v>
      </c>
      <c r="F61" s="43"/>
      <c r="G61" s="43"/>
      <c r="H61" s="43"/>
      <c r="I61" s="43"/>
      <c r="J61" s="44"/>
    </row>
    <row r="62" ht="105">
      <c r="A62" s="35" t="s">
        <v>71</v>
      </c>
      <c r="B62" s="42"/>
      <c r="C62" s="43"/>
      <c r="D62" s="43"/>
      <c r="E62" s="37" t="s">
        <v>1100</v>
      </c>
      <c r="F62" s="43"/>
      <c r="G62" s="43"/>
      <c r="H62" s="43"/>
      <c r="I62" s="43"/>
      <c r="J62" s="44"/>
    </row>
    <row r="63">
      <c r="A63" s="35" t="s">
        <v>62</v>
      </c>
      <c r="B63" s="35">
        <v>17</v>
      </c>
      <c r="C63" s="36" t="s">
        <v>1098</v>
      </c>
      <c r="D63" s="35" t="s">
        <v>73</v>
      </c>
      <c r="E63" s="37" t="s">
        <v>1099</v>
      </c>
      <c r="F63" s="38" t="s">
        <v>198</v>
      </c>
      <c r="G63" s="39">
        <v>260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67</v>
      </c>
      <c r="B64" s="42"/>
      <c r="C64" s="43"/>
      <c r="D64" s="43"/>
      <c r="E64" s="37" t="s">
        <v>1218</v>
      </c>
      <c r="F64" s="43"/>
      <c r="G64" s="43"/>
      <c r="H64" s="43"/>
      <c r="I64" s="43"/>
      <c r="J64" s="44"/>
    </row>
    <row r="65" ht="105">
      <c r="A65" s="35" t="s">
        <v>71</v>
      </c>
      <c r="B65" s="42"/>
      <c r="C65" s="43"/>
      <c r="D65" s="43"/>
      <c r="E65" s="37" t="s">
        <v>1100</v>
      </c>
      <c r="F65" s="43"/>
      <c r="G65" s="43"/>
      <c r="H65" s="43"/>
      <c r="I65" s="43"/>
      <c r="J65" s="44"/>
    </row>
    <row r="66" ht="30">
      <c r="A66" s="35" t="s">
        <v>62</v>
      </c>
      <c r="B66" s="35">
        <v>18</v>
      </c>
      <c r="C66" s="36" t="s">
        <v>1219</v>
      </c>
      <c r="D66" s="35" t="s">
        <v>64</v>
      </c>
      <c r="E66" s="37" t="s">
        <v>1220</v>
      </c>
      <c r="F66" s="38" t="s">
        <v>198</v>
      </c>
      <c r="G66" s="39">
        <v>260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67</v>
      </c>
      <c r="B67" s="42"/>
      <c r="C67" s="43"/>
      <c r="D67" s="43"/>
      <c r="E67" s="37" t="s">
        <v>1221</v>
      </c>
      <c r="F67" s="43"/>
      <c r="G67" s="43"/>
      <c r="H67" s="43"/>
      <c r="I67" s="43"/>
      <c r="J67" s="44"/>
    </row>
    <row r="68" ht="90">
      <c r="A68" s="35" t="s">
        <v>71</v>
      </c>
      <c r="B68" s="42"/>
      <c r="C68" s="43"/>
      <c r="D68" s="43"/>
      <c r="E68" s="37" t="s">
        <v>1103</v>
      </c>
      <c r="F68" s="43"/>
      <c r="G68" s="43"/>
      <c r="H68" s="43"/>
      <c r="I68" s="43"/>
      <c r="J68" s="44"/>
    </row>
    <row r="69">
      <c r="A69" s="35" t="s">
        <v>62</v>
      </c>
      <c r="B69" s="35">
        <v>19</v>
      </c>
      <c r="C69" s="36" t="s">
        <v>1222</v>
      </c>
      <c r="D69" s="35" t="s">
        <v>64</v>
      </c>
      <c r="E69" s="37" t="s">
        <v>1223</v>
      </c>
      <c r="F69" s="38" t="s">
        <v>198</v>
      </c>
      <c r="G69" s="39">
        <v>155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>
      <c r="A70" s="35" t="s">
        <v>67</v>
      </c>
      <c r="B70" s="42"/>
      <c r="C70" s="43"/>
      <c r="D70" s="43"/>
      <c r="E70" s="37" t="s">
        <v>1224</v>
      </c>
      <c r="F70" s="43"/>
      <c r="G70" s="43"/>
      <c r="H70" s="43"/>
      <c r="I70" s="43"/>
      <c r="J70" s="44"/>
    </row>
    <row r="71" ht="150">
      <c r="A71" s="35" t="s">
        <v>71</v>
      </c>
      <c r="B71" s="42"/>
      <c r="C71" s="43"/>
      <c r="D71" s="43"/>
      <c r="E71" s="37" t="s">
        <v>1225</v>
      </c>
      <c r="F71" s="43"/>
      <c r="G71" s="43"/>
      <c r="H71" s="43"/>
      <c r="I71" s="43"/>
      <c r="J71" s="44"/>
    </row>
    <row r="72">
      <c r="A72" s="35" t="s">
        <v>62</v>
      </c>
      <c r="B72" s="35">
        <v>20</v>
      </c>
      <c r="C72" s="36" t="s">
        <v>1222</v>
      </c>
      <c r="D72" s="35" t="s">
        <v>73</v>
      </c>
      <c r="E72" s="37" t="s">
        <v>1223</v>
      </c>
      <c r="F72" s="38" t="s">
        <v>198</v>
      </c>
      <c r="G72" s="39">
        <v>260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67</v>
      </c>
      <c r="B73" s="42"/>
      <c r="C73" s="43"/>
      <c r="D73" s="43"/>
      <c r="E73" s="37" t="s">
        <v>1226</v>
      </c>
      <c r="F73" s="43"/>
      <c r="G73" s="43"/>
      <c r="H73" s="43"/>
      <c r="I73" s="43"/>
      <c r="J73" s="44"/>
    </row>
    <row r="74" ht="150">
      <c r="A74" s="35" t="s">
        <v>71</v>
      </c>
      <c r="B74" s="42"/>
      <c r="C74" s="43"/>
      <c r="D74" s="43"/>
      <c r="E74" s="37" t="s">
        <v>1225</v>
      </c>
      <c r="F74" s="43"/>
      <c r="G74" s="43"/>
      <c r="H74" s="43"/>
      <c r="I74" s="43"/>
      <c r="J74" s="44"/>
    </row>
    <row r="75">
      <c r="A75" s="35" t="s">
        <v>62</v>
      </c>
      <c r="B75" s="35">
        <v>21</v>
      </c>
      <c r="C75" s="36" t="s">
        <v>1227</v>
      </c>
      <c r="D75" s="35" t="s">
        <v>64</v>
      </c>
      <c r="E75" s="37" t="s">
        <v>1228</v>
      </c>
      <c r="F75" s="38" t="s">
        <v>102</v>
      </c>
      <c r="G75" s="39">
        <v>15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67</v>
      </c>
      <c r="B76" s="42"/>
      <c r="C76" s="43"/>
      <c r="D76" s="43"/>
      <c r="E76" s="37" t="s">
        <v>1229</v>
      </c>
      <c r="F76" s="43"/>
      <c r="G76" s="43"/>
      <c r="H76" s="43"/>
      <c r="I76" s="43"/>
      <c r="J76" s="44"/>
    </row>
    <row r="77" ht="90">
      <c r="A77" s="35" t="s">
        <v>71</v>
      </c>
      <c r="B77" s="42"/>
      <c r="C77" s="43"/>
      <c r="D77" s="43"/>
      <c r="E77" s="37" t="s">
        <v>1230</v>
      </c>
      <c r="F77" s="43"/>
      <c r="G77" s="43"/>
      <c r="H77" s="43"/>
      <c r="I77" s="43"/>
      <c r="J77" s="44"/>
    </row>
    <row r="78">
      <c r="A78" s="35" t="s">
        <v>62</v>
      </c>
      <c r="B78" s="35">
        <v>22</v>
      </c>
      <c r="C78" s="36" t="s">
        <v>1231</v>
      </c>
      <c r="D78" s="35" t="s">
        <v>64</v>
      </c>
      <c r="E78" s="37" t="s">
        <v>1232</v>
      </c>
      <c r="F78" s="38" t="s">
        <v>102</v>
      </c>
      <c r="G78" s="39">
        <v>15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67</v>
      </c>
      <c r="B79" s="42"/>
      <c r="C79" s="43"/>
      <c r="D79" s="43"/>
      <c r="E79" s="37" t="s">
        <v>1233</v>
      </c>
      <c r="F79" s="43"/>
      <c r="G79" s="43"/>
      <c r="H79" s="43"/>
      <c r="I79" s="43"/>
      <c r="J79" s="44"/>
    </row>
    <row r="80" ht="120">
      <c r="A80" s="35" t="s">
        <v>71</v>
      </c>
      <c r="B80" s="42"/>
      <c r="C80" s="43"/>
      <c r="D80" s="43"/>
      <c r="E80" s="37" t="s">
        <v>1234</v>
      </c>
      <c r="F80" s="43"/>
      <c r="G80" s="43"/>
      <c r="H80" s="43"/>
      <c r="I80" s="43"/>
      <c r="J80" s="44"/>
    </row>
    <row r="81">
      <c r="A81" s="35" t="s">
        <v>62</v>
      </c>
      <c r="B81" s="35">
        <v>23</v>
      </c>
      <c r="C81" s="36" t="s">
        <v>1235</v>
      </c>
      <c r="D81" s="35" t="s">
        <v>64</v>
      </c>
      <c r="E81" s="37" t="s">
        <v>1236</v>
      </c>
      <c r="F81" s="38" t="s">
        <v>102</v>
      </c>
      <c r="G81" s="39">
        <v>6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 ht="30">
      <c r="A82" s="35" t="s">
        <v>67</v>
      </c>
      <c r="B82" s="42"/>
      <c r="C82" s="43"/>
      <c r="D82" s="43"/>
      <c r="E82" s="37" t="s">
        <v>1237</v>
      </c>
      <c r="F82" s="43"/>
      <c r="G82" s="43"/>
      <c r="H82" s="43"/>
      <c r="I82" s="43"/>
      <c r="J82" s="44"/>
    </row>
    <row r="83" ht="120">
      <c r="A83" s="35" t="s">
        <v>71</v>
      </c>
      <c r="B83" s="42"/>
      <c r="C83" s="43"/>
      <c r="D83" s="43"/>
      <c r="E83" s="37" t="s">
        <v>1238</v>
      </c>
      <c r="F83" s="43"/>
      <c r="G83" s="43"/>
      <c r="H83" s="43"/>
      <c r="I83" s="43"/>
      <c r="J83" s="44"/>
    </row>
    <row r="84">
      <c r="A84" s="35" t="s">
        <v>62</v>
      </c>
      <c r="B84" s="35">
        <v>24</v>
      </c>
      <c r="C84" s="36" t="s">
        <v>1239</v>
      </c>
      <c r="D84" s="35" t="s">
        <v>64</v>
      </c>
      <c r="E84" s="37" t="s">
        <v>1240</v>
      </c>
      <c r="F84" s="38" t="s">
        <v>102</v>
      </c>
      <c r="G84" s="39">
        <v>10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>
      <c r="A85" s="35" t="s">
        <v>67</v>
      </c>
      <c r="B85" s="42"/>
      <c r="C85" s="43"/>
      <c r="D85" s="43"/>
      <c r="E85" s="37" t="s">
        <v>1241</v>
      </c>
      <c r="F85" s="43"/>
      <c r="G85" s="43"/>
      <c r="H85" s="43"/>
      <c r="I85" s="43"/>
      <c r="J85" s="44"/>
    </row>
    <row r="86" ht="120">
      <c r="A86" s="35" t="s">
        <v>71</v>
      </c>
      <c r="B86" s="42"/>
      <c r="C86" s="43"/>
      <c r="D86" s="43"/>
      <c r="E86" s="37" t="s">
        <v>1242</v>
      </c>
      <c r="F86" s="43"/>
      <c r="G86" s="43"/>
      <c r="H86" s="43"/>
      <c r="I86" s="43"/>
      <c r="J86" s="44"/>
    </row>
    <row r="87">
      <c r="A87" s="35" t="s">
        <v>62</v>
      </c>
      <c r="B87" s="35">
        <v>25</v>
      </c>
      <c r="C87" s="36" t="s">
        <v>1243</v>
      </c>
      <c r="D87" s="35" t="s">
        <v>64</v>
      </c>
      <c r="E87" s="37" t="s">
        <v>1244</v>
      </c>
      <c r="F87" s="38" t="s">
        <v>198</v>
      </c>
      <c r="G87" s="39">
        <v>40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67</v>
      </c>
      <c r="B88" s="42"/>
      <c r="C88" s="43"/>
      <c r="D88" s="43"/>
      <c r="E88" s="37" t="s">
        <v>1245</v>
      </c>
      <c r="F88" s="43"/>
      <c r="G88" s="43"/>
      <c r="H88" s="43"/>
      <c r="I88" s="43"/>
      <c r="J88" s="44"/>
    </row>
    <row r="89" ht="105">
      <c r="A89" s="35" t="s">
        <v>71</v>
      </c>
      <c r="B89" s="42"/>
      <c r="C89" s="43"/>
      <c r="D89" s="43"/>
      <c r="E89" s="37" t="s">
        <v>1246</v>
      </c>
      <c r="F89" s="43"/>
      <c r="G89" s="43"/>
      <c r="H89" s="43"/>
      <c r="I89" s="43"/>
      <c r="J89" s="44"/>
    </row>
    <row r="90">
      <c r="A90" s="35" t="s">
        <v>62</v>
      </c>
      <c r="B90" s="35">
        <v>26</v>
      </c>
      <c r="C90" s="36" t="s">
        <v>1243</v>
      </c>
      <c r="D90" s="35" t="s">
        <v>73</v>
      </c>
      <c r="E90" s="37" t="s">
        <v>1244</v>
      </c>
      <c r="F90" s="38" t="s">
        <v>198</v>
      </c>
      <c r="G90" s="39">
        <v>40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30">
      <c r="A91" s="35" t="s">
        <v>67</v>
      </c>
      <c r="B91" s="42"/>
      <c r="C91" s="43"/>
      <c r="D91" s="43"/>
      <c r="E91" s="37" t="s">
        <v>1247</v>
      </c>
      <c r="F91" s="43"/>
      <c r="G91" s="43"/>
      <c r="H91" s="43"/>
      <c r="I91" s="43"/>
      <c r="J91" s="44"/>
    </row>
    <row r="92" ht="105">
      <c r="A92" s="35" t="s">
        <v>71</v>
      </c>
      <c r="B92" s="42"/>
      <c r="C92" s="43"/>
      <c r="D92" s="43"/>
      <c r="E92" s="37" t="s">
        <v>1246</v>
      </c>
      <c r="F92" s="43"/>
      <c r="G92" s="43"/>
      <c r="H92" s="43"/>
      <c r="I92" s="43"/>
      <c r="J92" s="44"/>
    </row>
    <row r="93">
      <c r="A93" s="35" t="s">
        <v>62</v>
      </c>
      <c r="B93" s="35">
        <v>27</v>
      </c>
      <c r="C93" s="36" t="s">
        <v>1248</v>
      </c>
      <c r="D93" s="35" t="s">
        <v>64</v>
      </c>
      <c r="E93" s="37" t="s">
        <v>1249</v>
      </c>
      <c r="F93" s="38" t="s">
        <v>198</v>
      </c>
      <c r="G93" s="39">
        <v>55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>
      <c r="A94" s="35" t="s">
        <v>67</v>
      </c>
      <c r="B94" s="42"/>
      <c r="C94" s="43"/>
      <c r="D94" s="43"/>
      <c r="E94" s="37" t="s">
        <v>1250</v>
      </c>
      <c r="F94" s="43"/>
      <c r="G94" s="43"/>
      <c r="H94" s="43"/>
      <c r="I94" s="43"/>
      <c r="J94" s="44"/>
    </row>
    <row r="95" ht="105">
      <c r="A95" s="35" t="s">
        <v>71</v>
      </c>
      <c r="B95" s="42"/>
      <c r="C95" s="43"/>
      <c r="D95" s="43"/>
      <c r="E95" s="37" t="s">
        <v>1246</v>
      </c>
      <c r="F95" s="43"/>
      <c r="G95" s="43"/>
      <c r="H95" s="43"/>
      <c r="I95" s="43"/>
      <c r="J95" s="44"/>
    </row>
    <row r="96">
      <c r="A96" s="35" t="s">
        <v>62</v>
      </c>
      <c r="B96" s="35">
        <v>28</v>
      </c>
      <c r="C96" s="36" t="s">
        <v>1248</v>
      </c>
      <c r="D96" s="35" t="s">
        <v>73</v>
      </c>
      <c r="E96" s="37" t="s">
        <v>1249</v>
      </c>
      <c r="F96" s="38" t="s">
        <v>198</v>
      </c>
      <c r="G96" s="39">
        <v>85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67</v>
      </c>
      <c r="B97" s="42"/>
      <c r="C97" s="43"/>
      <c r="D97" s="43"/>
      <c r="E97" s="37" t="s">
        <v>1251</v>
      </c>
      <c r="F97" s="43"/>
      <c r="G97" s="43"/>
      <c r="H97" s="43"/>
      <c r="I97" s="43"/>
      <c r="J97" s="44"/>
    </row>
    <row r="98" ht="105">
      <c r="A98" s="35" t="s">
        <v>71</v>
      </c>
      <c r="B98" s="42"/>
      <c r="C98" s="43"/>
      <c r="D98" s="43"/>
      <c r="E98" s="37" t="s">
        <v>1246</v>
      </c>
      <c r="F98" s="43"/>
      <c r="G98" s="43"/>
      <c r="H98" s="43"/>
      <c r="I98" s="43"/>
      <c r="J98" s="44"/>
    </row>
    <row r="99">
      <c r="A99" s="35" t="s">
        <v>62</v>
      </c>
      <c r="B99" s="35">
        <v>29</v>
      </c>
      <c r="C99" s="36" t="s">
        <v>1248</v>
      </c>
      <c r="D99" s="35" t="s">
        <v>76</v>
      </c>
      <c r="E99" s="37" t="s">
        <v>1249</v>
      </c>
      <c r="F99" s="38" t="s">
        <v>198</v>
      </c>
      <c r="G99" s="39">
        <v>55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67</v>
      </c>
      <c r="B100" s="42"/>
      <c r="C100" s="43"/>
      <c r="D100" s="43"/>
      <c r="E100" s="37" t="s">
        <v>1252</v>
      </c>
      <c r="F100" s="43"/>
      <c r="G100" s="43"/>
      <c r="H100" s="43"/>
      <c r="I100" s="43"/>
      <c r="J100" s="44"/>
    </row>
    <row r="101" ht="105">
      <c r="A101" s="35" t="s">
        <v>71</v>
      </c>
      <c r="B101" s="42"/>
      <c r="C101" s="43"/>
      <c r="D101" s="43"/>
      <c r="E101" s="37" t="s">
        <v>1246</v>
      </c>
      <c r="F101" s="43"/>
      <c r="G101" s="43"/>
      <c r="H101" s="43"/>
      <c r="I101" s="43"/>
      <c r="J101" s="44"/>
    </row>
    <row r="102">
      <c r="A102" s="35" t="s">
        <v>62</v>
      </c>
      <c r="B102" s="35">
        <v>30</v>
      </c>
      <c r="C102" s="36" t="s">
        <v>1248</v>
      </c>
      <c r="D102" s="35" t="s">
        <v>160</v>
      </c>
      <c r="E102" s="37" t="s">
        <v>1249</v>
      </c>
      <c r="F102" s="38" t="s">
        <v>198</v>
      </c>
      <c r="G102" s="39">
        <v>85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>
      <c r="A103" s="35" t="s">
        <v>67</v>
      </c>
      <c r="B103" s="42"/>
      <c r="C103" s="43"/>
      <c r="D103" s="43"/>
      <c r="E103" s="37" t="s">
        <v>1253</v>
      </c>
      <c r="F103" s="43"/>
      <c r="G103" s="43"/>
      <c r="H103" s="43"/>
      <c r="I103" s="43"/>
      <c r="J103" s="44"/>
    </row>
    <row r="104" ht="105">
      <c r="A104" s="35" t="s">
        <v>71</v>
      </c>
      <c r="B104" s="42"/>
      <c r="C104" s="43"/>
      <c r="D104" s="43"/>
      <c r="E104" s="37" t="s">
        <v>1246</v>
      </c>
      <c r="F104" s="43"/>
      <c r="G104" s="43"/>
      <c r="H104" s="43"/>
      <c r="I104" s="43"/>
      <c r="J104" s="44"/>
    </row>
    <row r="105">
      <c r="A105" s="35" t="s">
        <v>62</v>
      </c>
      <c r="B105" s="35">
        <v>31</v>
      </c>
      <c r="C105" s="36" t="s">
        <v>1248</v>
      </c>
      <c r="D105" s="35" t="s">
        <v>422</v>
      </c>
      <c r="E105" s="37" t="s">
        <v>1249</v>
      </c>
      <c r="F105" s="38" t="s">
        <v>198</v>
      </c>
      <c r="G105" s="39">
        <v>315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67</v>
      </c>
      <c r="B106" s="42"/>
      <c r="C106" s="43"/>
      <c r="D106" s="43"/>
      <c r="E106" s="37" t="s">
        <v>1254</v>
      </c>
      <c r="F106" s="43"/>
      <c r="G106" s="43"/>
      <c r="H106" s="43"/>
      <c r="I106" s="43"/>
      <c r="J106" s="44"/>
    </row>
    <row r="107" ht="105">
      <c r="A107" s="35" t="s">
        <v>71</v>
      </c>
      <c r="B107" s="42"/>
      <c r="C107" s="43"/>
      <c r="D107" s="43"/>
      <c r="E107" s="37" t="s">
        <v>1246</v>
      </c>
      <c r="F107" s="43"/>
      <c r="G107" s="43"/>
      <c r="H107" s="43"/>
      <c r="I107" s="43"/>
      <c r="J107" s="44"/>
    </row>
    <row r="108" ht="30">
      <c r="A108" s="35" t="s">
        <v>62</v>
      </c>
      <c r="B108" s="35">
        <v>32</v>
      </c>
      <c r="C108" s="36" t="s">
        <v>1255</v>
      </c>
      <c r="D108" s="35" t="s">
        <v>64</v>
      </c>
      <c r="E108" s="37" t="s">
        <v>1256</v>
      </c>
      <c r="F108" s="38" t="s">
        <v>102</v>
      </c>
      <c r="G108" s="39">
        <v>2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>
      <c r="A109" s="35" t="s">
        <v>67</v>
      </c>
      <c r="B109" s="42"/>
      <c r="C109" s="43"/>
      <c r="D109" s="43"/>
      <c r="E109" s="37" t="s">
        <v>1257</v>
      </c>
      <c r="F109" s="43"/>
      <c r="G109" s="43"/>
      <c r="H109" s="43"/>
      <c r="I109" s="43"/>
      <c r="J109" s="44"/>
    </row>
    <row r="110" ht="120">
      <c r="A110" s="35" t="s">
        <v>71</v>
      </c>
      <c r="B110" s="42"/>
      <c r="C110" s="43"/>
      <c r="D110" s="43"/>
      <c r="E110" s="37" t="s">
        <v>1258</v>
      </c>
      <c r="F110" s="43"/>
      <c r="G110" s="43"/>
      <c r="H110" s="43"/>
      <c r="I110" s="43"/>
      <c r="J110" s="44"/>
    </row>
    <row r="111" ht="30">
      <c r="A111" s="35" t="s">
        <v>62</v>
      </c>
      <c r="B111" s="35">
        <v>33</v>
      </c>
      <c r="C111" s="36" t="s">
        <v>1255</v>
      </c>
      <c r="D111" s="35" t="s">
        <v>73</v>
      </c>
      <c r="E111" s="37" t="s">
        <v>1256</v>
      </c>
      <c r="F111" s="38" t="s">
        <v>102</v>
      </c>
      <c r="G111" s="39">
        <v>6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>
      <c r="A112" s="35" t="s">
        <v>67</v>
      </c>
      <c r="B112" s="42"/>
      <c r="C112" s="43"/>
      <c r="D112" s="43"/>
      <c r="E112" s="37" t="s">
        <v>1259</v>
      </c>
      <c r="F112" s="43"/>
      <c r="G112" s="43"/>
      <c r="H112" s="43"/>
      <c r="I112" s="43"/>
      <c r="J112" s="44"/>
    </row>
    <row r="113" ht="120">
      <c r="A113" s="35" t="s">
        <v>71</v>
      </c>
      <c r="B113" s="42"/>
      <c r="C113" s="43"/>
      <c r="D113" s="43"/>
      <c r="E113" s="37" t="s">
        <v>1258</v>
      </c>
      <c r="F113" s="43"/>
      <c r="G113" s="43"/>
      <c r="H113" s="43"/>
      <c r="I113" s="43"/>
      <c r="J113" s="44"/>
    </row>
    <row r="114" ht="30">
      <c r="A114" s="35" t="s">
        <v>62</v>
      </c>
      <c r="B114" s="35">
        <v>34</v>
      </c>
      <c r="C114" s="36" t="s">
        <v>1255</v>
      </c>
      <c r="D114" s="35" t="s">
        <v>76</v>
      </c>
      <c r="E114" s="37" t="s">
        <v>1256</v>
      </c>
      <c r="F114" s="38" t="s">
        <v>102</v>
      </c>
      <c r="G114" s="39">
        <v>4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67</v>
      </c>
      <c r="B115" s="42"/>
      <c r="C115" s="43"/>
      <c r="D115" s="43"/>
      <c r="E115" s="37" t="s">
        <v>1260</v>
      </c>
      <c r="F115" s="43"/>
      <c r="G115" s="43"/>
      <c r="H115" s="43"/>
      <c r="I115" s="43"/>
      <c r="J115" s="44"/>
    </row>
    <row r="116" ht="120">
      <c r="A116" s="35" t="s">
        <v>71</v>
      </c>
      <c r="B116" s="42"/>
      <c r="C116" s="43"/>
      <c r="D116" s="43"/>
      <c r="E116" s="37" t="s">
        <v>1258</v>
      </c>
      <c r="F116" s="43"/>
      <c r="G116" s="43"/>
      <c r="H116" s="43"/>
      <c r="I116" s="43"/>
      <c r="J116" s="44"/>
    </row>
    <row r="117" ht="30">
      <c r="A117" s="35" t="s">
        <v>62</v>
      </c>
      <c r="B117" s="35">
        <v>35</v>
      </c>
      <c r="C117" s="36" t="s">
        <v>1255</v>
      </c>
      <c r="D117" s="35" t="s">
        <v>160</v>
      </c>
      <c r="E117" s="37" t="s">
        <v>1256</v>
      </c>
      <c r="F117" s="38" t="s">
        <v>102</v>
      </c>
      <c r="G117" s="39">
        <v>30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 ht="30">
      <c r="A118" s="35" t="s">
        <v>67</v>
      </c>
      <c r="B118" s="42"/>
      <c r="C118" s="43"/>
      <c r="D118" s="43"/>
      <c r="E118" s="37" t="s">
        <v>1261</v>
      </c>
      <c r="F118" s="43"/>
      <c r="G118" s="43"/>
      <c r="H118" s="43"/>
      <c r="I118" s="43"/>
      <c r="J118" s="44"/>
    </row>
    <row r="119" ht="120">
      <c r="A119" s="35" t="s">
        <v>71</v>
      </c>
      <c r="B119" s="42"/>
      <c r="C119" s="43"/>
      <c r="D119" s="43"/>
      <c r="E119" s="37" t="s">
        <v>1258</v>
      </c>
      <c r="F119" s="43"/>
      <c r="G119" s="43"/>
      <c r="H119" s="43"/>
      <c r="I119" s="43"/>
      <c r="J119" s="44"/>
    </row>
    <row r="120">
      <c r="A120" s="35" t="s">
        <v>62</v>
      </c>
      <c r="B120" s="35">
        <v>36</v>
      </c>
      <c r="C120" s="36" t="s">
        <v>1262</v>
      </c>
      <c r="D120" s="35" t="s">
        <v>64</v>
      </c>
      <c r="E120" s="37" t="s">
        <v>1263</v>
      </c>
      <c r="F120" s="38" t="s">
        <v>198</v>
      </c>
      <c r="G120" s="39">
        <v>55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>
      <c r="A121" s="35" t="s">
        <v>67</v>
      </c>
      <c r="B121" s="42"/>
      <c r="C121" s="43"/>
      <c r="D121" s="43"/>
      <c r="E121" s="37" t="s">
        <v>1264</v>
      </c>
      <c r="F121" s="43"/>
      <c r="G121" s="43"/>
      <c r="H121" s="43"/>
      <c r="I121" s="43"/>
      <c r="J121" s="44"/>
    </row>
    <row r="122" ht="90">
      <c r="A122" s="35" t="s">
        <v>71</v>
      </c>
      <c r="B122" s="42"/>
      <c r="C122" s="43"/>
      <c r="D122" s="43"/>
      <c r="E122" s="37" t="s">
        <v>1265</v>
      </c>
      <c r="F122" s="43"/>
      <c r="G122" s="43"/>
      <c r="H122" s="43"/>
      <c r="I122" s="43"/>
      <c r="J122" s="44"/>
    </row>
    <row r="123">
      <c r="A123" s="35" t="s">
        <v>62</v>
      </c>
      <c r="B123" s="35">
        <v>37</v>
      </c>
      <c r="C123" s="36" t="s">
        <v>1262</v>
      </c>
      <c r="D123" s="35" t="s">
        <v>73</v>
      </c>
      <c r="E123" s="37" t="s">
        <v>1263</v>
      </c>
      <c r="F123" s="38" t="s">
        <v>198</v>
      </c>
      <c r="G123" s="39">
        <v>85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>
      <c r="A124" s="35" t="s">
        <v>67</v>
      </c>
      <c r="B124" s="42"/>
      <c r="C124" s="43"/>
      <c r="D124" s="43"/>
      <c r="E124" s="37" t="s">
        <v>1266</v>
      </c>
      <c r="F124" s="43"/>
      <c r="G124" s="43"/>
      <c r="H124" s="43"/>
      <c r="I124" s="43"/>
      <c r="J124" s="44"/>
    </row>
    <row r="125" ht="90">
      <c r="A125" s="35" t="s">
        <v>71</v>
      </c>
      <c r="B125" s="42"/>
      <c r="C125" s="43"/>
      <c r="D125" s="43"/>
      <c r="E125" s="37" t="s">
        <v>1265</v>
      </c>
      <c r="F125" s="43"/>
      <c r="G125" s="43"/>
      <c r="H125" s="43"/>
      <c r="I125" s="43"/>
      <c r="J125" s="44"/>
    </row>
    <row r="126">
      <c r="A126" s="35" t="s">
        <v>62</v>
      </c>
      <c r="B126" s="35">
        <v>38</v>
      </c>
      <c r="C126" s="36" t="s">
        <v>1262</v>
      </c>
      <c r="D126" s="35" t="s">
        <v>76</v>
      </c>
      <c r="E126" s="37" t="s">
        <v>1263</v>
      </c>
      <c r="F126" s="38" t="s">
        <v>198</v>
      </c>
      <c r="G126" s="39">
        <v>40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67</v>
      </c>
      <c r="B127" s="42"/>
      <c r="C127" s="43"/>
      <c r="D127" s="43"/>
      <c r="E127" s="37" t="s">
        <v>1267</v>
      </c>
      <c r="F127" s="43"/>
      <c r="G127" s="43"/>
      <c r="H127" s="43"/>
      <c r="I127" s="43"/>
      <c r="J127" s="44"/>
    </row>
    <row r="128" ht="90">
      <c r="A128" s="35" t="s">
        <v>71</v>
      </c>
      <c r="B128" s="42"/>
      <c r="C128" s="43"/>
      <c r="D128" s="43"/>
      <c r="E128" s="37" t="s">
        <v>1265</v>
      </c>
      <c r="F128" s="43"/>
      <c r="G128" s="43"/>
      <c r="H128" s="43"/>
      <c r="I128" s="43"/>
      <c r="J128" s="44"/>
    </row>
    <row r="129">
      <c r="A129" s="35" t="s">
        <v>62</v>
      </c>
      <c r="B129" s="35">
        <v>39</v>
      </c>
      <c r="C129" s="36" t="s">
        <v>1262</v>
      </c>
      <c r="D129" s="35" t="s">
        <v>160</v>
      </c>
      <c r="E129" s="37" t="s">
        <v>1263</v>
      </c>
      <c r="F129" s="38" t="s">
        <v>198</v>
      </c>
      <c r="G129" s="39">
        <v>315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>
      <c r="A130" s="35" t="s">
        <v>67</v>
      </c>
      <c r="B130" s="42"/>
      <c r="C130" s="43"/>
      <c r="D130" s="43"/>
      <c r="E130" s="37" t="s">
        <v>1268</v>
      </c>
      <c r="F130" s="43"/>
      <c r="G130" s="43"/>
      <c r="H130" s="43"/>
      <c r="I130" s="43"/>
      <c r="J130" s="44"/>
    </row>
    <row r="131" ht="90">
      <c r="A131" s="35" t="s">
        <v>71</v>
      </c>
      <c r="B131" s="42"/>
      <c r="C131" s="43"/>
      <c r="D131" s="43"/>
      <c r="E131" s="37" t="s">
        <v>1265</v>
      </c>
      <c r="F131" s="43"/>
      <c r="G131" s="43"/>
      <c r="H131" s="43"/>
      <c r="I131" s="43"/>
      <c r="J131" s="44"/>
    </row>
    <row r="132">
      <c r="A132" s="35" t="s">
        <v>62</v>
      </c>
      <c r="B132" s="35">
        <v>40</v>
      </c>
      <c r="C132" s="36" t="s">
        <v>1262</v>
      </c>
      <c r="D132" s="35" t="s">
        <v>422</v>
      </c>
      <c r="E132" s="37" t="s">
        <v>1263</v>
      </c>
      <c r="F132" s="38" t="s">
        <v>198</v>
      </c>
      <c r="G132" s="39">
        <v>230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>
      <c r="A133" s="35" t="s">
        <v>67</v>
      </c>
      <c r="B133" s="42"/>
      <c r="C133" s="43"/>
      <c r="D133" s="43"/>
      <c r="E133" s="37" t="s">
        <v>1269</v>
      </c>
      <c r="F133" s="43"/>
      <c r="G133" s="43"/>
      <c r="H133" s="43"/>
      <c r="I133" s="43"/>
      <c r="J133" s="44"/>
    </row>
    <row r="134" ht="90">
      <c r="A134" s="35" t="s">
        <v>71</v>
      </c>
      <c r="B134" s="42"/>
      <c r="C134" s="43"/>
      <c r="D134" s="43"/>
      <c r="E134" s="37" t="s">
        <v>1265</v>
      </c>
      <c r="F134" s="43"/>
      <c r="G134" s="43"/>
      <c r="H134" s="43"/>
      <c r="I134" s="43"/>
      <c r="J134" s="44"/>
    </row>
    <row r="135" ht="45">
      <c r="A135" s="35" t="s">
        <v>62</v>
      </c>
      <c r="B135" s="35">
        <v>41</v>
      </c>
      <c r="C135" s="36" t="s">
        <v>1270</v>
      </c>
      <c r="D135" s="35" t="s">
        <v>64</v>
      </c>
      <c r="E135" s="37" t="s">
        <v>1271</v>
      </c>
      <c r="F135" s="38" t="s">
        <v>165</v>
      </c>
      <c r="G135" s="39">
        <v>0.65100000000000002</v>
      </c>
      <c r="H135" s="40">
        <v>0</v>
      </c>
      <c r="I135" s="40">
        <f>ROUND(G135*H135,P4)</f>
        <v>0</v>
      </c>
      <c r="J135" s="35"/>
      <c r="O135" s="41">
        <f>I135*0.21</f>
        <v>0</v>
      </c>
      <c r="P135">
        <v>3</v>
      </c>
    </row>
    <row r="136">
      <c r="A136" s="35" t="s">
        <v>67</v>
      </c>
      <c r="B136" s="42"/>
      <c r="C136" s="43"/>
      <c r="D136" s="43"/>
      <c r="E136" s="37" t="s">
        <v>1272</v>
      </c>
      <c r="F136" s="43"/>
      <c r="G136" s="43"/>
      <c r="H136" s="43"/>
      <c r="I136" s="43"/>
      <c r="J136" s="44"/>
    </row>
    <row r="137" ht="150">
      <c r="A137" s="35" t="s">
        <v>71</v>
      </c>
      <c r="B137" s="42"/>
      <c r="C137" s="43"/>
      <c r="D137" s="43"/>
      <c r="E137" s="37" t="s">
        <v>1273</v>
      </c>
      <c r="F137" s="43"/>
      <c r="G137" s="43"/>
      <c r="H137" s="43"/>
      <c r="I137" s="43"/>
      <c r="J137" s="44"/>
    </row>
    <row r="138" ht="45">
      <c r="A138" s="35" t="s">
        <v>62</v>
      </c>
      <c r="B138" s="35">
        <v>42</v>
      </c>
      <c r="C138" s="36" t="s">
        <v>1270</v>
      </c>
      <c r="D138" s="35" t="s">
        <v>73</v>
      </c>
      <c r="E138" s="37" t="s">
        <v>1271</v>
      </c>
      <c r="F138" s="38" t="s">
        <v>165</v>
      </c>
      <c r="G138" s="39">
        <v>1.1599999999999999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67</v>
      </c>
      <c r="B139" s="42"/>
      <c r="C139" s="43"/>
      <c r="D139" s="43"/>
      <c r="E139" s="37" t="s">
        <v>1274</v>
      </c>
      <c r="F139" s="43"/>
      <c r="G139" s="43"/>
      <c r="H139" s="43"/>
      <c r="I139" s="43"/>
      <c r="J139" s="44"/>
    </row>
    <row r="140" ht="150">
      <c r="A140" s="35" t="s">
        <v>71</v>
      </c>
      <c r="B140" s="42"/>
      <c r="C140" s="43"/>
      <c r="D140" s="43"/>
      <c r="E140" s="37" t="s">
        <v>1273</v>
      </c>
      <c r="F140" s="43"/>
      <c r="G140" s="43"/>
      <c r="H140" s="43"/>
      <c r="I140" s="43"/>
      <c r="J140" s="44"/>
    </row>
    <row r="141" ht="45">
      <c r="A141" s="35" t="s">
        <v>62</v>
      </c>
      <c r="B141" s="35">
        <v>43</v>
      </c>
      <c r="C141" s="36" t="s">
        <v>1270</v>
      </c>
      <c r="D141" s="35" t="s">
        <v>76</v>
      </c>
      <c r="E141" s="37" t="s">
        <v>1271</v>
      </c>
      <c r="F141" s="38" t="s">
        <v>165</v>
      </c>
      <c r="G141" s="39">
        <v>2.6040000000000001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67</v>
      </c>
      <c r="B142" s="42"/>
      <c r="C142" s="43"/>
      <c r="D142" s="43"/>
      <c r="E142" s="37" t="s">
        <v>1275</v>
      </c>
      <c r="F142" s="43"/>
      <c r="G142" s="43"/>
      <c r="H142" s="43"/>
      <c r="I142" s="43"/>
      <c r="J142" s="44"/>
    </row>
    <row r="143" ht="150">
      <c r="A143" s="35" t="s">
        <v>71</v>
      </c>
      <c r="B143" s="42"/>
      <c r="C143" s="43"/>
      <c r="D143" s="43"/>
      <c r="E143" s="37" t="s">
        <v>1273</v>
      </c>
      <c r="F143" s="43"/>
      <c r="G143" s="43"/>
      <c r="H143" s="43"/>
      <c r="I143" s="43"/>
      <c r="J143" s="44"/>
    </row>
    <row r="144">
      <c r="A144" s="35" t="s">
        <v>62</v>
      </c>
      <c r="B144" s="35">
        <v>44</v>
      </c>
      <c r="C144" s="36" t="s">
        <v>1276</v>
      </c>
      <c r="D144" s="35" t="s">
        <v>64</v>
      </c>
      <c r="E144" s="37" t="s">
        <v>1277</v>
      </c>
      <c r="F144" s="38" t="s">
        <v>198</v>
      </c>
      <c r="G144" s="39">
        <v>20</v>
      </c>
      <c r="H144" s="40">
        <v>0</v>
      </c>
      <c r="I144" s="40">
        <f>ROUND(G144*H144,P4)</f>
        <v>0</v>
      </c>
      <c r="J144" s="35"/>
      <c r="O144" s="41">
        <f>I144*0.21</f>
        <v>0</v>
      </c>
      <c r="P144">
        <v>3</v>
      </c>
    </row>
    <row r="145" ht="30">
      <c r="A145" s="35" t="s">
        <v>67</v>
      </c>
      <c r="B145" s="42"/>
      <c r="C145" s="43"/>
      <c r="D145" s="43"/>
      <c r="E145" s="37" t="s">
        <v>1278</v>
      </c>
      <c r="F145" s="43"/>
      <c r="G145" s="43"/>
      <c r="H145" s="43"/>
      <c r="I145" s="43"/>
      <c r="J145" s="44"/>
    </row>
    <row r="146" ht="135">
      <c r="A146" s="35" t="s">
        <v>71</v>
      </c>
      <c r="B146" s="42"/>
      <c r="C146" s="43"/>
      <c r="D146" s="43"/>
      <c r="E146" s="37" t="s">
        <v>1279</v>
      </c>
      <c r="F146" s="43"/>
      <c r="G146" s="43"/>
      <c r="H146" s="43"/>
      <c r="I146" s="43"/>
      <c r="J146" s="44"/>
    </row>
    <row r="147">
      <c r="A147" s="35" t="s">
        <v>62</v>
      </c>
      <c r="B147" s="35">
        <v>45</v>
      </c>
      <c r="C147" s="36" t="s">
        <v>1280</v>
      </c>
      <c r="D147" s="35" t="s">
        <v>64</v>
      </c>
      <c r="E147" s="37" t="s">
        <v>1281</v>
      </c>
      <c r="F147" s="38" t="s">
        <v>102</v>
      </c>
      <c r="G147" s="39">
        <v>3</v>
      </c>
      <c r="H147" s="40">
        <v>0</v>
      </c>
      <c r="I147" s="40">
        <f>ROUND(G147*H147,P4)</f>
        <v>0</v>
      </c>
      <c r="J147" s="35"/>
      <c r="O147" s="41">
        <f>I147*0.21</f>
        <v>0</v>
      </c>
      <c r="P147">
        <v>3</v>
      </c>
    </row>
    <row r="148" ht="30">
      <c r="A148" s="35" t="s">
        <v>67</v>
      </c>
      <c r="B148" s="42"/>
      <c r="C148" s="43"/>
      <c r="D148" s="43"/>
      <c r="E148" s="37" t="s">
        <v>1282</v>
      </c>
      <c r="F148" s="43"/>
      <c r="G148" s="43"/>
      <c r="H148" s="43"/>
      <c r="I148" s="43"/>
      <c r="J148" s="44"/>
    </row>
    <row r="149" ht="135">
      <c r="A149" s="35" t="s">
        <v>71</v>
      </c>
      <c r="B149" s="42"/>
      <c r="C149" s="43"/>
      <c r="D149" s="43"/>
      <c r="E149" s="37" t="s">
        <v>1283</v>
      </c>
      <c r="F149" s="43"/>
      <c r="G149" s="43"/>
      <c r="H149" s="43"/>
      <c r="I149" s="43"/>
      <c r="J149" s="44"/>
    </row>
    <row r="150">
      <c r="A150" s="35" t="s">
        <v>62</v>
      </c>
      <c r="B150" s="35">
        <v>46</v>
      </c>
      <c r="C150" s="36" t="s">
        <v>1280</v>
      </c>
      <c r="D150" s="35" t="s">
        <v>73</v>
      </c>
      <c r="E150" s="37" t="s">
        <v>1281</v>
      </c>
      <c r="F150" s="38" t="s">
        <v>102</v>
      </c>
      <c r="G150" s="39">
        <v>7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 ht="30">
      <c r="A151" s="35" t="s">
        <v>67</v>
      </c>
      <c r="B151" s="42"/>
      <c r="C151" s="43"/>
      <c r="D151" s="43"/>
      <c r="E151" s="37" t="s">
        <v>1284</v>
      </c>
      <c r="F151" s="43"/>
      <c r="G151" s="43"/>
      <c r="H151" s="43"/>
      <c r="I151" s="43"/>
      <c r="J151" s="44"/>
    </row>
    <row r="152" ht="135">
      <c r="A152" s="35" t="s">
        <v>71</v>
      </c>
      <c r="B152" s="42"/>
      <c r="C152" s="43"/>
      <c r="D152" s="43"/>
      <c r="E152" s="37" t="s">
        <v>1283</v>
      </c>
      <c r="F152" s="43"/>
      <c r="G152" s="43"/>
      <c r="H152" s="43"/>
      <c r="I152" s="43"/>
      <c r="J152" s="44"/>
    </row>
    <row r="153">
      <c r="A153" s="35" t="s">
        <v>62</v>
      </c>
      <c r="B153" s="35">
        <v>47</v>
      </c>
      <c r="C153" s="36" t="s">
        <v>1280</v>
      </c>
      <c r="D153" s="35" t="s">
        <v>76</v>
      </c>
      <c r="E153" s="37" t="s">
        <v>1281</v>
      </c>
      <c r="F153" s="38" t="s">
        <v>102</v>
      </c>
      <c r="G153" s="39">
        <v>5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 ht="30">
      <c r="A154" s="35" t="s">
        <v>67</v>
      </c>
      <c r="B154" s="42"/>
      <c r="C154" s="43"/>
      <c r="D154" s="43"/>
      <c r="E154" s="37" t="s">
        <v>1285</v>
      </c>
      <c r="F154" s="43"/>
      <c r="G154" s="43"/>
      <c r="H154" s="43"/>
      <c r="I154" s="43"/>
      <c r="J154" s="44"/>
    </row>
    <row r="155" ht="135">
      <c r="A155" s="35" t="s">
        <v>71</v>
      </c>
      <c r="B155" s="42"/>
      <c r="C155" s="43"/>
      <c r="D155" s="43"/>
      <c r="E155" s="37" t="s">
        <v>1283</v>
      </c>
      <c r="F155" s="43"/>
      <c r="G155" s="43"/>
      <c r="H155" s="43"/>
      <c r="I155" s="43"/>
      <c r="J155" s="44"/>
    </row>
    <row r="156" ht="30">
      <c r="A156" s="35" t="s">
        <v>62</v>
      </c>
      <c r="B156" s="35">
        <v>48</v>
      </c>
      <c r="C156" s="36" t="s">
        <v>1286</v>
      </c>
      <c r="D156" s="35" t="s">
        <v>64</v>
      </c>
      <c r="E156" s="37" t="s">
        <v>1287</v>
      </c>
      <c r="F156" s="38" t="s">
        <v>102</v>
      </c>
      <c r="G156" s="39">
        <v>2</v>
      </c>
      <c r="H156" s="40">
        <v>0</v>
      </c>
      <c r="I156" s="40">
        <f>ROUND(G156*H156,P4)</f>
        <v>0</v>
      </c>
      <c r="J156" s="35"/>
      <c r="O156" s="41">
        <f>I156*0.21</f>
        <v>0</v>
      </c>
      <c r="P156">
        <v>3</v>
      </c>
    </row>
    <row r="157" ht="30">
      <c r="A157" s="35" t="s">
        <v>67</v>
      </c>
      <c r="B157" s="42"/>
      <c r="C157" s="43"/>
      <c r="D157" s="43"/>
      <c r="E157" s="37" t="s">
        <v>1288</v>
      </c>
      <c r="F157" s="43"/>
      <c r="G157" s="43"/>
      <c r="H157" s="43"/>
      <c r="I157" s="43"/>
      <c r="J157" s="44"/>
    </row>
    <row r="158" ht="135">
      <c r="A158" s="35" t="s">
        <v>71</v>
      </c>
      <c r="B158" s="42"/>
      <c r="C158" s="43"/>
      <c r="D158" s="43"/>
      <c r="E158" s="37" t="s">
        <v>1289</v>
      </c>
      <c r="F158" s="43"/>
      <c r="G158" s="43"/>
      <c r="H158" s="43"/>
      <c r="I158" s="43"/>
      <c r="J158" s="44"/>
    </row>
    <row r="159">
      <c r="A159" s="35" t="s">
        <v>62</v>
      </c>
      <c r="B159" s="35">
        <v>49</v>
      </c>
      <c r="C159" s="36" t="s">
        <v>1290</v>
      </c>
      <c r="D159" s="35" t="s">
        <v>64</v>
      </c>
      <c r="E159" s="37" t="s">
        <v>1291</v>
      </c>
      <c r="F159" s="38" t="s">
        <v>102</v>
      </c>
      <c r="G159" s="39">
        <v>5</v>
      </c>
      <c r="H159" s="40">
        <v>0</v>
      </c>
      <c r="I159" s="40">
        <f>ROUND(G159*H159,P4)</f>
        <v>0</v>
      </c>
      <c r="J159" s="35"/>
      <c r="O159" s="41">
        <f>I159*0.21</f>
        <v>0</v>
      </c>
      <c r="P159">
        <v>3</v>
      </c>
    </row>
    <row r="160" ht="30">
      <c r="A160" s="35" t="s">
        <v>67</v>
      </c>
      <c r="B160" s="42"/>
      <c r="C160" s="43"/>
      <c r="D160" s="43"/>
      <c r="E160" s="37" t="s">
        <v>1292</v>
      </c>
      <c r="F160" s="43"/>
      <c r="G160" s="43"/>
      <c r="H160" s="43"/>
      <c r="I160" s="43"/>
      <c r="J160" s="44"/>
    </row>
    <row r="161" ht="105">
      <c r="A161" s="35" t="s">
        <v>71</v>
      </c>
      <c r="B161" s="42"/>
      <c r="C161" s="43"/>
      <c r="D161" s="43"/>
      <c r="E161" s="37" t="s">
        <v>1293</v>
      </c>
      <c r="F161" s="43"/>
      <c r="G161" s="43"/>
      <c r="H161" s="43"/>
      <c r="I161" s="43"/>
      <c r="J161" s="44"/>
    </row>
    <row r="162">
      <c r="A162" s="35" t="s">
        <v>62</v>
      </c>
      <c r="B162" s="35">
        <v>50</v>
      </c>
      <c r="C162" s="36" t="s">
        <v>1290</v>
      </c>
      <c r="D162" s="35" t="s">
        <v>73</v>
      </c>
      <c r="E162" s="37" t="s">
        <v>1291</v>
      </c>
      <c r="F162" s="38" t="s">
        <v>102</v>
      </c>
      <c r="G162" s="39">
        <v>7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 ht="30">
      <c r="A163" s="35" t="s">
        <v>67</v>
      </c>
      <c r="B163" s="42"/>
      <c r="C163" s="43"/>
      <c r="D163" s="43"/>
      <c r="E163" s="37" t="s">
        <v>1294</v>
      </c>
      <c r="F163" s="43"/>
      <c r="G163" s="43"/>
      <c r="H163" s="43"/>
      <c r="I163" s="43"/>
      <c r="J163" s="44"/>
    </row>
    <row r="164" ht="105">
      <c r="A164" s="35" t="s">
        <v>71</v>
      </c>
      <c r="B164" s="42"/>
      <c r="C164" s="43"/>
      <c r="D164" s="43"/>
      <c r="E164" s="37" t="s">
        <v>1293</v>
      </c>
      <c r="F164" s="43"/>
      <c r="G164" s="43"/>
      <c r="H164" s="43"/>
      <c r="I164" s="43"/>
      <c r="J164" s="44"/>
    </row>
    <row r="165" ht="30">
      <c r="A165" s="35" t="s">
        <v>62</v>
      </c>
      <c r="B165" s="35">
        <v>51</v>
      </c>
      <c r="C165" s="36" t="s">
        <v>1295</v>
      </c>
      <c r="D165" s="35" t="s">
        <v>64</v>
      </c>
      <c r="E165" s="37" t="s">
        <v>1296</v>
      </c>
      <c r="F165" s="38" t="s">
        <v>102</v>
      </c>
      <c r="G165" s="39">
        <v>2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 ht="30">
      <c r="A166" s="35" t="s">
        <v>67</v>
      </c>
      <c r="B166" s="42"/>
      <c r="C166" s="43"/>
      <c r="D166" s="43"/>
      <c r="E166" s="37" t="s">
        <v>1297</v>
      </c>
      <c r="F166" s="43"/>
      <c r="G166" s="43"/>
      <c r="H166" s="43"/>
      <c r="I166" s="43"/>
      <c r="J166" s="44"/>
    </row>
    <row r="167" ht="120">
      <c r="A167" s="35" t="s">
        <v>71</v>
      </c>
      <c r="B167" s="42"/>
      <c r="C167" s="43"/>
      <c r="D167" s="43"/>
      <c r="E167" s="37" t="s">
        <v>1298</v>
      </c>
      <c r="F167" s="43"/>
      <c r="G167" s="43"/>
      <c r="H167" s="43"/>
      <c r="I167" s="43"/>
      <c r="J167" s="44"/>
    </row>
    <row r="168">
      <c r="A168" s="35" t="s">
        <v>62</v>
      </c>
      <c r="B168" s="35">
        <v>52</v>
      </c>
      <c r="C168" s="36" t="s">
        <v>1299</v>
      </c>
      <c r="D168" s="35" t="s">
        <v>64</v>
      </c>
      <c r="E168" s="37" t="s">
        <v>1300</v>
      </c>
      <c r="F168" s="38" t="s">
        <v>102</v>
      </c>
      <c r="G168" s="39">
        <v>3</v>
      </c>
      <c r="H168" s="40">
        <v>0</v>
      </c>
      <c r="I168" s="40">
        <f>ROUND(G168*H168,P4)</f>
        <v>0</v>
      </c>
      <c r="J168" s="35"/>
      <c r="O168" s="41">
        <f>I168*0.21</f>
        <v>0</v>
      </c>
      <c r="P168">
        <v>3</v>
      </c>
    </row>
    <row r="169" ht="30">
      <c r="A169" s="35" t="s">
        <v>67</v>
      </c>
      <c r="B169" s="42"/>
      <c r="C169" s="43"/>
      <c r="D169" s="43"/>
      <c r="E169" s="37" t="s">
        <v>1301</v>
      </c>
      <c r="F169" s="43"/>
      <c r="G169" s="43"/>
      <c r="H169" s="43"/>
      <c r="I169" s="43"/>
      <c r="J169" s="44"/>
    </row>
    <row r="170" ht="105">
      <c r="A170" s="35" t="s">
        <v>71</v>
      </c>
      <c r="B170" s="42"/>
      <c r="C170" s="43"/>
      <c r="D170" s="43"/>
      <c r="E170" s="37" t="s">
        <v>1302</v>
      </c>
      <c r="F170" s="43"/>
      <c r="G170" s="43"/>
      <c r="H170" s="43"/>
      <c r="I170" s="43"/>
      <c r="J170" s="44"/>
    </row>
    <row r="171">
      <c r="A171" s="35" t="s">
        <v>62</v>
      </c>
      <c r="B171" s="35">
        <v>53</v>
      </c>
      <c r="C171" s="36" t="s">
        <v>1299</v>
      </c>
      <c r="D171" s="35" t="s">
        <v>73</v>
      </c>
      <c r="E171" s="37" t="s">
        <v>1300</v>
      </c>
      <c r="F171" s="38" t="s">
        <v>102</v>
      </c>
      <c r="G171" s="39">
        <v>11</v>
      </c>
      <c r="H171" s="40">
        <v>0</v>
      </c>
      <c r="I171" s="40">
        <f>ROUND(G171*H171,P4)</f>
        <v>0</v>
      </c>
      <c r="J171" s="35"/>
      <c r="O171" s="41">
        <f>I171*0.21</f>
        <v>0</v>
      </c>
      <c r="P171">
        <v>3</v>
      </c>
    </row>
    <row r="172">
      <c r="A172" s="35" t="s">
        <v>67</v>
      </c>
      <c r="B172" s="42"/>
      <c r="C172" s="43"/>
      <c r="D172" s="43"/>
      <c r="E172" s="37" t="s">
        <v>1303</v>
      </c>
      <c r="F172" s="43"/>
      <c r="G172" s="43"/>
      <c r="H172" s="43"/>
      <c r="I172" s="43"/>
      <c r="J172" s="44"/>
    </row>
    <row r="173" ht="105">
      <c r="A173" s="35" t="s">
        <v>71</v>
      </c>
      <c r="B173" s="42"/>
      <c r="C173" s="43"/>
      <c r="D173" s="43"/>
      <c r="E173" s="37" t="s">
        <v>1302</v>
      </c>
      <c r="F173" s="43"/>
      <c r="G173" s="43"/>
      <c r="H173" s="43"/>
      <c r="I173" s="43"/>
      <c r="J173" s="44"/>
    </row>
    <row r="174">
      <c r="A174" s="35" t="s">
        <v>62</v>
      </c>
      <c r="B174" s="35">
        <v>54</v>
      </c>
      <c r="C174" s="36" t="s">
        <v>1299</v>
      </c>
      <c r="D174" s="35" t="s">
        <v>76</v>
      </c>
      <c r="E174" s="37" t="s">
        <v>1300</v>
      </c>
      <c r="F174" s="38" t="s">
        <v>102</v>
      </c>
      <c r="G174" s="39">
        <v>3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>
      <c r="A175" s="35" t="s">
        <v>67</v>
      </c>
      <c r="B175" s="42"/>
      <c r="C175" s="43"/>
      <c r="D175" s="43"/>
      <c r="E175" s="37" t="s">
        <v>1304</v>
      </c>
      <c r="F175" s="43"/>
      <c r="G175" s="43"/>
      <c r="H175" s="43"/>
      <c r="I175" s="43"/>
      <c r="J175" s="44"/>
    </row>
    <row r="176" ht="105">
      <c r="A176" s="35" t="s">
        <v>71</v>
      </c>
      <c r="B176" s="42"/>
      <c r="C176" s="43"/>
      <c r="D176" s="43"/>
      <c r="E176" s="37" t="s">
        <v>1302</v>
      </c>
      <c r="F176" s="43"/>
      <c r="G176" s="43"/>
      <c r="H176" s="43"/>
      <c r="I176" s="43"/>
      <c r="J176" s="44"/>
    </row>
    <row r="177">
      <c r="A177" s="35" t="s">
        <v>62</v>
      </c>
      <c r="B177" s="35">
        <v>55</v>
      </c>
      <c r="C177" s="36" t="s">
        <v>1299</v>
      </c>
      <c r="D177" s="35" t="s">
        <v>160</v>
      </c>
      <c r="E177" s="37" t="s">
        <v>1300</v>
      </c>
      <c r="F177" s="38" t="s">
        <v>102</v>
      </c>
      <c r="G177" s="39">
        <v>2</v>
      </c>
      <c r="H177" s="40">
        <v>0</v>
      </c>
      <c r="I177" s="40">
        <f>ROUND(G177*H177,P4)</f>
        <v>0</v>
      </c>
      <c r="J177" s="35"/>
      <c r="O177" s="41">
        <f>I177*0.21</f>
        <v>0</v>
      </c>
      <c r="P177">
        <v>3</v>
      </c>
    </row>
    <row r="178">
      <c r="A178" s="35" t="s">
        <v>67</v>
      </c>
      <c r="B178" s="42"/>
      <c r="C178" s="43"/>
      <c r="D178" s="43"/>
      <c r="E178" s="37" t="s">
        <v>1304</v>
      </c>
      <c r="F178" s="43"/>
      <c r="G178" s="43"/>
      <c r="H178" s="43"/>
      <c r="I178" s="43"/>
      <c r="J178" s="44"/>
    </row>
    <row r="179" ht="105">
      <c r="A179" s="35" t="s">
        <v>71</v>
      </c>
      <c r="B179" s="42"/>
      <c r="C179" s="43"/>
      <c r="D179" s="43"/>
      <c r="E179" s="37" t="s">
        <v>1302</v>
      </c>
      <c r="F179" s="43"/>
      <c r="G179" s="43"/>
      <c r="H179" s="43"/>
      <c r="I179" s="43"/>
      <c r="J179" s="44"/>
    </row>
    <row r="180">
      <c r="A180" s="35" t="s">
        <v>62</v>
      </c>
      <c r="B180" s="35">
        <v>56</v>
      </c>
      <c r="C180" s="36" t="s">
        <v>1305</v>
      </c>
      <c r="D180" s="35" t="s">
        <v>64</v>
      </c>
      <c r="E180" s="37" t="s">
        <v>1306</v>
      </c>
      <c r="F180" s="38" t="s">
        <v>102</v>
      </c>
      <c r="G180" s="39">
        <v>2</v>
      </c>
      <c r="H180" s="40">
        <v>0</v>
      </c>
      <c r="I180" s="40">
        <f>ROUND(G180*H180,P4)</f>
        <v>0</v>
      </c>
      <c r="J180" s="35"/>
      <c r="O180" s="41">
        <f>I180*0.21</f>
        <v>0</v>
      </c>
      <c r="P180">
        <v>3</v>
      </c>
    </row>
    <row r="181" ht="30">
      <c r="A181" s="35" t="s">
        <v>67</v>
      </c>
      <c r="B181" s="42"/>
      <c r="C181" s="43"/>
      <c r="D181" s="43"/>
      <c r="E181" s="37" t="s">
        <v>1307</v>
      </c>
      <c r="F181" s="43"/>
      <c r="G181" s="43"/>
      <c r="H181" s="43"/>
      <c r="I181" s="43"/>
      <c r="J181" s="44"/>
    </row>
    <row r="182" ht="105">
      <c r="A182" s="35" t="s">
        <v>71</v>
      </c>
      <c r="B182" s="42"/>
      <c r="C182" s="43"/>
      <c r="D182" s="43"/>
      <c r="E182" s="37" t="s">
        <v>1302</v>
      </c>
      <c r="F182" s="43"/>
      <c r="G182" s="43"/>
      <c r="H182" s="43"/>
      <c r="I182" s="43"/>
      <c r="J182" s="44"/>
    </row>
    <row r="183">
      <c r="A183" s="35" t="s">
        <v>62</v>
      </c>
      <c r="B183" s="35">
        <v>57</v>
      </c>
      <c r="C183" s="36" t="s">
        <v>1305</v>
      </c>
      <c r="D183" s="35" t="s">
        <v>73</v>
      </c>
      <c r="E183" s="37" t="s">
        <v>1306</v>
      </c>
      <c r="F183" s="38" t="s">
        <v>102</v>
      </c>
      <c r="G183" s="39">
        <v>2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>
      <c r="A184" s="35" t="s">
        <v>67</v>
      </c>
      <c r="B184" s="42"/>
      <c r="C184" s="43"/>
      <c r="D184" s="43"/>
      <c r="E184" s="37" t="s">
        <v>1308</v>
      </c>
      <c r="F184" s="43"/>
      <c r="G184" s="43"/>
      <c r="H184" s="43"/>
      <c r="I184" s="43"/>
      <c r="J184" s="44"/>
    </row>
    <row r="185" ht="105">
      <c r="A185" s="35" t="s">
        <v>71</v>
      </c>
      <c r="B185" s="42"/>
      <c r="C185" s="43"/>
      <c r="D185" s="43"/>
      <c r="E185" s="37" t="s">
        <v>1302</v>
      </c>
      <c r="F185" s="43"/>
      <c r="G185" s="43"/>
      <c r="H185" s="43"/>
      <c r="I185" s="43"/>
      <c r="J185" s="44"/>
    </row>
    <row r="186">
      <c r="A186" s="35" t="s">
        <v>62</v>
      </c>
      <c r="B186" s="35">
        <v>58</v>
      </c>
      <c r="C186" s="36" t="s">
        <v>1309</v>
      </c>
      <c r="D186" s="35" t="s">
        <v>64</v>
      </c>
      <c r="E186" s="37" t="s">
        <v>1310</v>
      </c>
      <c r="F186" s="38" t="s">
        <v>102</v>
      </c>
      <c r="G186" s="39">
        <v>2</v>
      </c>
      <c r="H186" s="40">
        <v>0</v>
      </c>
      <c r="I186" s="40">
        <f>ROUND(G186*H186,P4)</f>
        <v>0</v>
      </c>
      <c r="J186" s="35"/>
      <c r="O186" s="41">
        <f>I186*0.21</f>
        <v>0</v>
      </c>
      <c r="P186">
        <v>3</v>
      </c>
    </row>
    <row r="187">
      <c r="A187" s="35" t="s">
        <v>67</v>
      </c>
      <c r="B187" s="42"/>
      <c r="C187" s="43"/>
      <c r="D187" s="43"/>
      <c r="E187" s="37" t="s">
        <v>1311</v>
      </c>
      <c r="F187" s="43"/>
      <c r="G187" s="43"/>
      <c r="H187" s="43"/>
      <c r="I187" s="43"/>
      <c r="J187" s="44"/>
    </row>
    <row r="188" ht="135">
      <c r="A188" s="35" t="s">
        <v>71</v>
      </c>
      <c r="B188" s="42"/>
      <c r="C188" s="43"/>
      <c r="D188" s="43"/>
      <c r="E188" s="37" t="s">
        <v>1312</v>
      </c>
      <c r="F188" s="43"/>
      <c r="G188" s="43"/>
      <c r="H188" s="43"/>
      <c r="I188" s="43"/>
      <c r="J188" s="44"/>
    </row>
    <row r="189">
      <c r="A189" s="35" t="s">
        <v>62</v>
      </c>
      <c r="B189" s="35">
        <v>59</v>
      </c>
      <c r="C189" s="36" t="s">
        <v>1309</v>
      </c>
      <c r="D189" s="35" t="s">
        <v>73</v>
      </c>
      <c r="E189" s="37" t="s">
        <v>1310</v>
      </c>
      <c r="F189" s="38" t="s">
        <v>102</v>
      </c>
      <c r="G189" s="39">
        <v>5</v>
      </c>
      <c r="H189" s="40">
        <v>0</v>
      </c>
      <c r="I189" s="40">
        <f>ROUND(G189*H189,P4)</f>
        <v>0</v>
      </c>
      <c r="J189" s="35"/>
      <c r="O189" s="41">
        <f>I189*0.21</f>
        <v>0</v>
      </c>
      <c r="P189">
        <v>3</v>
      </c>
    </row>
    <row r="190">
      <c r="A190" s="35" t="s">
        <v>67</v>
      </c>
      <c r="B190" s="42"/>
      <c r="C190" s="43"/>
      <c r="D190" s="43"/>
      <c r="E190" s="37" t="s">
        <v>1313</v>
      </c>
      <c r="F190" s="43"/>
      <c r="G190" s="43"/>
      <c r="H190" s="43"/>
      <c r="I190" s="43"/>
      <c r="J190" s="44"/>
    </row>
    <row r="191" ht="135">
      <c r="A191" s="35" t="s">
        <v>71</v>
      </c>
      <c r="B191" s="42"/>
      <c r="C191" s="43"/>
      <c r="D191" s="43"/>
      <c r="E191" s="37" t="s">
        <v>1312</v>
      </c>
      <c r="F191" s="43"/>
      <c r="G191" s="43"/>
      <c r="H191" s="43"/>
      <c r="I191" s="43"/>
      <c r="J191" s="44"/>
    </row>
    <row r="192">
      <c r="A192" s="35" t="s">
        <v>62</v>
      </c>
      <c r="B192" s="35">
        <v>60</v>
      </c>
      <c r="C192" s="36" t="s">
        <v>1309</v>
      </c>
      <c r="D192" s="35" t="s">
        <v>76</v>
      </c>
      <c r="E192" s="37" t="s">
        <v>1310</v>
      </c>
      <c r="F192" s="38" t="s">
        <v>102</v>
      </c>
      <c r="G192" s="39">
        <v>2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67</v>
      </c>
      <c r="B193" s="42"/>
      <c r="C193" s="43"/>
      <c r="D193" s="43"/>
      <c r="E193" s="37" t="s">
        <v>1314</v>
      </c>
      <c r="F193" s="43"/>
      <c r="G193" s="43"/>
      <c r="H193" s="43"/>
      <c r="I193" s="43"/>
      <c r="J193" s="44"/>
    </row>
    <row r="194" ht="135">
      <c r="A194" s="35" t="s">
        <v>71</v>
      </c>
      <c r="B194" s="42"/>
      <c r="C194" s="43"/>
      <c r="D194" s="43"/>
      <c r="E194" s="37" t="s">
        <v>1312</v>
      </c>
      <c r="F194" s="43"/>
      <c r="G194" s="43"/>
      <c r="H194" s="43"/>
      <c r="I194" s="43"/>
      <c r="J194" s="44"/>
    </row>
    <row r="195" ht="30">
      <c r="A195" s="35" t="s">
        <v>62</v>
      </c>
      <c r="B195" s="35">
        <v>61</v>
      </c>
      <c r="C195" s="36" t="s">
        <v>1315</v>
      </c>
      <c r="D195" s="35" t="s">
        <v>64</v>
      </c>
      <c r="E195" s="37" t="s">
        <v>1316</v>
      </c>
      <c r="F195" s="38" t="s">
        <v>102</v>
      </c>
      <c r="G195" s="39">
        <v>6</v>
      </c>
      <c r="H195" s="40">
        <v>0</v>
      </c>
      <c r="I195" s="40">
        <f>ROUND(G195*H195,P4)</f>
        <v>0</v>
      </c>
      <c r="J195" s="35"/>
      <c r="O195" s="41">
        <f>I195*0.21</f>
        <v>0</v>
      </c>
      <c r="P195">
        <v>3</v>
      </c>
    </row>
    <row r="196" ht="30">
      <c r="A196" s="35" t="s">
        <v>67</v>
      </c>
      <c r="B196" s="42"/>
      <c r="C196" s="43"/>
      <c r="D196" s="43"/>
      <c r="E196" s="37" t="s">
        <v>1317</v>
      </c>
      <c r="F196" s="43"/>
      <c r="G196" s="43"/>
      <c r="H196" s="43"/>
      <c r="I196" s="43"/>
      <c r="J196" s="44"/>
    </row>
    <row r="197" ht="135">
      <c r="A197" s="35" t="s">
        <v>71</v>
      </c>
      <c r="B197" s="42"/>
      <c r="C197" s="43"/>
      <c r="D197" s="43"/>
      <c r="E197" s="37" t="s">
        <v>1312</v>
      </c>
      <c r="F197" s="43"/>
      <c r="G197" s="43"/>
      <c r="H197" s="43"/>
      <c r="I197" s="43"/>
      <c r="J197" s="44"/>
    </row>
    <row r="198" ht="30">
      <c r="A198" s="35" t="s">
        <v>62</v>
      </c>
      <c r="B198" s="35">
        <v>62</v>
      </c>
      <c r="C198" s="36" t="s">
        <v>1315</v>
      </c>
      <c r="D198" s="35" t="s">
        <v>73</v>
      </c>
      <c r="E198" s="37" t="s">
        <v>1316</v>
      </c>
      <c r="F198" s="38" t="s">
        <v>102</v>
      </c>
      <c r="G198" s="39">
        <v>14</v>
      </c>
      <c r="H198" s="40">
        <v>0</v>
      </c>
      <c r="I198" s="40">
        <f>ROUND(G198*H198,P4)</f>
        <v>0</v>
      </c>
      <c r="J198" s="35"/>
      <c r="O198" s="41">
        <f>I198*0.21</f>
        <v>0</v>
      </c>
      <c r="P198">
        <v>3</v>
      </c>
    </row>
    <row r="199" ht="30">
      <c r="A199" s="35" t="s">
        <v>67</v>
      </c>
      <c r="B199" s="42"/>
      <c r="C199" s="43"/>
      <c r="D199" s="43"/>
      <c r="E199" s="37" t="s">
        <v>1318</v>
      </c>
      <c r="F199" s="43"/>
      <c r="G199" s="43"/>
      <c r="H199" s="43"/>
      <c r="I199" s="43"/>
      <c r="J199" s="44"/>
    </row>
    <row r="200" ht="135">
      <c r="A200" s="35" t="s">
        <v>71</v>
      </c>
      <c r="B200" s="42"/>
      <c r="C200" s="43"/>
      <c r="D200" s="43"/>
      <c r="E200" s="37" t="s">
        <v>1312</v>
      </c>
      <c r="F200" s="43"/>
      <c r="G200" s="43"/>
      <c r="H200" s="43"/>
      <c r="I200" s="43"/>
      <c r="J200" s="44"/>
    </row>
    <row r="201">
      <c r="A201" s="35" t="s">
        <v>62</v>
      </c>
      <c r="B201" s="35">
        <v>63</v>
      </c>
      <c r="C201" s="36" t="s">
        <v>1319</v>
      </c>
      <c r="D201" s="35" t="s">
        <v>64</v>
      </c>
      <c r="E201" s="37" t="s">
        <v>1320</v>
      </c>
      <c r="F201" s="38" t="s">
        <v>102</v>
      </c>
      <c r="G201" s="39">
        <v>2</v>
      </c>
      <c r="H201" s="40">
        <v>0</v>
      </c>
      <c r="I201" s="40">
        <f>ROUND(G201*H201,P4)</f>
        <v>0</v>
      </c>
      <c r="J201" s="35"/>
      <c r="O201" s="41">
        <f>I201*0.21</f>
        <v>0</v>
      </c>
      <c r="P201">
        <v>3</v>
      </c>
    </row>
    <row r="202">
      <c r="A202" s="35" t="s">
        <v>67</v>
      </c>
      <c r="B202" s="42"/>
      <c r="C202" s="43"/>
      <c r="D202" s="43"/>
      <c r="E202" s="37" t="s">
        <v>1321</v>
      </c>
      <c r="F202" s="43"/>
      <c r="G202" s="43"/>
      <c r="H202" s="43"/>
      <c r="I202" s="43"/>
      <c r="J202" s="44"/>
    </row>
    <row r="203" ht="135">
      <c r="A203" s="35" t="s">
        <v>71</v>
      </c>
      <c r="B203" s="42"/>
      <c r="C203" s="43"/>
      <c r="D203" s="43"/>
      <c r="E203" s="37" t="s">
        <v>1312</v>
      </c>
      <c r="F203" s="43"/>
      <c r="G203" s="43"/>
      <c r="H203" s="43"/>
      <c r="I203" s="43"/>
      <c r="J203" s="44"/>
    </row>
    <row r="204">
      <c r="A204" s="35" t="s">
        <v>62</v>
      </c>
      <c r="B204" s="35">
        <v>64</v>
      </c>
      <c r="C204" s="36" t="s">
        <v>1319</v>
      </c>
      <c r="D204" s="35" t="s">
        <v>73</v>
      </c>
      <c r="E204" s="37" t="s">
        <v>1320</v>
      </c>
      <c r="F204" s="38" t="s">
        <v>102</v>
      </c>
      <c r="G204" s="39">
        <v>6</v>
      </c>
      <c r="H204" s="40">
        <v>0</v>
      </c>
      <c r="I204" s="40">
        <f>ROUND(G204*H204,P4)</f>
        <v>0</v>
      </c>
      <c r="J204" s="35"/>
      <c r="O204" s="41">
        <f>I204*0.21</f>
        <v>0</v>
      </c>
      <c r="P204">
        <v>3</v>
      </c>
    </row>
    <row r="205">
      <c r="A205" s="35" t="s">
        <v>67</v>
      </c>
      <c r="B205" s="42"/>
      <c r="C205" s="43"/>
      <c r="D205" s="43"/>
      <c r="E205" s="37" t="s">
        <v>1322</v>
      </c>
      <c r="F205" s="43"/>
      <c r="G205" s="43"/>
      <c r="H205" s="43"/>
      <c r="I205" s="43"/>
      <c r="J205" s="44"/>
    </row>
    <row r="206" ht="135">
      <c r="A206" s="35" t="s">
        <v>71</v>
      </c>
      <c r="B206" s="42"/>
      <c r="C206" s="43"/>
      <c r="D206" s="43"/>
      <c r="E206" s="37" t="s">
        <v>1312</v>
      </c>
      <c r="F206" s="43"/>
      <c r="G206" s="43"/>
      <c r="H206" s="43"/>
      <c r="I206" s="43"/>
      <c r="J206" s="44"/>
    </row>
    <row r="207">
      <c r="A207" s="35" t="s">
        <v>62</v>
      </c>
      <c r="B207" s="35">
        <v>65</v>
      </c>
      <c r="C207" s="36" t="s">
        <v>1319</v>
      </c>
      <c r="D207" s="35" t="s">
        <v>76</v>
      </c>
      <c r="E207" s="37" t="s">
        <v>1320</v>
      </c>
      <c r="F207" s="38" t="s">
        <v>102</v>
      </c>
      <c r="G207" s="39">
        <v>2</v>
      </c>
      <c r="H207" s="40">
        <v>0</v>
      </c>
      <c r="I207" s="40">
        <f>ROUND(G207*H207,P4)</f>
        <v>0</v>
      </c>
      <c r="J207" s="35"/>
      <c r="O207" s="41">
        <f>I207*0.21</f>
        <v>0</v>
      </c>
      <c r="P207">
        <v>3</v>
      </c>
    </row>
    <row r="208">
      <c r="A208" s="35" t="s">
        <v>67</v>
      </c>
      <c r="B208" s="42"/>
      <c r="C208" s="43"/>
      <c r="D208" s="43"/>
      <c r="E208" s="37" t="s">
        <v>1323</v>
      </c>
      <c r="F208" s="43"/>
      <c r="G208" s="43"/>
      <c r="H208" s="43"/>
      <c r="I208" s="43"/>
      <c r="J208" s="44"/>
    </row>
    <row r="209" ht="135">
      <c r="A209" s="35" t="s">
        <v>71</v>
      </c>
      <c r="B209" s="42"/>
      <c r="C209" s="43"/>
      <c r="D209" s="43"/>
      <c r="E209" s="37" t="s">
        <v>1312</v>
      </c>
      <c r="F209" s="43"/>
      <c r="G209" s="43"/>
      <c r="H209" s="43"/>
      <c r="I209" s="43"/>
      <c r="J209" s="44"/>
    </row>
    <row r="210">
      <c r="A210" s="35" t="s">
        <v>62</v>
      </c>
      <c r="B210" s="35">
        <v>66</v>
      </c>
      <c r="C210" s="36" t="s">
        <v>1319</v>
      </c>
      <c r="D210" s="35" t="s">
        <v>160</v>
      </c>
      <c r="E210" s="37" t="s">
        <v>1320</v>
      </c>
      <c r="F210" s="38" t="s">
        <v>102</v>
      </c>
      <c r="G210" s="39">
        <v>3</v>
      </c>
      <c r="H210" s="40">
        <v>0</v>
      </c>
      <c r="I210" s="40">
        <f>ROUND(G210*H210,P4)</f>
        <v>0</v>
      </c>
      <c r="J210" s="35"/>
      <c r="O210" s="41">
        <f>I210*0.21</f>
        <v>0</v>
      </c>
      <c r="P210">
        <v>3</v>
      </c>
    </row>
    <row r="211">
      <c r="A211" s="35" t="s">
        <v>67</v>
      </c>
      <c r="B211" s="42"/>
      <c r="C211" s="43"/>
      <c r="D211" s="43"/>
      <c r="E211" s="37" t="s">
        <v>1324</v>
      </c>
      <c r="F211" s="43"/>
      <c r="G211" s="43"/>
      <c r="H211" s="43"/>
      <c r="I211" s="43"/>
      <c r="J211" s="44"/>
    </row>
    <row r="212" ht="135">
      <c r="A212" s="35" t="s">
        <v>71</v>
      </c>
      <c r="B212" s="42"/>
      <c r="C212" s="43"/>
      <c r="D212" s="43"/>
      <c r="E212" s="37" t="s">
        <v>1312</v>
      </c>
      <c r="F212" s="43"/>
      <c r="G212" s="43"/>
      <c r="H212" s="43"/>
      <c r="I212" s="43"/>
      <c r="J212" s="44"/>
    </row>
    <row r="213">
      <c r="A213" s="35" t="s">
        <v>62</v>
      </c>
      <c r="B213" s="35">
        <v>67</v>
      </c>
      <c r="C213" s="36" t="s">
        <v>1325</v>
      </c>
      <c r="D213" s="35" t="s">
        <v>64</v>
      </c>
      <c r="E213" s="37" t="s">
        <v>1326</v>
      </c>
      <c r="F213" s="38" t="s">
        <v>1327</v>
      </c>
      <c r="G213" s="39">
        <v>1.8</v>
      </c>
      <c r="H213" s="40">
        <v>0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 ht="30">
      <c r="A214" s="35" t="s">
        <v>67</v>
      </c>
      <c r="B214" s="42"/>
      <c r="C214" s="43"/>
      <c r="D214" s="43"/>
      <c r="E214" s="37" t="s">
        <v>1328</v>
      </c>
      <c r="F214" s="43"/>
      <c r="G214" s="43"/>
      <c r="H214" s="43"/>
      <c r="I214" s="43"/>
      <c r="J214" s="44"/>
    </row>
    <row r="215" ht="150">
      <c r="A215" s="35" t="s">
        <v>71</v>
      </c>
      <c r="B215" s="42"/>
      <c r="C215" s="43"/>
      <c r="D215" s="43"/>
      <c r="E215" s="37" t="s">
        <v>1329</v>
      </c>
      <c r="F215" s="43"/>
      <c r="G215" s="43"/>
      <c r="H215" s="43"/>
      <c r="I215" s="43"/>
      <c r="J215" s="44"/>
    </row>
    <row r="216">
      <c r="A216" s="35" t="s">
        <v>62</v>
      </c>
      <c r="B216" s="35">
        <v>68</v>
      </c>
      <c r="C216" s="36" t="s">
        <v>1330</v>
      </c>
      <c r="D216" s="35" t="s">
        <v>64</v>
      </c>
      <c r="E216" s="37" t="s">
        <v>1331</v>
      </c>
      <c r="F216" s="38" t="s">
        <v>102</v>
      </c>
      <c r="G216" s="39">
        <v>5</v>
      </c>
      <c r="H216" s="40">
        <v>0</v>
      </c>
      <c r="I216" s="40">
        <f>ROUND(G216*H216,P4)</f>
        <v>0</v>
      </c>
      <c r="J216" s="35"/>
      <c r="O216" s="41">
        <f>I216*0.21</f>
        <v>0</v>
      </c>
      <c r="P216">
        <v>3</v>
      </c>
    </row>
    <row r="217" ht="30">
      <c r="A217" s="35" t="s">
        <v>67</v>
      </c>
      <c r="B217" s="42"/>
      <c r="C217" s="43"/>
      <c r="D217" s="43"/>
      <c r="E217" s="37" t="s">
        <v>1332</v>
      </c>
      <c r="F217" s="43"/>
      <c r="G217" s="43"/>
      <c r="H217" s="43"/>
      <c r="I217" s="43"/>
      <c r="J217" s="44"/>
    </row>
    <row r="218" ht="105">
      <c r="A218" s="35" t="s">
        <v>71</v>
      </c>
      <c r="B218" s="42"/>
      <c r="C218" s="43"/>
      <c r="D218" s="43"/>
      <c r="E218" s="37" t="s">
        <v>1333</v>
      </c>
      <c r="F218" s="43"/>
      <c r="G218" s="43"/>
      <c r="H218" s="43"/>
      <c r="I218" s="43"/>
      <c r="J218" s="44"/>
    </row>
    <row r="219">
      <c r="A219" s="35" t="s">
        <v>62</v>
      </c>
      <c r="B219" s="35">
        <v>69</v>
      </c>
      <c r="C219" s="36" t="s">
        <v>1334</v>
      </c>
      <c r="D219" s="35" t="s">
        <v>64</v>
      </c>
      <c r="E219" s="37" t="s">
        <v>1335</v>
      </c>
      <c r="F219" s="38" t="s">
        <v>102</v>
      </c>
      <c r="G219" s="39">
        <v>2</v>
      </c>
      <c r="H219" s="40">
        <v>0</v>
      </c>
      <c r="I219" s="40">
        <f>ROUND(G219*H219,P4)</f>
        <v>0</v>
      </c>
      <c r="J219" s="35"/>
      <c r="O219" s="41">
        <f>I219*0.21</f>
        <v>0</v>
      </c>
      <c r="P219">
        <v>3</v>
      </c>
    </row>
    <row r="220" ht="75">
      <c r="A220" s="35" t="s">
        <v>67</v>
      </c>
      <c r="B220" s="42"/>
      <c r="C220" s="43"/>
      <c r="D220" s="43"/>
      <c r="E220" s="37" t="s">
        <v>1336</v>
      </c>
      <c r="F220" s="43"/>
      <c r="G220" s="43"/>
      <c r="H220" s="43"/>
      <c r="I220" s="43"/>
      <c r="J220" s="44"/>
    </row>
    <row r="221" ht="150">
      <c r="A221" s="35" t="s">
        <v>71</v>
      </c>
      <c r="B221" s="42"/>
      <c r="C221" s="43"/>
      <c r="D221" s="43"/>
      <c r="E221" s="37" t="s">
        <v>1149</v>
      </c>
      <c r="F221" s="43"/>
      <c r="G221" s="43"/>
      <c r="H221" s="43"/>
      <c r="I221" s="43"/>
      <c r="J221" s="44"/>
    </row>
    <row r="222">
      <c r="A222" s="29" t="s">
        <v>59</v>
      </c>
      <c r="B222" s="30"/>
      <c r="C222" s="31" t="s">
        <v>216</v>
      </c>
      <c r="D222" s="32"/>
      <c r="E222" s="29" t="s">
        <v>217</v>
      </c>
      <c r="F222" s="32"/>
      <c r="G222" s="32"/>
      <c r="H222" s="32"/>
      <c r="I222" s="33">
        <f>SUMIFS(I223:I228,A223:A228,"P")</f>
        <v>0</v>
      </c>
      <c r="J222" s="34"/>
    </row>
    <row r="223">
      <c r="A223" s="35" t="s">
        <v>62</v>
      </c>
      <c r="B223" s="35">
        <v>70</v>
      </c>
      <c r="C223" s="36" t="s">
        <v>1337</v>
      </c>
      <c r="D223" s="35" t="s">
        <v>64</v>
      </c>
      <c r="E223" s="37" t="s">
        <v>1338</v>
      </c>
      <c r="F223" s="38" t="s">
        <v>165</v>
      </c>
      <c r="G223" s="39">
        <v>0.44</v>
      </c>
      <c r="H223" s="40">
        <v>0</v>
      </c>
      <c r="I223" s="40">
        <f>ROUND(G223*H223,P4)</f>
        <v>0</v>
      </c>
      <c r="J223" s="35"/>
      <c r="O223" s="41">
        <f>I223*0.21</f>
        <v>0</v>
      </c>
      <c r="P223">
        <v>3</v>
      </c>
    </row>
    <row r="224" ht="30">
      <c r="A224" s="35" t="s">
        <v>67</v>
      </c>
      <c r="B224" s="42"/>
      <c r="C224" s="43"/>
      <c r="D224" s="43"/>
      <c r="E224" s="37" t="s">
        <v>1339</v>
      </c>
      <c r="F224" s="43"/>
      <c r="G224" s="43"/>
      <c r="H224" s="43"/>
      <c r="I224" s="43"/>
      <c r="J224" s="44"/>
    </row>
    <row r="225" ht="195">
      <c r="A225" s="35" t="s">
        <v>71</v>
      </c>
      <c r="B225" s="42"/>
      <c r="C225" s="43"/>
      <c r="D225" s="43"/>
      <c r="E225" s="37" t="s">
        <v>1340</v>
      </c>
      <c r="F225" s="43"/>
      <c r="G225" s="43"/>
      <c r="H225" s="43"/>
      <c r="I225" s="43"/>
      <c r="J225" s="44"/>
    </row>
    <row r="226">
      <c r="A226" s="35" t="s">
        <v>62</v>
      </c>
      <c r="B226" s="35">
        <v>71</v>
      </c>
      <c r="C226" s="36" t="s">
        <v>1337</v>
      </c>
      <c r="D226" s="35" t="s">
        <v>73</v>
      </c>
      <c r="E226" s="37" t="s">
        <v>1338</v>
      </c>
      <c r="F226" s="38" t="s">
        <v>165</v>
      </c>
      <c r="G226" s="39">
        <v>1.085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 ht="30">
      <c r="A227" s="35" t="s">
        <v>67</v>
      </c>
      <c r="B227" s="42"/>
      <c r="C227" s="43"/>
      <c r="D227" s="43"/>
      <c r="E227" s="37" t="s">
        <v>1341</v>
      </c>
      <c r="F227" s="43"/>
      <c r="G227" s="43"/>
      <c r="H227" s="43"/>
      <c r="I227" s="43"/>
      <c r="J227" s="44"/>
    </row>
    <row r="228" ht="195">
      <c r="A228" s="35" t="s">
        <v>71</v>
      </c>
      <c r="B228" s="47"/>
      <c r="C228" s="48"/>
      <c r="D228" s="48"/>
      <c r="E228" s="37" t="s">
        <v>1340</v>
      </c>
      <c r="F228" s="48"/>
      <c r="G228" s="48"/>
      <c r="H228" s="48"/>
      <c r="I228" s="48"/>
      <c r="J22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41</v>
      </c>
      <c r="F2" s="15"/>
      <c r="G2" s="15"/>
      <c r="H2" s="15"/>
      <c r="I2" s="15"/>
      <c r="J2" s="17"/>
    </row>
    <row r="3">
      <c r="A3" s="3" t="s">
        <v>42</v>
      </c>
      <c r="B3" s="18" t="s">
        <v>43</v>
      </c>
      <c r="C3" s="19" t="s">
        <v>44</v>
      </c>
      <c r="D3" s="20"/>
      <c r="E3" s="21" t="s">
        <v>45</v>
      </c>
      <c r="F3" s="15"/>
      <c r="G3" s="15"/>
      <c r="H3" s="22" t="s">
        <v>35</v>
      </c>
      <c r="I3" s="23">
        <f>SUMIFS(I8:I77,A8:A77,"SD")</f>
        <v>0</v>
      </c>
      <c r="J3" s="17"/>
      <c r="O3">
        <v>0</v>
      </c>
      <c r="P3">
        <v>2</v>
      </c>
    </row>
    <row r="4">
      <c r="A4" s="3" t="s">
        <v>46</v>
      </c>
      <c r="B4" s="18" t="s">
        <v>47</v>
      </c>
      <c r="C4" s="19" t="s">
        <v>35</v>
      </c>
      <c r="D4" s="20"/>
      <c r="E4" s="21" t="s">
        <v>36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48</v>
      </c>
      <c r="B5" s="25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6" t="s">
        <v>56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57</v>
      </c>
      <c r="I6" s="7" t="s">
        <v>58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59</v>
      </c>
      <c r="B8" s="30"/>
      <c r="C8" s="31" t="s">
        <v>60</v>
      </c>
      <c r="D8" s="32"/>
      <c r="E8" s="29" t="s">
        <v>61</v>
      </c>
      <c r="F8" s="32"/>
      <c r="G8" s="32"/>
      <c r="H8" s="32"/>
      <c r="I8" s="33">
        <f>SUMIFS(I9:I17,A9:A17,"P")</f>
        <v>0</v>
      </c>
      <c r="J8" s="34"/>
    </row>
    <row r="9">
      <c r="A9" s="35" t="s">
        <v>62</v>
      </c>
      <c r="B9" s="35">
        <v>1</v>
      </c>
      <c r="C9" s="36" t="s">
        <v>1342</v>
      </c>
      <c r="D9" s="35" t="s">
        <v>64</v>
      </c>
      <c r="E9" s="37" t="s">
        <v>1343</v>
      </c>
      <c r="F9" s="38" t="s">
        <v>102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67</v>
      </c>
      <c r="B10" s="42"/>
      <c r="C10" s="43"/>
      <c r="D10" s="43"/>
      <c r="E10" s="37" t="s">
        <v>1344</v>
      </c>
      <c r="F10" s="43"/>
      <c r="G10" s="43"/>
      <c r="H10" s="43"/>
      <c r="I10" s="43"/>
      <c r="J10" s="44"/>
    </row>
    <row r="11" ht="105">
      <c r="A11" s="35" t="s">
        <v>71</v>
      </c>
      <c r="B11" s="42"/>
      <c r="C11" s="43"/>
      <c r="D11" s="43"/>
      <c r="E11" s="37" t="s">
        <v>1345</v>
      </c>
      <c r="F11" s="43"/>
      <c r="G11" s="43"/>
      <c r="H11" s="43"/>
      <c r="I11" s="43"/>
      <c r="J11" s="44"/>
    </row>
    <row r="12">
      <c r="A12" s="35" t="s">
        <v>62</v>
      </c>
      <c r="B12" s="35">
        <v>2</v>
      </c>
      <c r="C12" s="36" t="s">
        <v>168</v>
      </c>
      <c r="D12" s="35" t="s">
        <v>64</v>
      </c>
      <c r="E12" s="37" t="s">
        <v>169</v>
      </c>
      <c r="F12" s="38" t="s">
        <v>66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67</v>
      </c>
      <c r="B13" s="42"/>
      <c r="C13" s="43"/>
      <c r="D13" s="43"/>
      <c r="E13" s="37" t="s">
        <v>1346</v>
      </c>
      <c r="F13" s="43"/>
      <c r="G13" s="43"/>
      <c r="H13" s="43"/>
      <c r="I13" s="43"/>
      <c r="J13" s="44"/>
    </row>
    <row r="14" ht="60">
      <c r="A14" s="35" t="s">
        <v>71</v>
      </c>
      <c r="B14" s="42"/>
      <c r="C14" s="43"/>
      <c r="D14" s="43"/>
      <c r="E14" s="37" t="s">
        <v>98</v>
      </c>
      <c r="F14" s="43"/>
      <c r="G14" s="43"/>
      <c r="H14" s="43"/>
      <c r="I14" s="43"/>
      <c r="J14" s="44"/>
    </row>
    <row r="15">
      <c r="A15" s="35" t="s">
        <v>62</v>
      </c>
      <c r="B15" s="35">
        <v>3</v>
      </c>
      <c r="C15" s="36" t="s">
        <v>1347</v>
      </c>
      <c r="D15" s="35" t="s">
        <v>64</v>
      </c>
      <c r="E15" s="37" t="s">
        <v>1348</v>
      </c>
      <c r="F15" s="38" t="s">
        <v>66</v>
      </c>
      <c r="G15" s="39">
        <v>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67</v>
      </c>
      <c r="B16" s="42"/>
      <c r="C16" s="43"/>
      <c r="D16" s="43"/>
      <c r="E16" s="37" t="s">
        <v>1349</v>
      </c>
      <c r="F16" s="43"/>
      <c r="G16" s="43"/>
      <c r="H16" s="43"/>
      <c r="I16" s="43"/>
      <c r="J16" s="44"/>
    </row>
    <row r="17" ht="75">
      <c r="A17" s="35" t="s">
        <v>71</v>
      </c>
      <c r="B17" s="42"/>
      <c r="C17" s="43"/>
      <c r="D17" s="43"/>
      <c r="E17" s="37" t="s">
        <v>1350</v>
      </c>
      <c r="F17" s="43"/>
      <c r="G17" s="43"/>
      <c r="H17" s="43"/>
      <c r="I17" s="43"/>
      <c r="J17" s="44"/>
    </row>
    <row r="18">
      <c r="A18" s="29" t="s">
        <v>59</v>
      </c>
      <c r="B18" s="30"/>
      <c r="C18" s="31" t="s">
        <v>73</v>
      </c>
      <c r="D18" s="32"/>
      <c r="E18" s="29" t="s">
        <v>175</v>
      </c>
      <c r="F18" s="32"/>
      <c r="G18" s="32"/>
      <c r="H18" s="32"/>
      <c r="I18" s="33">
        <f>SUMIFS(I19:I31,A19:A31,"P")</f>
        <v>0</v>
      </c>
      <c r="J18" s="34"/>
    </row>
    <row r="19">
      <c r="A19" s="35" t="s">
        <v>62</v>
      </c>
      <c r="B19" s="35">
        <v>4</v>
      </c>
      <c r="C19" s="36" t="s">
        <v>1351</v>
      </c>
      <c r="D19" s="35" t="s">
        <v>64</v>
      </c>
      <c r="E19" s="37" t="s">
        <v>1352</v>
      </c>
      <c r="F19" s="38" t="s">
        <v>165</v>
      </c>
      <c r="G19" s="39">
        <v>12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67</v>
      </c>
      <c r="B20" s="42"/>
      <c r="C20" s="43"/>
      <c r="D20" s="43"/>
      <c r="E20" s="37" t="s">
        <v>1353</v>
      </c>
      <c r="F20" s="43"/>
      <c r="G20" s="43"/>
      <c r="H20" s="43"/>
      <c r="I20" s="43"/>
      <c r="J20" s="44"/>
    </row>
    <row r="21" ht="409.5">
      <c r="A21" s="35" t="s">
        <v>71</v>
      </c>
      <c r="B21" s="42"/>
      <c r="C21" s="43"/>
      <c r="D21" s="43"/>
      <c r="E21" s="37" t="s">
        <v>337</v>
      </c>
      <c r="F21" s="43"/>
      <c r="G21" s="43"/>
      <c r="H21" s="43"/>
      <c r="I21" s="43"/>
      <c r="J21" s="44"/>
    </row>
    <row r="22">
      <c r="A22" s="35" t="s">
        <v>62</v>
      </c>
      <c r="B22" s="35">
        <v>5</v>
      </c>
      <c r="C22" s="36" t="s">
        <v>1354</v>
      </c>
      <c r="D22" s="35" t="s">
        <v>64</v>
      </c>
      <c r="E22" s="37" t="s">
        <v>1355</v>
      </c>
      <c r="F22" s="38" t="s">
        <v>165</v>
      </c>
      <c r="G22" s="39">
        <v>24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67</v>
      </c>
      <c r="B23" s="42"/>
      <c r="C23" s="43"/>
      <c r="D23" s="43"/>
      <c r="E23" s="37" t="s">
        <v>1356</v>
      </c>
      <c r="F23" s="43"/>
      <c r="G23" s="43"/>
      <c r="H23" s="43"/>
      <c r="I23" s="43"/>
      <c r="J23" s="44"/>
    </row>
    <row r="24" ht="409.5">
      <c r="A24" s="35" t="s">
        <v>71</v>
      </c>
      <c r="B24" s="42"/>
      <c r="C24" s="43"/>
      <c r="D24" s="43"/>
      <c r="E24" s="37" t="s">
        <v>337</v>
      </c>
      <c r="F24" s="43"/>
      <c r="G24" s="43"/>
      <c r="H24" s="43"/>
      <c r="I24" s="43"/>
      <c r="J24" s="44"/>
    </row>
    <row r="25">
      <c r="A25" s="35" t="s">
        <v>62</v>
      </c>
      <c r="B25" s="35">
        <v>6</v>
      </c>
      <c r="C25" s="36" t="s">
        <v>546</v>
      </c>
      <c r="D25" s="35" t="s">
        <v>64</v>
      </c>
      <c r="E25" s="37" t="s">
        <v>547</v>
      </c>
      <c r="F25" s="38" t="s">
        <v>165</v>
      </c>
      <c r="G25" s="39">
        <v>24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67</v>
      </c>
      <c r="B26" s="42"/>
      <c r="C26" s="43"/>
      <c r="D26" s="43"/>
      <c r="E26" s="37" t="s">
        <v>1357</v>
      </c>
      <c r="F26" s="43"/>
      <c r="G26" s="43"/>
      <c r="H26" s="43"/>
      <c r="I26" s="43"/>
      <c r="J26" s="44"/>
    </row>
    <row r="27" ht="330">
      <c r="A27" s="35" t="s">
        <v>71</v>
      </c>
      <c r="B27" s="42"/>
      <c r="C27" s="43"/>
      <c r="D27" s="43"/>
      <c r="E27" s="37" t="s">
        <v>550</v>
      </c>
      <c r="F27" s="43"/>
      <c r="G27" s="43"/>
      <c r="H27" s="43"/>
      <c r="I27" s="43"/>
      <c r="J27" s="44"/>
    </row>
    <row r="28">
      <c r="A28" s="35" t="s">
        <v>62</v>
      </c>
      <c r="B28" s="35">
        <v>7</v>
      </c>
      <c r="C28" s="36" t="s">
        <v>1358</v>
      </c>
      <c r="D28" s="35" t="s">
        <v>64</v>
      </c>
      <c r="E28" s="37" t="s">
        <v>1359</v>
      </c>
      <c r="F28" s="38" t="s">
        <v>178</v>
      </c>
      <c r="G28" s="39">
        <v>26.25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>
      <c r="A29" s="35" t="s">
        <v>67</v>
      </c>
      <c r="B29" s="42"/>
      <c r="C29" s="43"/>
      <c r="D29" s="43"/>
      <c r="E29" s="50" t="s">
        <v>64</v>
      </c>
      <c r="F29" s="43"/>
      <c r="G29" s="43"/>
      <c r="H29" s="43"/>
      <c r="I29" s="43"/>
      <c r="J29" s="44"/>
    </row>
    <row r="30">
      <c r="A30" s="35" t="s">
        <v>69</v>
      </c>
      <c r="B30" s="42"/>
      <c r="C30" s="43"/>
      <c r="D30" s="43"/>
      <c r="E30" s="45" t="s">
        <v>1360</v>
      </c>
      <c r="F30" s="43"/>
      <c r="G30" s="43"/>
      <c r="H30" s="43"/>
      <c r="I30" s="43"/>
      <c r="J30" s="44"/>
    </row>
    <row r="31" ht="75">
      <c r="A31" s="35" t="s">
        <v>71</v>
      </c>
      <c r="B31" s="42"/>
      <c r="C31" s="43"/>
      <c r="D31" s="43"/>
      <c r="E31" s="37" t="s">
        <v>1361</v>
      </c>
      <c r="F31" s="43"/>
      <c r="G31" s="43"/>
      <c r="H31" s="43"/>
      <c r="I31" s="43"/>
      <c r="J31" s="44"/>
    </row>
    <row r="32">
      <c r="A32" s="29" t="s">
        <v>59</v>
      </c>
      <c r="B32" s="30"/>
      <c r="C32" s="31" t="s">
        <v>628</v>
      </c>
      <c r="D32" s="32"/>
      <c r="E32" s="29" t="s">
        <v>629</v>
      </c>
      <c r="F32" s="32"/>
      <c r="G32" s="32"/>
      <c r="H32" s="32"/>
      <c r="I32" s="33">
        <f>SUMIFS(I33:I77,A33:A77,"P")</f>
        <v>0</v>
      </c>
      <c r="J32" s="34"/>
    </row>
    <row r="33">
      <c r="A33" s="35" t="s">
        <v>62</v>
      </c>
      <c r="B33" s="35">
        <v>8</v>
      </c>
      <c r="C33" s="36" t="s">
        <v>1362</v>
      </c>
      <c r="D33" s="35" t="s">
        <v>64</v>
      </c>
      <c r="E33" s="37" t="s">
        <v>1363</v>
      </c>
      <c r="F33" s="38" t="s">
        <v>102</v>
      </c>
      <c r="G33" s="39">
        <v>5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67</v>
      </c>
      <c r="B34" s="42"/>
      <c r="C34" s="43"/>
      <c r="D34" s="43"/>
      <c r="E34" s="37" t="s">
        <v>1364</v>
      </c>
      <c r="F34" s="43"/>
      <c r="G34" s="43"/>
      <c r="H34" s="43"/>
      <c r="I34" s="43"/>
      <c r="J34" s="44"/>
    </row>
    <row r="35" ht="90">
      <c r="A35" s="35" t="s">
        <v>71</v>
      </c>
      <c r="B35" s="42"/>
      <c r="C35" s="43"/>
      <c r="D35" s="43"/>
      <c r="E35" s="37" t="s">
        <v>1093</v>
      </c>
      <c r="F35" s="43"/>
      <c r="G35" s="43"/>
      <c r="H35" s="43"/>
      <c r="I35" s="43"/>
      <c r="J35" s="44"/>
    </row>
    <row r="36">
      <c r="A36" s="35" t="s">
        <v>62</v>
      </c>
      <c r="B36" s="35">
        <v>9</v>
      </c>
      <c r="C36" s="36" t="s">
        <v>1365</v>
      </c>
      <c r="D36" s="35" t="s">
        <v>64</v>
      </c>
      <c r="E36" s="37" t="s">
        <v>1366</v>
      </c>
      <c r="F36" s="38" t="s">
        <v>198</v>
      </c>
      <c r="G36" s="39">
        <v>75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67</v>
      </c>
      <c r="B37" s="42"/>
      <c r="C37" s="43"/>
      <c r="D37" s="43"/>
      <c r="E37" s="37" t="s">
        <v>1367</v>
      </c>
      <c r="F37" s="43"/>
      <c r="G37" s="43"/>
      <c r="H37" s="43"/>
      <c r="I37" s="43"/>
      <c r="J37" s="44"/>
    </row>
    <row r="38" ht="90">
      <c r="A38" s="35" t="s">
        <v>71</v>
      </c>
      <c r="B38" s="42"/>
      <c r="C38" s="43"/>
      <c r="D38" s="43"/>
      <c r="E38" s="37" t="s">
        <v>1097</v>
      </c>
      <c r="F38" s="43"/>
      <c r="G38" s="43"/>
      <c r="H38" s="43"/>
      <c r="I38" s="43"/>
      <c r="J38" s="44"/>
    </row>
    <row r="39">
      <c r="A39" s="35" t="s">
        <v>62</v>
      </c>
      <c r="B39" s="35">
        <v>10</v>
      </c>
      <c r="C39" s="36" t="s">
        <v>1098</v>
      </c>
      <c r="D39" s="35" t="s">
        <v>64</v>
      </c>
      <c r="E39" s="37" t="s">
        <v>1099</v>
      </c>
      <c r="F39" s="38" t="s">
        <v>198</v>
      </c>
      <c r="G39" s="39">
        <v>75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67</v>
      </c>
      <c r="B40" s="42"/>
      <c r="C40" s="43"/>
      <c r="D40" s="43"/>
      <c r="E40" s="37" t="s">
        <v>1368</v>
      </c>
      <c r="F40" s="43"/>
      <c r="G40" s="43"/>
      <c r="H40" s="43"/>
      <c r="I40" s="43"/>
      <c r="J40" s="44"/>
    </row>
    <row r="41" ht="105">
      <c r="A41" s="35" t="s">
        <v>71</v>
      </c>
      <c r="B41" s="42"/>
      <c r="C41" s="43"/>
      <c r="D41" s="43"/>
      <c r="E41" s="37" t="s">
        <v>1100</v>
      </c>
      <c r="F41" s="43"/>
      <c r="G41" s="43"/>
      <c r="H41" s="43"/>
      <c r="I41" s="43"/>
      <c r="J41" s="44"/>
    </row>
    <row r="42" ht="30">
      <c r="A42" s="35" t="s">
        <v>62</v>
      </c>
      <c r="B42" s="35">
        <v>11</v>
      </c>
      <c r="C42" s="36" t="s">
        <v>1219</v>
      </c>
      <c r="D42" s="35" t="s">
        <v>64</v>
      </c>
      <c r="E42" s="37" t="s">
        <v>1220</v>
      </c>
      <c r="F42" s="38" t="s">
        <v>198</v>
      </c>
      <c r="G42" s="39">
        <v>75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67</v>
      </c>
      <c r="B43" s="42"/>
      <c r="C43" s="43"/>
      <c r="D43" s="43"/>
      <c r="E43" s="37" t="s">
        <v>1369</v>
      </c>
      <c r="F43" s="43"/>
      <c r="G43" s="43"/>
      <c r="H43" s="43"/>
      <c r="I43" s="43"/>
      <c r="J43" s="44"/>
    </row>
    <row r="44" ht="90">
      <c r="A44" s="35" t="s">
        <v>71</v>
      </c>
      <c r="B44" s="42"/>
      <c r="C44" s="43"/>
      <c r="D44" s="43"/>
      <c r="E44" s="37" t="s">
        <v>1103</v>
      </c>
      <c r="F44" s="43"/>
      <c r="G44" s="43"/>
      <c r="H44" s="43"/>
      <c r="I44" s="43"/>
      <c r="J44" s="44"/>
    </row>
    <row r="45" ht="30">
      <c r="A45" s="35" t="s">
        <v>62</v>
      </c>
      <c r="B45" s="35">
        <v>12</v>
      </c>
      <c r="C45" s="36" t="s">
        <v>1370</v>
      </c>
      <c r="D45" s="35" t="s">
        <v>64</v>
      </c>
      <c r="E45" s="37" t="s">
        <v>1371</v>
      </c>
      <c r="F45" s="38" t="s">
        <v>102</v>
      </c>
      <c r="G45" s="39">
        <v>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67</v>
      </c>
      <c r="B46" s="42"/>
      <c r="C46" s="43"/>
      <c r="D46" s="43"/>
      <c r="E46" s="37" t="s">
        <v>1367</v>
      </c>
      <c r="F46" s="43"/>
      <c r="G46" s="43"/>
      <c r="H46" s="43"/>
      <c r="I46" s="43"/>
      <c r="J46" s="44"/>
    </row>
    <row r="47" ht="120">
      <c r="A47" s="35" t="s">
        <v>71</v>
      </c>
      <c r="B47" s="42"/>
      <c r="C47" s="43"/>
      <c r="D47" s="43"/>
      <c r="E47" s="37" t="s">
        <v>1372</v>
      </c>
      <c r="F47" s="43"/>
      <c r="G47" s="43"/>
      <c r="H47" s="43"/>
      <c r="I47" s="43"/>
      <c r="J47" s="44"/>
    </row>
    <row r="48">
      <c r="A48" s="35" t="s">
        <v>62</v>
      </c>
      <c r="B48" s="35">
        <v>13</v>
      </c>
      <c r="C48" s="36" t="s">
        <v>1373</v>
      </c>
      <c r="D48" s="35" t="s">
        <v>64</v>
      </c>
      <c r="E48" s="37" t="s">
        <v>1374</v>
      </c>
      <c r="F48" s="38" t="s">
        <v>198</v>
      </c>
      <c r="G48" s="39">
        <v>215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67</v>
      </c>
      <c r="B49" s="42"/>
      <c r="C49" s="43"/>
      <c r="D49" s="43"/>
      <c r="E49" s="37" t="s">
        <v>1367</v>
      </c>
      <c r="F49" s="43"/>
      <c r="G49" s="43"/>
      <c r="H49" s="43"/>
      <c r="I49" s="43"/>
      <c r="J49" s="44"/>
    </row>
    <row r="50" ht="105">
      <c r="A50" s="35" t="s">
        <v>71</v>
      </c>
      <c r="B50" s="42"/>
      <c r="C50" s="43"/>
      <c r="D50" s="43"/>
      <c r="E50" s="37" t="s">
        <v>1246</v>
      </c>
      <c r="F50" s="43"/>
      <c r="G50" s="43"/>
      <c r="H50" s="43"/>
      <c r="I50" s="43"/>
      <c r="J50" s="44"/>
    </row>
    <row r="51">
      <c r="A51" s="35" t="s">
        <v>62</v>
      </c>
      <c r="B51" s="35">
        <v>14</v>
      </c>
      <c r="C51" s="36" t="s">
        <v>1375</v>
      </c>
      <c r="D51" s="35" t="s">
        <v>64</v>
      </c>
      <c r="E51" s="37" t="s">
        <v>1376</v>
      </c>
      <c r="F51" s="38" t="s">
        <v>102</v>
      </c>
      <c r="G51" s="39">
        <v>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67</v>
      </c>
      <c r="B52" s="42"/>
      <c r="C52" s="43"/>
      <c r="D52" s="43"/>
      <c r="E52" s="37" t="s">
        <v>1377</v>
      </c>
      <c r="F52" s="43"/>
      <c r="G52" s="43"/>
      <c r="H52" s="43"/>
      <c r="I52" s="43"/>
      <c r="J52" s="44"/>
    </row>
    <row r="53" ht="120">
      <c r="A53" s="35" t="s">
        <v>71</v>
      </c>
      <c r="B53" s="42"/>
      <c r="C53" s="43"/>
      <c r="D53" s="43"/>
      <c r="E53" s="37" t="s">
        <v>1258</v>
      </c>
      <c r="F53" s="43"/>
      <c r="G53" s="43"/>
      <c r="H53" s="43"/>
      <c r="I53" s="43"/>
      <c r="J53" s="44"/>
    </row>
    <row r="54" ht="30">
      <c r="A54" s="35" t="s">
        <v>62</v>
      </c>
      <c r="B54" s="35">
        <v>15</v>
      </c>
      <c r="C54" s="36" t="s">
        <v>1378</v>
      </c>
      <c r="D54" s="35" t="s">
        <v>64</v>
      </c>
      <c r="E54" s="37" t="s">
        <v>1379</v>
      </c>
      <c r="F54" s="38" t="s">
        <v>102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67</v>
      </c>
      <c r="B55" s="42"/>
      <c r="C55" s="43"/>
      <c r="D55" s="43"/>
      <c r="E55" s="37" t="s">
        <v>1377</v>
      </c>
      <c r="F55" s="43"/>
      <c r="G55" s="43"/>
      <c r="H55" s="43"/>
      <c r="I55" s="43"/>
      <c r="J55" s="44"/>
    </row>
    <row r="56" ht="120">
      <c r="A56" s="35" t="s">
        <v>71</v>
      </c>
      <c r="B56" s="42"/>
      <c r="C56" s="43"/>
      <c r="D56" s="43"/>
      <c r="E56" s="37" t="s">
        <v>1258</v>
      </c>
      <c r="F56" s="43"/>
      <c r="G56" s="43"/>
      <c r="H56" s="43"/>
      <c r="I56" s="43"/>
      <c r="J56" s="44"/>
    </row>
    <row r="57">
      <c r="A57" s="35" t="s">
        <v>62</v>
      </c>
      <c r="B57" s="35">
        <v>16</v>
      </c>
      <c r="C57" s="36" t="s">
        <v>1262</v>
      </c>
      <c r="D57" s="35" t="s">
        <v>64</v>
      </c>
      <c r="E57" s="37" t="s">
        <v>1263</v>
      </c>
      <c r="F57" s="38" t="s">
        <v>198</v>
      </c>
      <c r="G57" s="39">
        <v>215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67</v>
      </c>
      <c r="B58" s="42"/>
      <c r="C58" s="43"/>
      <c r="D58" s="43"/>
      <c r="E58" s="37" t="s">
        <v>1367</v>
      </c>
      <c r="F58" s="43"/>
      <c r="G58" s="43"/>
      <c r="H58" s="43"/>
      <c r="I58" s="43"/>
      <c r="J58" s="44"/>
    </row>
    <row r="59" ht="90">
      <c r="A59" s="35" t="s">
        <v>71</v>
      </c>
      <c r="B59" s="42"/>
      <c r="C59" s="43"/>
      <c r="D59" s="43"/>
      <c r="E59" s="37" t="s">
        <v>1265</v>
      </c>
      <c r="F59" s="43"/>
      <c r="G59" s="43"/>
      <c r="H59" s="43"/>
      <c r="I59" s="43"/>
      <c r="J59" s="44"/>
    </row>
    <row r="60">
      <c r="A60" s="35" t="s">
        <v>62</v>
      </c>
      <c r="B60" s="35">
        <v>17</v>
      </c>
      <c r="C60" s="36" t="s">
        <v>1380</v>
      </c>
      <c r="D60" s="35" t="s">
        <v>64</v>
      </c>
      <c r="E60" s="37" t="s">
        <v>1381</v>
      </c>
      <c r="F60" s="38" t="s">
        <v>102</v>
      </c>
      <c r="G60" s="39">
        <v>15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67</v>
      </c>
      <c r="B61" s="42"/>
      <c r="C61" s="43"/>
      <c r="D61" s="43"/>
      <c r="E61" s="37" t="s">
        <v>1364</v>
      </c>
      <c r="F61" s="43"/>
      <c r="G61" s="43"/>
      <c r="H61" s="43"/>
      <c r="I61" s="43"/>
      <c r="J61" s="44"/>
    </row>
    <row r="62" ht="105">
      <c r="A62" s="35" t="s">
        <v>71</v>
      </c>
      <c r="B62" s="42"/>
      <c r="C62" s="43"/>
      <c r="D62" s="43"/>
      <c r="E62" s="37" t="s">
        <v>1382</v>
      </c>
      <c r="F62" s="43"/>
      <c r="G62" s="43"/>
      <c r="H62" s="43"/>
      <c r="I62" s="43"/>
      <c r="J62" s="44"/>
    </row>
    <row r="63" ht="30">
      <c r="A63" s="35" t="s">
        <v>62</v>
      </c>
      <c r="B63" s="35">
        <v>18</v>
      </c>
      <c r="C63" s="36" t="s">
        <v>1383</v>
      </c>
      <c r="D63" s="35" t="s">
        <v>64</v>
      </c>
      <c r="E63" s="37" t="s">
        <v>1384</v>
      </c>
      <c r="F63" s="38" t="s">
        <v>102</v>
      </c>
      <c r="G63" s="39">
        <v>1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67</v>
      </c>
      <c r="B64" s="42"/>
      <c r="C64" s="43"/>
      <c r="D64" s="43"/>
      <c r="E64" s="50" t="s">
        <v>64</v>
      </c>
      <c r="F64" s="43"/>
      <c r="G64" s="43"/>
      <c r="H64" s="43"/>
      <c r="I64" s="43"/>
      <c r="J64" s="44"/>
    </row>
    <row r="65" ht="135">
      <c r="A65" s="35" t="s">
        <v>71</v>
      </c>
      <c r="B65" s="42"/>
      <c r="C65" s="43"/>
      <c r="D65" s="43"/>
      <c r="E65" s="37" t="s">
        <v>1385</v>
      </c>
      <c r="F65" s="43"/>
      <c r="G65" s="43"/>
      <c r="H65" s="43"/>
      <c r="I65" s="43"/>
      <c r="J65" s="44"/>
    </row>
    <row r="66" ht="30">
      <c r="A66" s="35" t="s">
        <v>62</v>
      </c>
      <c r="B66" s="35">
        <v>19</v>
      </c>
      <c r="C66" s="36" t="s">
        <v>1386</v>
      </c>
      <c r="D66" s="35" t="s">
        <v>64</v>
      </c>
      <c r="E66" s="37" t="s">
        <v>1387</v>
      </c>
      <c r="F66" s="38" t="s">
        <v>102</v>
      </c>
      <c r="G66" s="39">
        <v>1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67</v>
      </c>
      <c r="B67" s="42"/>
      <c r="C67" s="43"/>
      <c r="D67" s="43"/>
      <c r="E67" s="50" t="s">
        <v>64</v>
      </c>
      <c r="F67" s="43"/>
      <c r="G67" s="43"/>
      <c r="H67" s="43"/>
      <c r="I67" s="43"/>
      <c r="J67" s="44"/>
    </row>
    <row r="68" ht="105">
      <c r="A68" s="35" t="s">
        <v>71</v>
      </c>
      <c r="B68" s="42"/>
      <c r="C68" s="43"/>
      <c r="D68" s="43"/>
      <c r="E68" s="37" t="s">
        <v>1388</v>
      </c>
      <c r="F68" s="43"/>
      <c r="G68" s="43"/>
      <c r="H68" s="43"/>
      <c r="I68" s="43"/>
      <c r="J68" s="44"/>
    </row>
    <row r="69">
      <c r="A69" s="35" t="s">
        <v>62</v>
      </c>
      <c r="B69" s="35">
        <v>20</v>
      </c>
      <c r="C69" s="36" t="s">
        <v>1389</v>
      </c>
      <c r="D69" s="35" t="s">
        <v>64</v>
      </c>
      <c r="E69" s="37" t="s">
        <v>1390</v>
      </c>
      <c r="F69" s="38" t="s">
        <v>128</v>
      </c>
      <c r="G69" s="39">
        <v>1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>
      <c r="A70" s="35" t="s">
        <v>67</v>
      </c>
      <c r="B70" s="42"/>
      <c r="C70" s="43"/>
      <c r="D70" s="43"/>
      <c r="E70" s="50" t="s">
        <v>64</v>
      </c>
      <c r="F70" s="43"/>
      <c r="G70" s="43"/>
      <c r="H70" s="43"/>
      <c r="I70" s="43"/>
      <c r="J70" s="44"/>
    </row>
    <row r="71" ht="120">
      <c r="A71" s="35" t="s">
        <v>71</v>
      </c>
      <c r="B71" s="42"/>
      <c r="C71" s="43"/>
      <c r="D71" s="43"/>
      <c r="E71" s="37" t="s">
        <v>1391</v>
      </c>
      <c r="F71" s="43"/>
      <c r="G71" s="43"/>
      <c r="H71" s="43"/>
      <c r="I71" s="43"/>
      <c r="J71" s="44"/>
    </row>
    <row r="72">
      <c r="A72" s="35" t="s">
        <v>62</v>
      </c>
      <c r="B72" s="35">
        <v>21</v>
      </c>
      <c r="C72" s="36" t="s">
        <v>1392</v>
      </c>
      <c r="D72" s="35" t="s">
        <v>64</v>
      </c>
      <c r="E72" s="37" t="s">
        <v>1393</v>
      </c>
      <c r="F72" s="38" t="s">
        <v>128</v>
      </c>
      <c r="G72" s="39">
        <v>1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67</v>
      </c>
      <c r="B73" s="42"/>
      <c r="C73" s="43"/>
      <c r="D73" s="43"/>
      <c r="E73" s="50" t="s">
        <v>64</v>
      </c>
      <c r="F73" s="43"/>
      <c r="G73" s="43"/>
      <c r="H73" s="43"/>
      <c r="I73" s="43"/>
      <c r="J73" s="44"/>
    </row>
    <row r="74" ht="105">
      <c r="A74" s="35" t="s">
        <v>71</v>
      </c>
      <c r="B74" s="42"/>
      <c r="C74" s="43"/>
      <c r="D74" s="43"/>
      <c r="E74" s="37" t="s">
        <v>1394</v>
      </c>
      <c r="F74" s="43"/>
      <c r="G74" s="43"/>
      <c r="H74" s="43"/>
      <c r="I74" s="43"/>
      <c r="J74" s="44"/>
    </row>
    <row r="75">
      <c r="A75" s="35" t="s">
        <v>62</v>
      </c>
      <c r="B75" s="35">
        <v>22</v>
      </c>
      <c r="C75" s="36" t="s">
        <v>1395</v>
      </c>
      <c r="D75" s="35" t="s">
        <v>64</v>
      </c>
      <c r="E75" s="37" t="s">
        <v>1396</v>
      </c>
      <c r="F75" s="38" t="s">
        <v>128</v>
      </c>
      <c r="G75" s="39">
        <v>1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67</v>
      </c>
      <c r="B76" s="42"/>
      <c r="C76" s="43"/>
      <c r="D76" s="43"/>
      <c r="E76" s="50" t="s">
        <v>64</v>
      </c>
      <c r="F76" s="43"/>
      <c r="G76" s="43"/>
      <c r="H76" s="43"/>
      <c r="I76" s="43"/>
      <c r="J76" s="44"/>
    </row>
    <row r="77" ht="105">
      <c r="A77" s="35" t="s">
        <v>71</v>
      </c>
      <c r="B77" s="47"/>
      <c r="C77" s="48"/>
      <c r="D77" s="48"/>
      <c r="E77" s="37" t="s">
        <v>1397</v>
      </c>
      <c r="F77" s="48"/>
      <c r="G77" s="48"/>
      <c r="H77" s="48"/>
      <c r="I77" s="48"/>
      <c r="J7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41</v>
      </c>
      <c r="F2" s="15"/>
      <c r="G2" s="15"/>
      <c r="H2" s="15"/>
      <c r="I2" s="15"/>
      <c r="J2" s="17"/>
    </row>
    <row r="3">
      <c r="A3" s="3" t="s">
        <v>42</v>
      </c>
      <c r="B3" s="18" t="s">
        <v>43</v>
      </c>
      <c r="C3" s="19" t="s">
        <v>44</v>
      </c>
      <c r="D3" s="20"/>
      <c r="E3" s="21" t="s">
        <v>45</v>
      </c>
      <c r="F3" s="15"/>
      <c r="G3" s="15"/>
      <c r="H3" s="22" t="s">
        <v>37</v>
      </c>
      <c r="I3" s="23">
        <f>SUMIFS(I8:I39,A8:A39,"SD")</f>
        <v>0</v>
      </c>
      <c r="J3" s="17"/>
      <c r="O3">
        <v>0</v>
      </c>
      <c r="P3">
        <v>2</v>
      </c>
    </row>
    <row r="4">
      <c r="A4" s="3" t="s">
        <v>46</v>
      </c>
      <c r="B4" s="18" t="s">
        <v>47</v>
      </c>
      <c r="C4" s="19" t="s">
        <v>37</v>
      </c>
      <c r="D4" s="20"/>
      <c r="E4" s="21" t="s">
        <v>38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48</v>
      </c>
      <c r="B5" s="25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6" t="s">
        <v>56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57</v>
      </c>
      <c r="I6" s="7" t="s">
        <v>58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59</v>
      </c>
      <c r="B8" s="30"/>
      <c r="C8" s="31" t="s">
        <v>60</v>
      </c>
      <c r="D8" s="32"/>
      <c r="E8" s="29" t="s">
        <v>61</v>
      </c>
      <c r="F8" s="32"/>
      <c r="G8" s="32"/>
      <c r="H8" s="32"/>
      <c r="I8" s="33">
        <f>SUMIFS(I9:I17,A9:A17,"P")</f>
        <v>0</v>
      </c>
      <c r="J8" s="34"/>
    </row>
    <row r="9">
      <c r="A9" s="35" t="s">
        <v>62</v>
      </c>
      <c r="B9" s="35">
        <v>1</v>
      </c>
      <c r="C9" s="36" t="s">
        <v>1063</v>
      </c>
      <c r="D9" s="35" t="s">
        <v>64</v>
      </c>
      <c r="E9" s="37" t="s">
        <v>114</v>
      </c>
      <c r="F9" s="38" t="s">
        <v>66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67</v>
      </c>
      <c r="B10" s="42"/>
      <c r="C10" s="43"/>
      <c r="D10" s="43"/>
      <c r="E10" s="37" t="s">
        <v>1064</v>
      </c>
      <c r="F10" s="43"/>
      <c r="G10" s="43"/>
      <c r="H10" s="43"/>
      <c r="I10" s="43"/>
      <c r="J10" s="44"/>
    </row>
    <row r="11" ht="30">
      <c r="A11" s="35" t="s">
        <v>71</v>
      </c>
      <c r="B11" s="42"/>
      <c r="C11" s="43"/>
      <c r="D11" s="43"/>
      <c r="E11" s="37" t="s">
        <v>1065</v>
      </c>
      <c r="F11" s="43"/>
      <c r="G11" s="43"/>
      <c r="H11" s="43"/>
      <c r="I11" s="43"/>
      <c r="J11" s="44"/>
    </row>
    <row r="12">
      <c r="A12" s="35" t="s">
        <v>62</v>
      </c>
      <c r="B12" s="35">
        <v>2</v>
      </c>
      <c r="C12" s="36" t="s">
        <v>1068</v>
      </c>
      <c r="D12" s="35" t="s">
        <v>64</v>
      </c>
      <c r="E12" s="37" t="s">
        <v>135</v>
      </c>
      <c r="F12" s="38" t="s">
        <v>128</v>
      </c>
      <c r="G12" s="39">
        <v>16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67</v>
      </c>
      <c r="B13" s="42"/>
      <c r="C13" s="43"/>
      <c r="D13" s="43"/>
      <c r="E13" s="37" t="s">
        <v>1064</v>
      </c>
      <c r="F13" s="43"/>
      <c r="G13" s="43"/>
      <c r="H13" s="43"/>
      <c r="I13" s="43"/>
      <c r="J13" s="44"/>
    </row>
    <row r="14">
      <c r="A14" s="35" t="s">
        <v>71</v>
      </c>
      <c r="B14" s="42"/>
      <c r="C14" s="43"/>
      <c r="D14" s="43"/>
      <c r="E14" s="37" t="s">
        <v>1069</v>
      </c>
      <c r="F14" s="43"/>
      <c r="G14" s="43"/>
      <c r="H14" s="43"/>
      <c r="I14" s="43"/>
      <c r="J14" s="44"/>
    </row>
    <row r="15">
      <c r="A15" s="35" t="s">
        <v>62</v>
      </c>
      <c r="B15" s="35">
        <v>3</v>
      </c>
      <c r="C15" s="36" t="s">
        <v>1070</v>
      </c>
      <c r="D15" s="35" t="s">
        <v>64</v>
      </c>
      <c r="E15" s="37" t="s">
        <v>1071</v>
      </c>
      <c r="F15" s="38" t="s">
        <v>128</v>
      </c>
      <c r="G15" s="39">
        <v>18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67</v>
      </c>
      <c r="B16" s="42"/>
      <c r="C16" s="43"/>
      <c r="D16" s="43"/>
      <c r="E16" s="37" t="s">
        <v>1064</v>
      </c>
      <c r="F16" s="43"/>
      <c r="G16" s="43"/>
      <c r="H16" s="43"/>
      <c r="I16" s="43"/>
      <c r="J16" s="44"/>
    </row>
    <row r="17" ht="60">
      <c r="A17" s="35" t="s">
        <v>71</v>
      </c>
      <c r="B17" s="42"/>
      <c r="C17" s="43"/>
      <c r="D17" s="43"/>
      <c r="E17" s="37" t="s">
        <v>1072</v>
      </c>
      <c r="F17" s="43"/>
      <c r="G17" s="43"/>
      <c r="H17" s="43"/>
      <c r="I17" s="43"/>
      <c r="J17" s="44"/>
    </row>
    <row r="18">
      <c r="A18" s="29" t="s">
        <v>59</v>
      </c>
      <c r="B18" s="30"/>
      <c r="C18" s="31" t="s">
        <v>628</v>
      </c>
      <c r="D18" s="32"/>
      <c r="E18" s="29" t="s">
        <v>629</v>
      </c>
      <c r="F18" s="32"/>
      <c r="G18" s="32"/>
      <c r="H18" s="32"/>
      <c r="I18" s="33">
        <f>SUMIFS(I19:I39,A19:A39,"P")</f>
        <v>0</v>
      </c>
      <c r="J18" s="34"/>
    </row>
    <row r="19">
      <c r="A19" s="35" t="s">
        <v>62</v>
      </c>
      <c r="B19" s="35">
        <v>4</v>
      </c>
      <c r="C19" s="36" t="s">
        <v>1398</v>
      </c>
      <c r="D19" s="35" t="s">
        <v>64</v>
      </c>
      <c r="E19" s="37" t="s">
        <v>1399</v>
      </c>
      <c r="F19" s="38" t="s">
        <v>1400</v>
      </c>
      <c r="G19" s="39">
        <v>6.4050000000000002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67</v>
      </c>
      <c r="B20" s="42"/>
      <c r="C20" s="43"/>
      <c r="D20" s="43"/>
      <c r="E20" s="37" t="s">
        <v>1107</v>
      </c>
      <c r="F20" s="43"/>
      <c r="G20" s="43"/>
      <c r="H20" s="43"/>
      <c r="I20" s="43"/>
      <c r="J20" s="44"/>
    </row>
    <row r="21" ht="90">
      <c r="A21" s="35" t="s">
        <v>71</v>
      </c>
      <c r="B21" s="42"/>
      <c r="C21" s="43"/>
      <c r="D21" s="43"/>
      <c r="E21" s="37" t="s">
        <v>1401</v>
      </c>
      <c r="F21" s="43"/>
      <c r="G21" s="43"/>
      <c r="H21" s="43"/>
      <c r="I21" s="43"/>
      <c r="J21" s="44"/>
    </row>
    <row r="22">
      <c r="A22" s="35" t="s">
        <v>62</v>
      </c>
      <c r="B22" s="35">
        <v>5</v>
      </c>
      <c r="C22" s="36" t="s">
        <v>1402</v>
      </c>
      <c r="D22" s="35" t="s">
        <v>64</v>
      </c>
      <c r="E22" s="37" t="s">
        <v>1403</v>
      </c>
      <c r="F22" s="38" t="s">
        <v>1400</v>
      </c>
      <c r="G22" s="39">
        <v>6.4050000000000002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67</v>
      </c>
      <c r="B23" s="42"/>
      <c r="C23" s="43"/>
      <c r="D23" s="43"/>
      <c r="E23" s="37" t="s">
        <v>1107</v>
      </c>
      <c r="F23" s="43"/>
      <c r="G23" s="43"/>
      <c r="H23" s="43"/>
      <c r="I23" s="43"/>
      <c r="J23" s="44"/>
    </row>
    <row r="24" ht="240">
      <c r="A24" s="35" t="s">
        <v>71</v>
      </c>
      <c r="B24" s="42"/>
      <c r="C24" s="43"/>
      <c r="D24" s="43"/>
      <c r="E24" s="37" t="s">
        <v>1404</v>
      </c>
      <c r="F24" s="43"/>
      <c r="G24" s="43"/>
      <c r="H24" s="43"/>
      <c r="I24" s="43"/>
      <c r="J24" s="44"/>
    </row>
    <row r="25" ht="30">
      <c r="A25" s="35" t="s">
        <v>62</v>
      </c>
      <c r="B25" s="35">
        <v>6</v>
      </c>
      <c r="C25" s="36" t="s">
        <v>1405</v>
      </c>
      <c r="D25" s="35" t="s">
        <v>64</v>
      </c>
      <c r="E25" s="37" t="s">
        <v>1406</v>
      </c>
      <c r="F25" s="38" t="s">
        <v>1400</v>
      </c>
      <c r="G25" s="39">
        <v>7.3200000000000003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67</v>
      </c>
      <c r="B26" s="42"/>
      <c r="C26" s="43"/>
      <c r="D26" s="43"/>
      <c r="E26" s="37" t="s">
        <v>1174</v>
      </c>
      <c r="F26" s="43"/>
      <c r="G26" s="43"/>
      <c r="H26" s="43"/>
      <c r="I26" s="43"/>
      <c r="J26" s="44"/>
    </row>
    <row r="27" ht="165">
      <c r="A27" s="35" t="s">
        <v>71</v>
      </c>
      <c r="B27" s="42"/>
      <c r="C27" s="43"/>
      <c r="D27" s="43"/>
      <c r="E27" s="37" t="s">
        <v>1407</v>
      </c>
      <c r="F27" s="43"/>
      <c r="G27" s="43"/>
      <c r="H27" s="43"/>
      <c r="I27" s="43"/>
      <c r="J27" s="44"/>
    </row>
    <row r="28" ht="30">
      <c r="A28" s="35" t="s">
        <v>62</v>
      </c>
      <c r="B28" s="35">
        <v>7</v>
      </c>
      <c r="C28" s="36" t="s">
        <v>1408</v>
      </c>
      <c r="D28" s="35" t="s">
        <v>64</v>
      </c>
      <c r="E28" s="37" t="s">
        <v>1409</v>
      </c>
      <c r="F28" s="38" t="s">
        <v>102</v>
      </c>
      <c r="G28" s="39">
        <v>2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>
      <c r="A29" s="35" t="s">
        <v>67</v>
      </c>
      <c r="B29" s="42"/>
      <c r="C29" s="43"/>
      <c r="D29" s="43"/>
      <c r="E29" s="37" t="s">
        <v>1107</v>
      </c>
      <c r="F29" s="43"/>
      <c r="G29" s="43"/>
      <c r="H29" s="43"/>
      <c r="I29" s="43"/>
      <c r="J29" s="44"/>
    </row>
    <row r="30" ht="165">
      <c r="A30" s="35" t="s">
        <v>71</v>
      </c>
      <c r="B30" s="42"/>
      <c r="C30" s="43"/>
      <c r="D30" s="43"/>
      <c r="E30" s="37" t="s">
        <v>1410</v>
      </c>
      <c r="F30" s="43"/>
      <c r="G30" s="43"/>
      <c r="H30" s="43"/>
      <c r="I30" s="43"/>
      <c r="J30" s="44"/>
    </row>
    <row r="31" ht="30">
      <c r="A31" s="35" t="s">
        <v>62</v>
      </c>
      <c r="B31" s="35">
        <v>8</v>
      </c>
      <c r="C31" s="36" t="s">
        <v>1411</v>
      </c>
      <c r="D31" s="35" t="s">
        <v>64</v>
      </c>
      <c r="E31" s="37" t="s">
        <v>1412</v>
      </c>
      <c r="F31" s="38" t="s">
        <v>152</v>
      </c>
      <c r="G31" s="39">
        <v>0.39000000000000001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67</v>
      </c>
      <c r="B32" s="42"/>
      <c r="C32" s="43"/>
      <c r="D32" s="43"/>
      <c r="E32" s="37" t="s">
        <v>1064</v>
      </c>
      <c r="F32" s="43"/>
      <c r="G32" s="43"/>
      <c r="H32" s="43"/>
      <c r="I32" s="43"/>
      <c r="J32" s="44"/>
    </row>
    <row r="33" ht="210">
      <c r="A33" s="35" t="s">
        <v>71</v>
      </c>
      <c r="B33" s="42"/>
      <c r="C33" s="43"/>
      <c r="D33" s="43"/>
      <c r="E33" s="37" t="s">
        <v>1413</v>
      </c>
      <c r="F33" s="43"/>
      <c r="G33" s="43"/>
      <c r="H33" s="43"/>
      <c r="I33" s="43"/>
      <c r="J33" s="44"/>
    </row>
    <row r="34">
      <c r="A34" s="35" t="s">
        <v>62</v>
      </c>
      <c r="B34" s="35">
        <v>9</v>
      </c>
      <c r="C34" s="36" t="s">
        <v>1182</v>
      </c>
      <c r="D34" s="35" t="s">
        <v>64</v>
      </c>
      <c r="E34" s="37" t="s">
        <v>1183</v>
      </c>
      <c r="F34" s="38" t="s">
        <v>1184</v>
      </c>
      <c r="G34" s="39">
        <v>122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67</v>
      </c>
      <c r="B35" s="42"/>
      <c r="C35" s="43"/>
      <c r="D35" s="43"/>
      <c r="E35" s="37" t="s">
        <v>1064</v>
      </c>
      <c r="F35" s="43"/>
      <c r="G35" s="43"/>
      <c r="H35" s="43"/>
      <c r="I35" s="43"/>
      <c r="J35" s="44"/>
    </row>
    <row r="36" ht="60">
      <c r="A36" s="35" t="s">
        <v>71</v>
      </c>
      <c r="B36" s="42"/>
      <c r="C36" s="43"/>
      <c r="D36" s="43"/>
      <c r="E36" s="37" t="s">
        <v>1414</v>
      </c>
      <c r="F36" s="43"/>
      <c r="G36" s="43"/>
      <c r="H36" s="43"/>
      <c r="I36" s="43"/>
      <c r="J36" s="44"/>
    </row>
    <row r="37">
      <c r="A37" s="35" t="s">
        <v>62</v>
      </c>
      <c r="B37" s="35">
        <v>10</v>
      </c>
      <c r="C37" s="36" t="s">
        <v>1185</v>
      </c>
      <c r="D37" s="35" t="s">
        <v>64</v>
      </c>
      <c r="E37" s="37" t="s">
        <v>1186</v>
      </c>
      <c r="F37" s="38" t="s">
        <v>1184</v>
      </c>
      <c r="G37" s="39">
        <v>2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67</v>
      </c>
      <c r="B38" s="42"/>
      <c r="C38" s="43"/>
      <c r="D38" s="43"/>
      <c r="E38" s="37" t="s">
        <v>1064</v>
      </c>
      <c r="F38" s="43"/>
      <c r="G38" s="43"/>
      <c r="H38" s="43"/>
      <c r="I38" s="43"/>
      <c r="J38" s="44"/>
    </row>
    <row r="39" ht="45">
      <c r="A39" s="35" t="s">
        <v>71</v>
      </c>
      <c r="B39" s="47"/>
      <c r="C39" s="48"/>
      <c r="D39" s="48"/>
      <c r="E39" s="37" t="s">
        <v>1415</v>
      </c>
      <c r="F39" s="48"/>
      <c r="G39" s="48"/>
      <c r="H39" s="48"/>
      <c r="I39" s="48"/>
      <c r="J39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41</v>
      </c>
      <c r="F2" s="15"/>
      <c r="G2" s="15"/>
      <c r="H2" s="15"/>
      <c r="I2" s="15"/>
      <c r="J2" s="17"/>
    </row>
    <row r="3">
      <c r="A3" s="3" t="s">
        <v>42</v>
      </c>
      <c r="B3" s="18" t="s">
        <v>43</v>
      </c>
      <c r="C3" s="19" t="s">
        <v>44</v>
      </c>
      <c r="D3" s="20"/>
      <c r="E3" s="21" t="s">
        <v>45</v>
      </c>
      <c r="F3" s="15"/>
      <c r="G3" s="15"/>
      <c r="H3" s="22" t="s">
        <v>39</v>
      </c>
      <c r="I3" s="23">
        <f>SUMIFS(I8:I17,A8:A17,"SD")</f>
        <v>0</v>
      </c>
      <c r="J3" s="17"/>
      <c r="O3">
        <v>0</v>
      </c>
      <c r="P3">
        <v>2</v>
      </c>
    </row>
    <row r="4">
      <c r="A4" s="3" t="s">
        <v>46</v>
      </c>
      <c r="B4" s="18" t="s">
        <v>47</v>
      </c>
      <c r="C4" s="19" t="s">
        <v>39</v>
      </c>
      <c r="D4" s="20"/>
      <c r="E4" s="21" t="s">
        <v>40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48</v>
      </c>
      <c r="B5" s="25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6" t="s">
        <v>56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57</v>
      </c>
      <c r="I6" s="7" t="s">
        <v>58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59</v>
      </c>
      <c r="B8" s="30"/>
      <c r="C8" s="31" t="s">
        <v>60</v>
      </c>
      <c r="D8" s="32"/>
      <c r="E8" s="29" t="s">
        <v>61</v>
      </c>
      <c r="F8" s="32"/>
      <c r="G8" s="32"/>
      <c r="H8" s="32"/>
      <c r="I8" s="33">
        <f>SUMIFS(I9:I12,A9:A12,"P")</f>
        <v>0</v>
      </c>
      <c r="J8" s="34"/>
    </row>
    <row r="9">
      <c r="A9" s="35" t="s">
        <v>62</v>
      </c>
      <c r="B9" s="35">
        <v>1</v>
      </c>
      <c r="C9" s="36" t="s">
        <v>1416</v>
      </c>
      <c r="D9" s="35" t="s">
        <v>64</v>
      </c>
      <c r="E9" s="37" t="s">
        <v>1417</v>
      </c>
      <c r="F9" s="38" t="s">
        <v>165</v>
      </c>
      <c r="G9" s="39">
        <v>330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67</v>
      </c>
      <c r="B10" s="42"/>
      <c r="C10" s="43"/>
      <c r="D10" s="43"/>
      <c r="E10" s="37" t="s">
        <v>1418</v>
      </c>
      <c r="F10" s="43"/>
      <c r="G10" s="43"/>
      <c r="H10" s="43"/>
      <c r="I10" s="43"/>
      <c r="J10" s="44"/>
    </row>
    <row r="11">
      <c r="A11" s="35" t="s">
        <v>69</v>
      </c>
      <c r="B11" s="42"/>
      <c r="C11" s="43"/>
      <c r="D11" s="43"/>
      <c r="E11" s="45" t="s">
        <v>1419</v>
      </c>
      <c r="F11" s="43"/>
      <c r="G11" s="43"/>
      <c r="H11" s="43"/>
      <c r="I11" s="43"/>
      <c r="J11" s="44"/>
    </row>
    <row r="12" ht="75">
      <c r="A12" s="35" t="s">
        <v>71</v>
      </c>
      <c r="B12" s="42"/>
      <c r="C12" s="43"/>
      <c r="D12" s="43"/>
      <c r="E12" s="37" t="s">
        <v>1420</v>
      </c>
      <c r="F12" s="43"/>
      <c r="G12" s="43"/>
      <c r="H12" s="43"/>
      <c r="I12" s="43"/>
      <c r="J12" s="44"/>
    </row>
    <row r="13">
      <c r="A13" s="29" t="s">
        <v>59</v>
      </c>
      <c r="B13" s="30"/>
      <c r="C13" s="31" t="s">
        <v>73</v>
      </c>
      <c r="D13" s="32"/>
      <c r="E13" s="29" t="s">
        <v>175</v>
      </c>
      <c r="F13" s="32"/>
      <c r="G13" s="32"/>
      <c r="H13" s="32"/>
      <c r="I13" s="33">
        <f>SUMIFS(I14:I17,A14:A17,"P")</f>
        <v>0</v>
      </c>
      <c r="J13" s="34"/>
    </row>
    <row r="14">
      <c r="A14" s="35" t="s">
        <v>62</v>
      </c>
      <c r="B14" s="35">
        <v>2</v>
      </c>
      <c r="C14" s="36" t="s">
        <v>1421</v>
      </c>
      <c r="D14" s="35" t="s">
        <v>64</v>
      </c>
      <c r="E14" s="37" t="s">
        <v>1422</v>
      </c>
      <c r="F14" s="38" t="s">
        <v>178</v>
      </c>
      <c r="G14" s="39">
        <v>2200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67</v>
      </c>
      <c r="B15" s="42"/>
      <c r="C15" s="43"/>
      <c r="D15" s="43"/>
      <c r="E15" s="37" t="s">
        <v>1423</v>
      </c>
      <c r="F15" s="43"/>
      <c r="G15" s="43"/>
      <c r="H15" s="43"/>
      <c r="I15" s="43"/>
      <c r="J15" s="44"/>
    </row>
    <row r="16">
      <c r="A16" s="35" t="s">
        <v>69</v>
      </c>
      <c r="B16" s="42"/>
      <c r="C16" s="43"/>
      <c r="D16" s="43"/>
      <c r="E16" s="45" t="s">
        <v>1424</v>
      </c>
      <c r="F16" s="43"/>
      <c r="G16" s="43"/>
      <c r="H16" s="43"/>
      <c r="I16" s="43"/>
      <c r="J16" s="44"/>
    </row>
    <row r="17" ht="75">
      <c r="A17" s="35" t="s">
        <v>71</v>
      </c>
      <c r="B17" s="47"/>
      <c r="C17" s="48"/>
      <c r="D17" s="48"/>
      <c r="E17" s="37" t="s">
        <v>1425</v>
      </c>
      <c r="F17" s="48"/>
      <c r="G17" s="48"/>
      <c r="H17" s="48"/>
      <c r="I17" s="48"/>
      <c r="J1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41</v>
      </c>
      <c r="F2" s="15"/>
      <c r="G2" s="15"/>
      <c r="H2" s="15"/>
      <c r="I2" s="15"/>
      <c r="J2" s="17"/>
    </row>
    <row r="3">
      <c r="A3" s="3" t="s">
        <v>42</v>
      </c>
      <c r="B3" s="18" t="s">
        <v>43</v>
      </c>
      <c r="C3" s="19" t="s">
        <v>44</v>
      </c>
      <c r="D3" s="20"/>
      <c r="E3" s="21" t="s">
        <v>45</v>
      </c>
      <c r="F3" s="15"/>
      <c r="G3" s="15"/>
      <c r="H3" s="22" t="s">
        <v>11</v>
      </c>
      <c r="I3" s="23">
        <f>SUMIFS(I8:I92,A8:A92,"SD")</f>
        <v>0</v>
      </c>
      <c r="J3" s="17"/>
      <c r="O3">
        <v>0</v>
      </c>
      <c r="P3">
        <v>2</v>
      </c>
    </row>
    <row r="4">
      <c r="A4" s="3" t="s">
        <v>46</v>
      </c>
      <c r="B4" s="18" t="s">
        <v>47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48</v>
      </c>
      <c r="B5" s="25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6" t="s">
        <v>56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57</v>
      </c>
      <c r="I6" s="7" t="s">
        <v>58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59</v>
      </c>
      <c r="B8" s="30"/>
      <c r="C8" s="31" t="s">
        <v>60</v>
      </c>
      <c r="D8" s="32"/>
      <c r="E8" s="29" t="s">
        <v>61</v>
      </c>
      <c r="F8" s="32"/>
      <c r="G8" s="32"/>
      <c r="H8" s="32"/>
      <c r="I8" s="33">
        <f>SUMIFS(I9:I92,A9:A92,"P")</f>
        <v>0</v>
      </c>
      <c r="J8" s="34"/>
    </row>
    <row r="9">
      <c r="A9" s="35" t="s">
        <v>62</v>
      </c>
      <c r="B9" s="35">
        <v>1</v>
      </c>
      <c r="C9" s="36" t="s">
        <v>63</v>
      </c>
      <c r="D9" s="35" t="s">
        <v>64</v>
      </c>
      <c r="E9" s="37" t="s">
        <v>65</v>
      </c>
      <c r="F9" s="38" t="s">
        <v>66</v>
      </c>
      <c r="G9" s="39">
        <v>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45">
      <c r="A10" s="35" t="s">
        <v>67</v>
      </c>
      <c r="B10" s="42"/>
      <c r="C10" s="43"/>
      <c r="D10" s="43"/>
      <c r="E10" s="37" t="s">
        <v>68</v>
      </c>
      <c r="F10" s="43"/>
      <c r="G10" s="43"/>
      <c r="H10" s="43"/>
      <c r="I10" s="43"/>
      <c r="J10" s="44"/>
    </row>
    <row r="11">
      <c r="A11" s="35" t="s">
        <v>69</v>
      </c>
      <c r="B11" s="42"/>
      <c r="C11" s="43"/>
      <c r="D11" s="43"/>
      <c r="E11" s="45" t="s">
        <v>70</v>
      </c>
      <c r="F11" s="43"/>
      <c r="G11" s="43"/>
      <c r="H11" s="43"/>
      <c r="I11" s="43"/>
      <c r="J11" s="44"/>
    </row>
    <row r="12" ht="60">
      <c r="A12" s="35" t="s">
        <v>71</v>
      </c>
      <c r="B12" s="42"/>
      <c r="C12" s="43"/>
      <c r="D12" s="43"/>
      <c r="E12" s="37" t="s">
        <v>72</v>
      </c>
      <c r="F12" s="43"/>
      <c r="G12" s="43"/>
      <c r="H12" s="43"/>
      <c r="I12" s="43"/>
      <c r="J12" s="44"/>
    </row>
    <row r="13">
      <c r="A13" s="35" t="s">
        <v>62</v>
      </c>
      <c r="B13" s="35">
        <v>2</v>
      </c>
      <c r="C13" s="36" t="s">
        <v>63</v>
      </c>
      <c r="D13" s="35" t="s">
        <v>73</v>
      </c>
      <c r="E13" s="37" t="s">
        <v>65</v>
      </c>
      <c r="F13" s="38" t="s">
        <v>66</v>
      </c>
      <c r="G13" s="39">
        <v>15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60">
      <c r="A14" s="35" t="s">
        <v>67</v>
      </c>
      <c r="B14" s="42"/>
      <c r="C14" s="43"/>
      <c r="D14" s="43"/>
      <c r="E14" s="37" t="s">
        <v>74</v>
      </c>
      <c r="F14" s="43"/>
      <c r="G14" s="43"/>
      <c r="H14" s="43"/>
      <c r="I14" s="43"/>
      <c r="J14" s="44"/>
    </row>
    <row r="15">
      <c r="A15" s="35" t="s">
        <v>69</v>
      </c>
      <c r="B15" s="42"/>
      <c r="C15" s="43"/>
      <c r="D15" s="43"/>
      <c r="E15" s="45" t="s">
        <v>75</v>
      </c>
      <c r="F15" s="43"/>
      <c r="G15" s="43"/>
      <c r="H15" s="43"/>
      <c r="I15" s="43"/>
      <c r="J15" s="44"/>
    </row>
    <row r="16" ht="60">
      <c r="A16" s="35" t="s">
        <v>71</v>
      </c>
      <c r="B16" s="42"/>
      <c r="C16" s="43"/>
      <c r="D16" s="43"/>
      <c r="E16" s="37" t="s">
        <v>72</v>
      </c>
      <c r="F16" s="43"/>
      <c r="G16" s="43"/>
      <c r="H16" s="43"/>
      <c r="I16" s="43"/>
      <c r="J16" s="44"/>
    </row>
    <row r="17">
      <c r="A17" s="35" t="s">
        <v>62</v>
      </c>
      <c r="B17" s="35">
        <v>3</v>
      </c>
      <c r="C17" s="36" t="s">
        <v>63</v>
      </c>
      <c r="D17" s="35" t="s">
        <v>76</v>
      </c>
      <c r="E17" s="37" t="s">
        <v>65</v>
      </c>
      <c r="F17" s="38" t="s">
        <v>66</v>
      </c>
      <c r="G17" s="39">
        <v>0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30">
      <c r="A18" s="35" t="s">
        <v>67</v>
      </c>
      <c r="B18" s="42"/>
      <c r="C18" s="43"/>
      <c r="D18" s="43"/>
      <c r="E18" s="37" t="s">
        <v>77</v>
      </c>
      <c r="F18" s="43"/>
      <c r="G18" s="43"/>
      <c r="H18" s="43"/>
      <c r="I18" s="43"/>
      <c r="J18" s="44"/>
    </row>
    <row r="19">
      <c r="A19" s="35" t="s">
        <v>69</v>
      </c>
      <c r="B19" s="42"/>
      <c r="C19" s="43"/>
      <c r="D19" s="43"/>
      <c r="E19" s="46" t="s">
        <v>64</v>
      </c>
      <c r="F19" s="43"/>
      <c r="G19" s="43"/>
      <c r="H19" s="43"/>
      <c r="I19" s="43"/>
      <c r="J19" s="44"/>
    </row>
    <row r="20" ht="60">
      <c r="A20" s="35" t="s">
        <v>71</v>
      </c>
      <c r="B20" s="42"/>
      <c r="C20" s="43"/>
      <c r="D20" s="43"/>
      <c r="E20" s="37" t="s">
        <v>72</v>
      </c>
      <c r="F20" s="43"/>
      <c r="G20" s="43"/>
      <c r="H20" s="43"/>
      <c r="I20" s="43"/>
      <c r="J20" s="44"/>
    </row>
    <row r="21">
      <c r="A21" s="35" t="s">
        <v>62</v>
      </c>
      <c r="B21" s="35">
        <v>4</v>
      </c>
      <c r="C21" s="36" t="s">
        <v>78</v>
      </c>
      <c r="D21" s="35" t="s">
        <v>64</v>
      </c>
      <c r="E21" s="37" t="s">
        <v>79</v>
      </c>
      <c r="F21" s="38" t="s">
        <v>80</v>
      </c>
      <c r="G21" s="39">
        <v>278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195">
      <c r="A22" s="35" t="s">
        <v>67</v>
      </c>
      <c r="B22" s="42"/>
      <c r="C22" s="43"/>
      <c r="D22" s="43"/>
      <c r="E22" s="37" t="s">
        <v>81</v>
      </c>
      <c r="F22" s="43"/>
      <c r="G22" s="43"/>
      <c r="H22" s="43"/>
      <c r="I22" s="43"/>
      <c r="J22" s="44"/>
    </row>
    <row r="23">
      <c r="A23" s="35" t="s">
        <v>69</v>
      </c>
      <c r="B23" s="42"/>
      <c r="C23" s="43"/>
      <c r="D23" s="43"/>
      <c r="E23" s="45" t="s">
        <v>82</v>
      </c>
      <c r="F23" s="43"/>
      <c r="G23" s="43"/>
      <c r="H23" s="43"/>
      <c r="I23" s="43"/>
      <c r="J23" s="44"/>
    </row>
    <row r="24" ht="75">
      <c r="A24" s="35" t="s">
        <v>71</v>
      </c>
      <c r="B24" s="42"/>
      <c r="C24" s="43"/>
      <c r="D24" s="43"/>
      <c r="E24" s="37" t="s">
        <v>83</v>
      </c>
      <c r="F24" s="43"/>
      <c r="G24" s="43"/>
      <c r="H24" s="43"/>
      <c r="I24" s="43"/>
      <c r="J24" s="44"/>
    </row>
    <row r="25">
      <c r="A25" s="35" t="s">
        <v>62</v>
      </c>
      <c r="B25" s="35">
        <v>5</v>
      </c>
      <c r="C25" s="36" t="s">
        <v>84</v>
      </c>
      <c r="D25" s="35" t="s">
        <v>64</v>
      </c>
      <c r="E25" s="37" t="s">
        <v>85</v>
      </c>
      <c r="F25" s="38" t="s">
        <v>66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30">
      <c r="A26" s="35" t="s">
        <v>67</v>
      </c>
      <c r="B26" s="42"/>
      <c r="C26" s="43"/>
      <c r="D26" s="43"/>
      <c r="E26" s="37" t="s">
        <v>86</v>
      </c>
      <c r="F26" s="43"/>
      <c r="G26" s="43"/>
      <c r="H26" s="43"/>
      <c r="I26" s="43"/>
      <c r="J26" s="44"/>
    </row>
    <row r="27">
      <c r="A27" s="35" t="s">
        <v>69</v>
      </c>
      <c r="B27" s="42"/>
      <c r="C27" s="43"/>
      <c r="D27" s="43"/>
      <c r="E27" s="45" t="s">
        <v>87</v>
      </c>
      <c r="F27" s="43"/>
      <c r="G27" s="43"/>
      <c r="H27" s="43"/>
      <c r="I27" s="43"/>
      <c r="J27" s="44"/>
    </row>
    <row r="28" ht="60">
      <c r="A28" s="35" t="s">
        <v>71</v>
      </c>
      <c r="B28" s="42"/>
      <c r="C28" s="43"/>
      <c r="D28" s="43"/>
      <c r="E28" s="37" t="s">
        <v>88</v>
      </c>
      <c r="F28" s="43"/>
      <c r="G28" s="43"/>
      <c r="H28" s="43"/>
      <c r="I28" s="43"/>
      <c r="J28" s="44"/>
    </row>
    <row r="29">
      <c r="A29" s="35" t="s">
        <v>62</v>
      </c>
      <c r="B29" s="35">
        <v>6</v>
      </c>
      <c r="C29" s="36" t="s">
        <v>84</v>
      </c>
      <c r="D29" s="35" t="s">
        <v>73</v>
      </c>
      <c r="E29" s="37" t="s">
        <v>85</v>
      </c>
      <c r="F29" s="38" t="s">
        <v>66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 ht="45">
      <c r="A30" s="35" t="s">
        <v>67</v>
      </c>
      <c r="B30" s="42"/>
      <c r="C30" s="43"/>
      <c r="D30" s="43"/>
      <c r="E30" s="37" t="s">
        <v>89</v>
      </c>
      <c r="F30" s="43"/>
      <c r="G30" s="43"/>
      <c r="H30" s="43"/>
      <c r="I30" s="43"/>
      <c r="J30" s="44"/>
    </row>
    <row r="31">
      <c r="A31" s="35" t="s">
        <v>69</v>
      </c>
      <c r="B31" s="42"/>
      <c r="C31" s="43"/>
      <c r="D31" s="43"/>
      <c r="E31" s="45" t="s">
        <v>90</v>
      </c>
      <c r="F31" s="43"/>
      <c r="G31" s="43"/>
      <c r="H31" s="43"/>
      <c r="I31" s="43"/>
      <c r="J31" s="44"/>
    </row>
    <row r="32" ht="60">
      <c r="A32" s="35" t="s">
        <v>71</v>
      </c>
      <c r="B32" s="42"/>
      <c r="C32" s="43"/>
      <c r="D32" s="43"/>
      <c r="E32" s="37" t="s">
        <v>88</v>
      </c>
      <c r="F32" s="43"/>
      <c r="G32" s="43"/>
      <c r="H32" s="43"/>
      <c r="I32" s="43"/>
      <c r="J32" s="44"/>
    </row>
    <row r="33">
      <c r="A33" s="35" t="s">
        <v>62</v>
      </c>
      <c r="B33" s="35">
        <v>7</v>
      </c>
      <c r="C33" s="36" t="s">
        <v>91</v>
      </c>
      <c r="D33" s="35" t="s">
        <v>64</v>
      </c>
      <c r="E33" s="37" t="s">
        <v>92</v>
      </c>
      <c r="F33" s="38" t="s">
        <v>66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67</v>
      </c>
      <c r="B34" s="42"/>
      <c r="C34" s="43"/>
      <c r="D34" s="43"/>
      <c r="E34" s="37" t="s">
        <v>93</v>
      </c>
      <c r="F34" s="43"/>
      <c r="G34" s="43"/>
      <c r="H34" s="43"/>
      <c r="I34" s="43"/>
      <c r="J34" s="44"/>
    </row>
    <row r="35">
      <c r="A35" s="35" t="s">
        <v>69</v>
      </c>
      <c r="B35" s="42"/>
      <c r="C35" s="43"/>
      <c r="D35" s="43"/>
      <c r="E35" s="45" t="s">
        <v>90</v>
      </c>
      <c r="F35" s="43"/>
      <c r="G35" s="43"/>
      <c r="H35" s="43"/>
      <c r="I35" s="43"/>
      <c r="J35" s="44"/>
    </row>
    <row r="36" ht="195">
      <c r="A36" s="35" t="s">
        <v>71</v>
      </c>
      <c r="B36" s="42"/>
      <c r="C36" s="43"/>
      <c r="D36" s="43"/>
      <c r="E36" s="37" t="s">
        <v>94</v>
      </c>
      <c r="F36" s="43"/>
      <c r="G36" s="43"/>
      <c r="H36" s="43"/>
      <c r="I36" s="43"/>
      <c r="J36" s="44"/>
    </row>
    <row r="37">
      <c r="A37" s="35" t="s">
        <v>62</v>
      </c>
      <c r="B37" s="35">
        <v>8</v>
      </c>
      <c r="C37" s="36" t="s">
        <v>95</v>
      </c>
      <c r="D37" s="35" t="s">
        <v>64</v>
      </c>
      <c r="E37" s="37" t="s">
        <v>96</v>
      </c>
      <c r="F37" s="38" t="s">
        <v>66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 ht="60">
      <c r="A38" s="35" t="s">
        <v>67</v>
      </c>
      <c r="B38" s="42"/>
      <c r="C38" s="43"/>
      <c r="D38" s="43"/>
      <c r="E38" s="37" t="s">
        <v>97</v>
      </c>
      <c r="F38" s="43"/>
      <c r="G38" s="43"/>
      <c r="H38" s="43"/>
      <c r="I38" s="43"/>
      <c r="J38" s="44"/>
    </row>
    <row r="39" ht="60">
      <c r="A39" s="35" t="s">
        <v>71</v>
      </c>
      <c r="B39" s="42"/>
      <c r="C39" s="43"/>
      <c r="D39" s="43"/>
      <c r="E39" s="37" t="s">
        <v>98</v>
      </c>
      <c r="F39" s="43"/>
      <c r="G39" s="43"/>
      <c r="H39" s="43"/>
      <c r="I39" s="43"/>
      <c r="J39" s="44"/>
    </row>
    <row r="40">
      <c r="A40" s="35" t="s">
        <v>62</v>
      </c>
      <c r="B40" s="35">
        <v>9</v>
      </c>
      <c r="C40" s="36" t="s">
        <v>95</v>
      </c>
      <c r="D40" s="35" t="s">
        <v>73</v>
      </c>
      <c r="E40" s="37" t="s">
        <v>96</v>
      </c>
      <c r="F40" s="38" t="s">
        <v>66</v>
      </c>
      <c r="G40" s="39">
        <v>1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 ht="30">
      <c r="A41" s="35" t="s">
        <v>67</v>
      </c>
      <c r="B41" s="42"/>
      <c r="C41" s="43"/>
      <c r="D41" s="43"/>
      <c r="E41" s="37" t="s">
        <v>99</v>
      </c>
      <c r="F41" s="43"/>
      <c r="G41" s="43"/>
      <c r="H41" s="43"/>
      <c r="I41" s="43"/>
      <c r="J41" s="44"/>
    </row>
    <row r="42">
      <c r="A42" s="35" t="s">
        <v>69</v>
      </c>
      <c r="B42" s="42"/>
      <c r="C42" s="43"/>
      <c r="D42" s="43"/>
      <c r="E42" s="45" t="s">
        <v>90</v>
      </c>
      <c r="F42" s="43"/>
      <c r="G42" s="43"/>
      <c r="H42" s="43"/>
      <c r="I42" s="43"/>
      <c r="J42" s="44"/>
    </row>
    <row r="43" ht="60">
      <c r="A43" s="35" t="s">
        <v>71</v>
      </c>
      <c r="B43" s="42"/>
      <c r="C43" s="43"/>
      <c r="D43" s="43"/>
      <c r="E43" s="37" t="s">
        <v>98</v>
      </c>
      <c r="F43" s="43"/>
      <c r="G43" s="43"/>
      <c r="H43" s="43"/>
      <c r="I43" s="43"/>
      <c r="J43" s="44"/>
    </row>
    <row r="44">
      <c r="A44" s="35" t="s">
        <v>62</v>
      </c>
      <c r="B44" s="35">
        <v>10</v>
      </c>
      <c r="C44" s="36" t="s">
        <v>100</v>
      </c>
      <c r="D44" s="35" t="s">
        <v>64</v>
      </c>
      <c r="E44" s="37" t="s">
        <v>101</v>
      </c>
      <c r="F44" s="38" t="s">
        <v>102</v>
      </c>
      <c r="G44" s="39">
        <v>6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67</v>
      </c>
      <c r="B45" s="42"/>
      <c r="C45" s="43"/>
      <c r="D45" s="43"/>
      <c r="E45" s="37" t="s">
        <v>103</v>
      </c>
      <c r="F45" s="43"/>
      <c r="G45" s="43"/>
      <c r="H45" s="43"/>
      <c r="I45" s="43"/>
      <c r="J45" s="44"/>
    </row>
    <row r="46">
      <c r="A46" s="35" t="s">
        <v>69</v>
      </c>
      <c r="B46" s="42"/>
      <c r="C46" s="43"/>
      <c r="D46" s="43"/>
      <c r="E46" s="45" t="s">
        <v>104</v>
      </c>
      <c r="F46" s="43"/>
      <c r="G46" s="43"/>
      <c r="H46" s="43"/>
      <c r="I46" s="43"/>
      <c r="J46" s="44"/>
    </row>
    <row r="47" ht="195">
      <c r="A47" s="35" t="s">
        <v>71</v>
      </c>
      <c r="B47" s="42"/>
      <c r="C47" s="43"/>
      <c r="D47" s="43"/>
      <c r="E47" s="37" t="s">
        <v>105</v>
      </c>
      <c r="F47" s="43"/>
      <c r="G47" s="43"/>
      <c r="H47" s="43"/>
      <c r="I47" s="43"/>
      <c r="J47" s="44"/>
    </row>
    <row r="48">
      <c r="A48" s="35" t="s">
        <v>62</v>
      </c>
      <c r="B48" s="35">
        <v>11</v>
      </c>
      <c r="C48" s="36" t="s">
        <v>106</v>
      </c>
      <c r="D48" s="35" t="s">
        <v>64</v>
      </c>
      <c r="E48" s="37" t="s">
        <v>107</v>
      </c>
      <c r="F48" s="38" t="s">
        <v>102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67</v>
      </c>
      <c r="B49" s="42"/>
      <c r="C49" s="43"/>
      <c r="D49" s="43"/>
      <c r="E49" s="37" t="s">
        <v>108</v>
      </c>
      <c r="F49" s="43"/>
      <c r="G49" s="43"/>
      <c r="H49" s="43"/>
      <c r="I49" s="43"/>
      <c r="J49" s="44"/>
    </row>
    <row r="50">
      <c r="A50" s="35" t="s">
        <v>69</v>
      </c>
      <c r="B50" s="42"/>
      <c r="C50" s="43"/>
      <c r="D50" s="43"/>
      <c r="E50" s="46" t="s">
        <v>64</v>
      </c>
      <c r="F50" s="43"/>
      <c r="G50" s="43"/>
      <c r="H50" s="43"/>
      <c r="I50" s="43"/>
      <c r="J50" s="44"/>
    </row>
    <row r="51" ht="60">
      <c r="A51" s="35" t="s">
        <v>71</v>
      </c>
      <c r="B51" s="42"/>
      <c r="C51" s="43"/>
      <c r="D51" s="43"/>
      <c r="E51" s="37" t="s">
        <v>98</v>
      </c>
      <c r="F51" s="43"/>
      <c r="G51" s="43"/>
      <c r="H51" s="43"/>
      <c r="I51" s="43"/>
      <c r="J51" s="44"/>
    </row>
    <row r="52">
      <c r="A52" s="35" t="s">
        <v>62</v>
      </c>
      <c r="B52" s="35">
        <v>12</v>
      </c>
      <c r="C52" s="36" t="s">
        <v>106</v>
      </c>
      <c r="D52" s="35" t="s">
        <v>73</v>
      </c>
      <c r="E52" s="37" t="s">
        <v>107</v>
      </c>
      <c r="F52" s="38" t="s">
        <v>102</v>
      </c>
      <c r="G52" s="39">
        <v>1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67</v>
      </c>
      <c r="B53" s="42"/>
      <c r="C53" s="43"/>
      <c r="D53" s="43"/>
      <c r="E53" s="37" t="s">
        <v>109</v>
      </c>
      <c r="F53" s="43"/>
      <c r="G53" s="43"/>
      <c r="H53" s="43"/>
      <c r="I53" s="43"/>
      <c r="J53" s="44"/>
    </row>
    <row r="54" ht="60">
      <c r="A54" s="35" t="s">
        <v>71</v>
      </c>
      <c r="B54" s="42"/>
      <c r="C54" s="43"/>
      <c r="D54" s="43"/>
      <c r="E54" s="37" t="s">
        <v>98</v>
      </c>
      <c r="F54" s="43"/>
      <c r="G54" s="43"/>
      <c r="H54" s="43"/>
      <c r="I54" s="43"/>
      <c r="J54" s="44"/>
    </row>
    <row r="55">
      <c r="A55" s="35" t="s">
        <v>62</v>
      </c>
      <c r="B55" s="35">
        <v>13</v>
      </c>
      <c r="C55" s="36" t="s">
        <v>110</v>
      </c>
      <c r="D55" s="35" t="s">
        <v>64</v>
      </c>
      <c r="E55" s="37" t="s">
        <v>111</v>
      </c>
      <c r="F55" s="38" t="s">
        <v>66</v>
      </c>
      <c r="G55" s="39">
        <v>1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 ht="90">
      <c r="A56" s="35" t="s">
        <v>67</v>
      </c>
      <c r="B56" s="42"/>
      <c r="C56" s="43"/>
      <c r="D56" s="43"/>
      <c r="E56" s="37" t="s">
        <v>112</v>
      </c>
      <c r="F56" s="43"/>
      <c r="G56" s="43"/>
      <c r="H56" s="43"/>
      <c r="I56" s="43"/>
      <c r="J56" s="44"/>
    </row>
    <row r="57" ht="60">
      <c r="A57" s="35" t="s">
        <v>71</v>
      </c>
      <c r="B57" s="42"/>
      <c r="C57" s="43"/>
      <c r="D57" s="43"/>
      <c r="E57" s="37" t="s">
        <v>98</v>
      </c>
      <c r="F57" s="43"/>
      <c r="G57" s="43"/>
      <c r="H57" s="43"/>
      <c r="I57" s="43"/>
      <c r="J57" s="44"/>
    </row>
    <row r="58">
      <c r="A58" s="35" t="s">
        <v>62</v>
      </c>
      <c r="B58" s="35">
        <v>14</v>
      </c>
      <c r="C58" s="36" t="s">
        <v>113</v>
      </c>
      <c r="D58" s="35" t="s">
        <v>64</v>
      </c>
      <c r="E58" s="37" t="s">
        <v>114</v>
      </c>
      <c r="F58" s="38" t="s">
        <v>66</v>
      </c>
      <c r="G58" s="39">
        <v>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45">
      <c r="A59" s="35" t="s">
        <v>67</v>
      </c>
      <c r="B59" s="42"/>
      <c r="C59" s="43"/>
      <c r="D59" s="43"/>
      <c r="E59" s="37" t="s">
        <v>115</v>
      </c>
      <c r="F59" s="43"/>
      <c r="G59" s="43"/>
      <c r="H59" s="43"/>
      <c r="I59" s="43"/>
      <c r="J59" s="44"/>
    </row>
    <row r="60" ht="135">
      <c r="A60" s="35" t="s">
        <v>71</v>
      </c>
      <c r="B60" s="42"/>
      <c r="C60" s="43"/>
      <c r="D60" s="43"/>
      <c r="E60" s="37" t="s">
        <v>116</v>
      </c>
      <c r="F60" s="43"/>
      <c r="G60" s="43"/>
      <c r="H60" s="43"/>
      <c r="I60" s="43"/>
      <c r="J60" s="44"/>
    </row>
    <row r="61">
      <c r="A61" s="35" t="s">
        <v>62</v>
      </c>
      <c r="B61" s="35">
        <v>15</v>
      </c>
      <c r="C61" s="36" t="s">
        <v>117</v>
      </c>
      <c r="D61" s="35" t="s">
        <v>64</v>
      </c>
      <c r="E61" s="37" t="s">
        <v>118</v>
      </c>
      <c r="F61" s="38" t="s">
        <v>119</v>
      </c>
      <c r="G61" s="39">
        <v>1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 ht="90">
      <c r="A62" s="35" t="s">
        <v>67</v>
      </c>
      <c r="B62" s="42"/>
      <c r="C62" s="43"/>
      <c r="D62" s="43"/>
      <c r="E62" s="37" t="s">
        <v>120</v>
      </c>
      <c r="F62" s="43"/>
      <c r="G62" s="43"/>
      <c r="H62" s="43"/>
      <c r="I62" s="43"/>
      <c r="J62" s="44"/>
    </row>
    <row r="63" ht="150">
      <c r="A63" s="35" t="s">
        <v>71</v>
      </c>
      <c r="B63" s="42"/>
      <c r="C63" s="43"/>
      <c r="D63" s="43"/>
      <c r="E63" s="37" t="s">
        <v>121</v>
      </c>
      <c r="F63" s="43"/>
      <c r="G63" s="43"/>
      <c r="H63" s="43"/>
      <c r="I63" s="43"/>
      <c r="J63" s="44"/>
    </row>
    <row r="64">
      <c r="A64" s="35" t="s">
        <v>62</v>
      </c>
      <c r="B64" s="35">
        <v>16</v>
      </c>
      <c r="C64" s="36" t="s">
        <v>122</v>
      </c>
      <c r="D64" s="35" t="s">
        <v>64</v>
      </c>
      <c r="E64" s="37" t="s">
        <v>123</v>
      </c>
      <c r="F64" s="38" t="s">
        <v>66</v>
      </c>
      <c r="G64" s="39">
        <v>1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30">
      <c r="A65" s="35" t="s">
        <v>67</v>
      </c>
      <c r="B65" s="42"/>
      <c r="C65" s="43"/>
      <c r="D65" s="43"/>
      <c r="E65" s="37" t="s">
        <v>124</v>
      </c>
      <c r="F65" s="43"/>
      <c r="G65" s="43"/>
      <c r="H65" s="43"/>
      <c r="I65" s="43"/>
      <c r="J65" s="44"/>
    </row>
    <row r="66" ht="105">
      <c r="A66" s="35" t="s">
        <v>71</v>
      </c>
      <c r="B66" s="42"/>
      <c r="C66" s="43"/>
      <c r="D66" s="43"/>
      <c r="E66" s="37" t="s">
        <v>125</v>
      </c>
      <c r="F66" s="43"/>
      <c r="G66" s="43"/>
      <c r="H66" s="43"/>
      <c r="I66" s="43"/>
      <c r="J66" s="44"/>
    </row>
    <row r="67">
      <c r="A67" s="35" t="s">
        <v>62</v>
      </c>
      <c r="B67" s="35">
        <v>17</v>
      </c>
      <c r="C67" s="36" t="s">
        <v>126</v>
      </c>
      <c r="D67" s="35" t="s">
        <v>64</v>
      </c>
      <c r="E67" s="37" t="s">
        <v>127</v>
      </c>
      <c r="F67" s="38" t="s">
        <v>128</v>
      </c>
      <c r="G67" s="39">
        <v>1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 ht="90">
      <c r="A68" s="35" t="s">
        <v>67</v>
      </c>
      <c r="B68" s="42"/>
      <c r="C68" s="43"/>
      <c r="D68" s="43"/>
      <c r="E68" s="37" t="s">
        <v>129</v>
      </c>
      <c r="F68" s="43"/>
      <c r="G68" s="43"/>
      <c r="H68" s="43"/>
      <c r="I68" s="43"/>
      <c r="J68" s="44"/>
    </row>
    <row r="69" ht="60">
      <c r="A69" s="35" t="s">
        <v>71</v>
      </c>
      <c r="B69" s="42"/>
      <c r="C69" s="43"/>
      <c r="D69" s="43"/>
      <c r="E69" s="37" t="s">
        <v>98</v>
      </c>
      <c r="F69" s="43"/>
      <c r="G69" s="43"/>
      <c r="H69" s="43"/>
      <c r="I69" s="43"/>
      <c r="J69" s="44"/>
    </row>
    <row r="70">
      <c r="A70" s="35" t="s">
        <v>62</v>
      </c>
      <c r="B70" s="35">
        <v>18</v>
      </c>
      <c r="C70" s="36" t="s">
        <v>130</v>
      </c>
      <c r="D70" s="35" t="s">
        <v>64</v>
      </c>
      <c r="E70" s="37" t="s">
        <v>131</v>
      </c>
      <c r="F70" s="38" t="s">
        <v>102</v>
      </c>
      <c r="G70" s="39">
        <v>1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45">
      <c r="A71" s="35" t="s">
        <v>67</v>
      </c>
      <c r="B71" s="42"/>
      <c r="C71" s="43"/>
      <c r="D71" s="43"/>
      <c r="E71" s="37" t="s">
        <v>132</v>
      </c>
      <c r="F71" s="43"/>
      <c r="G71" s="43"/>
      <c r="H71" s="43"/>
      <c r="I71" s="43"/>
      <c r="J71" s="44"/>
    </row>
    <row r="72" ht="120">
      <c r="A72" s="35" t="s">
        <v>71</v>
      </c>
      <c r="B72" s="42"/>
      <c r="C72" s="43"/>
      <c r="D72" s="43"/>
      <c r="E72" s="37" t="s">
        <v>133</v>
      </c>
      <c r="F72" s="43"/>
      <c r="G72" s="43"/>
      <c r="H72" s="43"/>
      <c r="I72" s="43"/>
      <c r="J72" s="44"/>
    </row>
    <row r="73">
      <c r="A73" s="35" t="s">
        <v>62</v>
      </c>
      <c r="B73" s="35">
        <v>19</v>
      </c>
      <c r="C73" s="36" t="s">
        <v>134</v>
      </c>
      <c r="D73" s="35" t="s">
        <v>64</v>
      </c>
      <c r="E73" s="37" t="s">
        <v>135</v>
      </c>
      <c r="F73" s="38" t="s">
        <v>66</v>
      </c>
      <c r="G73" s="39">
        <v>1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>
      <c r="A74" s="35" t="s">
        <v>67</v>
      </c>
      <c r="B74" s="42"/>
      <c r="C74" s="43"/>
      <c r="D74" s="43"/>
      <c r="E74" s="37" t="s">
        <v>136</v>
      </c>
      <c r="F74" s="43"/>
      <c r="G74" s="43"/>
      <c r="H74" s="43"/>
      <c r="I74" s="43"/>
      <c r="J74" s="44"/>
    </row>
    <row r="75" ht="60">
      <c r="A75" s="35" t="s">
        <v>71</v>
      </c>
      <c r="B75" s="42"/>
      <c r="C75" s="43"/>
      <c r="D75" s="43"/>
      <c r="E75" s="37" t="s">
        <v>98</v>
      </c>
      <c r="F75" s="43"/>
      <c r="G75" s="43"/>
      <c r="H75" s="43"/>
      <c r="I75" s="43"/>
      <c r="J75" s="44"/>
    </row>
    <row r="76">
      <c r="A76" s="35" t="s">
        <v>62</v>
      </c>
      <c r="B76" s="35">
        <v>20</v>
      </c>
      <c r="C76" s="36" t="s">
        <v>137</v>
      </c>
      <c r="D76" s="35" t="s">
        <v>64</v>
      </c>
      <c r="E76" s="37" t="s">
        <v>138</v>
      </c>
      <c r="F76" s="38" t="s">
        <v>102</v>
      </c>
      <c r="G76" s="39">
        <v>2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 ht="45">
      <c r="A77" s="35" t="s">
        <v>67</v>
      </c>
      <c r="B77" s="42"/>
      <c r="C77" s="43"/>
      <c r="D77" s="43"/>
      <c r="E77" s="37" t="s">
        <v>139</v>
      </c>
      <c r="F77" s="43"/>
      <c r="G77" s="43"/>
      <c r="H77" s="43"/>
      <c r="I77" s="43"/>
      <c r="J77" s="44"/>
    </row>
    <row r="78" ht="135">
      <c r="A78" s="35" t="s">
        <v>71</v>
      </c>
      <c r="B78" s="42"/>
      <c r="C78" s="43"/>
      <c r="D78" s="43"/>
      <c r="E78" s="37" t="s">
        <v>140</v>
      </c>
      <c r="F78" s="43"/>
      <c r="G78" s="43"/>
      <c r="H78" s="43"/>
      <c r="I78" s="43"/>
      <c r="J78" s="44"/>
    </row>
    <row r="79">
      <c r="A79" s="35" t="s">
        <v>62</v>
      </c>
      <c r="B79" s="35">
        <v>21</v>
      </c>
      <c r="C79" s="36" t="s">
        <v>137</v>
      </c>
      <c r="D79" s="35" t="s">
        <v>73</v>
      </c>
      <c r="E79" s="37" t="s">
        <v>138</v>
      </c>
      <c r="F79" s="38" t="s">
        <v>102</v>
      </c>
      <c r="G79" s="39">
        <v>4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 ht="75">
      <c r="A80" s="35" t="s">
        <v>67</v>
      </c>
      <c r="B80" s="42"/>
      <c r="C80" s="43"/>
      <c r="D80" s="43"/>
      <c r="E80" s="37" t="s">
        <v>141</v>
      </c>
      <c r="F80" s="43"/>
      <c r="G80" s="43"/>
      <c r="H80" s="43"/>
      <c r="I80" s="43"/>
      <c r="J80" s="44"/>
    </row>
    <row r="81" ht="135">
      <c r="A81" s="35" t="s">
        <v>71</v>
      </c>
      <c r="B81" s="42"/>
      <c r="C81" s="43"/>
      <c r="D81" s="43"/>
      <c r="E81" s="37" t="s">
        <v>140</v>
      </c>
      <c r="F81" s="43"/>
      <c r="G81" s="43"/>
      <c r="H81" s="43"/>
      <c r="I81" s="43"/>
      <c r="J81" s="44"/>
    </row>
    <row r="82">
      <c r="A82" s="35" t="s">
        <v>62</v>
      </c>
      <c r="B82" s="35">
        <v>22</v>
      </c>
      <c r="C82" s="36" t="s">
        <v>137</v>
      </c>
      <c r="D82" s="35" t="s">
        <v>76</v>
      </c>
      <c r="E82" s="37" t="s">
        <v>138</v>
      </c>
      <c r="F82" s="38" t="s">
        <v>102</v>
      </c>
      <c r="G82" s="39">
        <v>2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67</v>
      </c>
      <c r="B83" s="42"/>
      <c r="C83" s="43"/>
      <c r="D83" s="43"/>
      <c r="E83" s="37" t="s">
        <v>142</v>
      </c>
      <c r="F83" s="43"/>
      <c r="G83" s="43"/>
      <c r="H83" s="43"/>
      <c r="I83" s="43"/>
      <c r="J83" s="44"/>
    </row>
    <row r="84" ht="135">
      <c r="A84" s="35" t="s">
        <v>71</v>
      </c>
      <c r="B84" s="42"/>
      <c r="C84" s="43"/>
      <c r="D84" s="43"/>
      <c r="E84" s="37" t="s">
        <v>140</v>
      </c>
      <c r="F84" s="43"/>
      <c r="G84" s="43"/>
      <c r="H84" s="43"/>
      <c r="I84" s="43"/>
      <c r="J84" s="44"/>
    </row>
    <row r="85">
      <c r="A85" s="35" t="s">
        <v>62</v>
      </c>
      <c r="B85" s="35">
        <v>23</v>
      </c>
      <c r="C85" s="36" t="s">
        <v>143</v>
      </c>
      <c r="D85" s="35" t="s">
        <v>73</v>
      </c>
      <c r="E85" s="37" t="s">
        <v>144</v>
      </c>
      <c r="F85" s="38" t="s">
        <v>80</v>
      </c>
      <c r="G85" s="39">
        <v>11340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 ht="75">
      <c r="A86" s="35" t="s">
        <v>67</v>
      </c>
      <c r="B86" s="42"/>
      <c r="C86" s="43"/>
      <c r="D86" s="43"/>
      <c r="E86" s="37" t="s">
        <v>145</v>
      </c>
      <c r="F86" s="43"/>
      <c r="G86" s="43"/>
      <c r="H86" s="43"/>
      <c r="I86" s="43"/>
      <c r="J86" s="44"/>
    </row>
    <row r="87">
      <c r="A87" s="35" t="s">
        <v>69</v>
      </c>
      <c r="B87" s="42"/>
      <c r="C87" s="43"/>
      <c r="D87" s="43"/>
      <c r="E87" s="45" t="s">
        <v>146</v>
      </c>
      <c r="F87" s="43"/>
      <c r="G87" s="43"/>
      <c r="H87" s="43"/>
      <c r="I87" s="43"/>
      <c r="J87" s="44"/>
    </row>
    <row r="88" ht="60">
      <c r="A88" s="35" t="s">
        <v>71</v>
      </c>
      <c r="B88" s="42"/>
      <c r="C88" s="43"/>
      <c r="D88" s="43"/>
      <c r="E88" s="37" t="s">
        <v>147</v>
      </c>
      <c r="F88" s="43"/>
      <c r="G88" s="43"/>
      <c r="H88" s="43"/>
      <c r="I88" s="43"/>
      <c r="J88" s="44"/>
    </row>
    <row r="89">
      <c r="A89" s="35" t="s">
        <v>62</v>
      </c>
      <c r="B89" s="35">
        <v>24</v>
      </c>
      <c r="C89" s="36" t="s">
        <v>143</v>
      </c>
      <c r="D89" s="35" t="s">
        <v>76</v>
      </c>
      <c r="E89" s="37" t="s">
        <v>144</v>
      </c>
      <c r="F89" s="38" t="s">
        <v>80</v>
      </c>
      <c r="G89" s="39">
        <v>8100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 ht="75">
      <c r="A90" s="35" t="s">
        <v>67</v>
      </c>
      <c r="B90" s="42"/>
      <c r="C90" s="43"/>
      <c r="D90" s="43"/>
      <c r="E90" s="37" t="s">
        <v>148</v>
      </c>
      <c r="F90" s="43"/>
      <c r="G90" s="43"/>
      <c r="H90" s="43"/>
      <c r="I90" s="43"/>
      <c r="J90" s="44"/>
    </row>
    <row r="91">
      <c r="A91" s="35" t="s">
        <v>69</v>
      </c>
      <c r="B91" s="42"/>
      <c r="C91" s="43"/>
      <c r="D91" s="43"/>
      <c r="E91" s="45" t="s">
        <v>149</v>
      </c>
      <c r="F91" s="43"/>
      <c r="G91" s="43"/>
      <c r="H91" s="43"/>
      <c r="I91" s="43"/>
      <c r="J91" s="44"/>
    </row>
    <row r="92" ht="60">
      <c r="A92" s="35" t="s">
        <v>71</v>
      </c>
      <c r="B92" s="47"/>
      <c r="C92" s="48"/>
      <c r="D92" s="48"/>
      <c r="E92" s="37" t="s">
        <v>147</v>
      </c>
      <c r="F92" s="48"/>
      <c r="G92" s="48"/>
      <c r="H92" s="48"/>
      <c r="I92" s="48"/>
      <c r="J9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41</v>
      </c>
      <c r="F2" s="15"/>
      <c r="G2" s="15"/>
      <c r="H2" s="15"/>
      <c r="I2" s="15"/>
      <c r="J2" s="17"/>
    </row>
    <row r="3">
      <c r="A3" s="3" t="s">
        <v>42</v>
      </c>
      <c r="B3" s="18" t="s">
        <v>43</v>
      </c>
      <c r="C3" s="19" t="s">
        <v>44</v>
      </c>
      <c r="D3" s="20"/>
      <c r="E3" s="21" t="s">
        <v>45</v>
      </c>
      <c r="F3" s="15"/>
      <c r="G3" s="15"/>
      <c r="H3" s="22" t="s">
        <v>13</v>
      </c>
      <c r="I3" s="23">
        <f>SUMIFS(I8:I98,A8:A98,"SD")</f>
        <v>0</v>
      </c>
      <c r="J3" s="17"/>
      <c r="O3">
        <v>0</v>
      </c>
      <c r="P3">
        <v>2</v>
      </c>
    </row>
    <row r="4">
      <c r="A4" s="3" t="s">
        <v>46</v>
      </c>
      <c r="B4" s="18" t="s">
        <v>47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48</v>
      </c>
      <c r="B5" s="25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6" t="s">
        <v>56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57</v>
      </c>
      <c r="I6" s="7" t="s">
        <v>58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59</v>
      </c>
      <c r="B8" s="30"/>
      <c r="C8" s="31" t="s">
        <v>60</v>
      </c>
      <c r="D8" s="32"/>
      <c r="E8" s="29" t="s">
        <v>61</v>
      </c>
      <c r="F8" s="32"/>
      <c r="G8" s="32"/>
      <c r="H8" s="32"/>
      <c r="I8" s="33">
        <f>SUMIFS(I9:I36,A9:A36,"P")</f>
        <v>0</v>
      </c>
      <c r="J8" s="34"/>
    </row>
    <row r="9">
      <c r="A9" s="35" t="s">
        <v>62</v>
      </c>
      <c r="B9" s="35">
        <v>1</v>
      </c>
      <c r="C9" s="36" t="s">
        <v>150</v>
      </c>
      <c r="D9" s="35" t="s">
        <v>64</v>
      </c>
      <c r="E9" s="37" t="s">
        <v>151</v>
      </c>
      <c r="F9" s="38" t="s">
        <v>152</v>
      </c>
      <c r="G9" s="39">
        <v>255.29900000000001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67</v>
      </c>
      <c r="B10" s="42"/>
      <c r="C10" s="43"/>
      <c r="D10" s="43"/>
      <c r="E10" s="37" t="s">
        <v>153</v>
      </c>
      <c r="F10" s="43"/>
      <c r="G10" s="43"/>
      <c r="H10" s="43"/>
      <c r="I10" s="43"/>
      <c r="J10" s="44"/>
    </row>
    <row r="11">
      <c r="A11" s="35" t="s">
        <v>69</v>
      </c>
      <c r="B11" s="42"/>
      <c r="C11" s="43"/>
      <c r="D11" s="43"/>
      <c r="E11" s="45" t="s">
        <v>154</v>
      </c>
      <c r="F11" s="43"/>
      <c r="G11" s="43"/>
      <c r="H11" s="43"/>
      <c r="I11" s="43"/>
      <c r="J11" s="44"/>
    </row>
    <row r="12" ht="75">
      <c r="A12" s="35" t="s">
        <v>71</v>
      </c>
      <c r="B12" s="42"/>
      <c r="C12" s="43"/>
      <c r="D12" s="43"/>
      <c r="E12" s="37" t="s">
        <v>155</v>
      </c>
      <c r="F12" s="43"/>
      <c r="G12" s="43"/>
      <c r="H12" s="43"/>
      <c r="I12" s="43"/>
      <c r="J12" s="44"/>
    </row>
    <row r="13">
      <c r="A13" s="35" t="s">
        <v>62</v>
      </c>
      <c r="B13" s="35">
        <v>2</v>
      </c>
      <c r="C13" s="36" t="s">
        <v>150</v>
      </c>
      <c r="D13" s="35" t="s">
        <v>73</v>
      </c>
      <c r="E13" s="37" t="s">
        <v>151</v>
      </c>
      <c r="F13" s="38" t="s">
        <v>152</v>
      </c>
      <c r="G13" s="39">
        <v>799.5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67</v>
      </c>
      <c r="B14" s="42"/>
      <c r="C14" s="43"/>
      <c r="D14" s="43"/>
      <c r="E14" s="37" t="s">
        <v>156</v>
      </c>
      <c r="F14" s="43"/>
      <c r="G14" s="43"/>
      <c r="H14" s="43"/>
      <c r="I14" s="43"/>
      <c r="J14" s="44"/>
    </row>
    <row r="15" ht="45">
      <c r="A15" s="35" t="s">
        <v>69</v>
      </c>
      <c r="B15" s="42"/>
      <c r="C15" s="43"/>
      <c r="D15" s="43"/>
      <c r="E15" s="45" t="s">
        <v>157</v>
      </c>
      <c r="F15" s="43"/>
      <c r="G15" s="43"/>
      <c r="H15" s="43"/>
      <c r="I15" s="43"/>
      <c r="J15" s="44"/>
    </row>
    <row r="16" ht="75">
      <c r="A16" s="35" t="s">
        <v>71</v>
      </c>
      <c r="B16" s="42"/>
      <c r="C16" s="43"/>
      <c r="D16" s="43"/>
      <c r="E16" s="37" t="s">
        <v>155</v>
      </c>
      <c r="F16" s="43"/>
      <c r="G16" s="43"/>
      <c r="H16" s="43"/>
      <c r="I16" s="43"/>
      <c r="J16" s="44"/>
    </row>
    <row r="17">
      <c r="A17" s="35" t="s">
        <v>62</v>
      </c>
      <c r="B17" s="35">
        <v>3</v>
      </c>
      <c r="C17" s="36" t="s">
        <v>150</v>
      </c>
      <c r="D17" s="35" t="s">
        <v>76</v>
      </c>
      <c r="E17" s="37" t="s">
        <v>151</v>
      </c>
      <c r="F17" s="38" t="s">
        <v>152</v>
      </c>
      <c r="G17" s="39">
        <v>5400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67</v>
      </c>
      <c r="B18" s="42"/>
      <c r="C18" s="43"/>
      <c r="D18" s="43"/>
      <c r="E18" s="37" t="s">
        <v>158</v>
      </c>
      <c r="F18" s="43"/>
      <c r="G18" s="43"/>
      <c r="H18" s="43"/>
      <c r="I18" s="43"/>
      <c r="J18" s="44"/>
    </row>
    <row r="19">
      <c r="A19" s="35" t="s">
        <v>69</v>
      </c>
      <c r="B19" s="42"/>
      <c r="C19" s="43"/>
      <c r="D19" s="43"/>
      <c r="E19" s="45" t="s">
        <v>159</v>
      </c>
      <c r="F19" s="43"/>
      <c r="G19" s="43"/>
      <c r="H19" s="43"/>
      <c r="I19" s="43"/>
      <c r="J19" s="44"/>
    </row>
    <row r="20" ht="75">
      <c r="A20" s="35" t="s">
        <v>71</v>
      </c>
      <c r="B20" s="42"/>
      <c r="C20" s="43"/>
      <c r="D20" s="43"/>
      <c r="E20" s="37" t="s">
        <v>155</v>
      </c>
      <c r="F20" s="43"/>
      <c r="G20" s="43"/>
      <c r="H20" s="43"/>
      <c r="I20" s="43"/>
      <c r="J20" s="44"/>
    </row>
    <row r="21">
      <c r="A21" s="35" t="s">
        <v>62</v>
      </c>
      <c r="B21" s="35">
        <v>4</v>
      </c>
      <c r="C21" s="36" t="s">
        <v>150</v>
      </c>
      <c r="D21" s="35" t="s">
        <v>160</v>
      </c>
      <c r="E21" s="37" t="s">
        <v>151</v>
      </c>
      <c r="F21" s="38" t="s">
        <v>152</v>
      </c>
      <c r="G21" s="39">
        <v>318.22800000000001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30">
      <c r="A22" s="35" t="s">
        <v>67</v>
      </c>
      <c r="B22" s="42"/>
      <c r="C22" s="43"/>
      <c r="D22" s="43"/>
      <c r="E22" s="37" t="s">
        <v>161</v>
      </c>
      <c r="F22" s="43"/>
      <c r="G22" s="43"/>
      <c r="H22" s="43"/>
      <c r="I22" s="43"/>
      <c r="J22" s="44"/>
    </row>
    <row r="23">
      <c r="A23" s="35" t="s">
        <v>69</v>
      </c>
      <c r="B23" s="42"/>
      <c r="C23" s="43"/>
      <c r="D23" s="43"/>
      <c r="E23" s="45" t="s">
        <v>162</v>
      </c>
      <c r="F23" s="43"/>
      <c r="G23" s="43"/>
      <c r="H23" s="43"/>
      <c r="I23" s="43"/>
      <c r="J23" s="44"/>
    </row>
    <row r="24" ht="75">
      <c r="A24" s="35" t="s">
        <v>71</v>
      </c>
      <c r="B24" s="42"/>
      <c r="C24" s="43"/>
      <c r="D24" s="43"/>
      <c r="E24" s="37" t="s">
        <v>155</v>
      </c>
      <c r="F24" s="43"/>
      <c r="G24" s="43"/>
      <c r="H24" s="43"/>
      <c r="I24" s="43"/>
      <c r="J24" s="44"/>
    </row>
    <row r="25">
      <c r="A25" s="35" t="s">
        <v>62</v>
      </c>
      <c r="B25" s="35">
        <v>5</v>
      </c>
      <c r="C25" s="36" t="s">
        <v>163</v>
      </c>
      <c r="D25" s="35" t="s">
        <v>64</v>
      </c>
      <c r="E25" s="37" t="s">
        <v>164</v>
      </c>
      <c r="F25" s="38" t="s">
        <v>165</v>
      </c>
      <c r="G25" s="39">
        <v>13.300000000000001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67</v>
      </c>
      <c r="B26" s="42"/>
      <c r="C26" s="43"/>
      <c r="D26" s="43"/>
      <c r="E26" s="37" t="s">
        <v>166</v>
      </c>
      <c r="F26" s="43"/>
      <c r="G26" s="43"/>
      <c r="H26" s="43"/>
      <c r="I26" s="43"/>
      <c r="J26" s="44"/>
    </row>
    <row r="27">
      <c r="A27" s="35" t="s">
        <v>69</v>
      </c>
      <c r="B27" s="42"/>
      <c r="C27" s="43"/>
      <c r="D27" s="43"/>
      <c r="E27" s="45" t="s">
        <v>167</v>
      </c>
      <c r="F27" s="43"/>
      <c r="G27" s="43"/>
      <c r="H27" s="43"/>
      <c r="I27" s="43"/>
      <c r="J27" s="44"/>
    </row>
    <row r="28" ht="75">
      <c r="A28" s="35" t="s">
        <v>71</v>
      </c>
      <c r="B28" s="42"/>
      <c r="C28" s="43"/>
      <c r="D28" s="43"/>
      <c r="E28" s="37" t="s">
        <v>155</v>
      </c>
      <c r="F28" s="43"/>
      <c r="G28" s="43"/>
      <c r="H28" s="43"/>
      <c r="I28" s="43"/>
      <c r="J28" s="44"/>
    </row>
    <row r="29">
      <c r="A29" s="35" t="s">
        <v>62</v>
      </c>
      <c r="B29" s="35">
        <v>6</v>
      </c>
      <c r="C29" s="36" t="s">
        <v>168</v>
      </c>
      <c r="D29" s="35" t="s">
        <v>64</v>
      </c>
      <c r="E29" s="37" t="s">
        <v>169</v>
      </c>
      <c r="F29" s="38" t="s">
        <v>66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67</v>
      </c>
      <c r="B30" s="42"/>
      <c r="C30" s="43"/>
      <c r="D30" s="43"/>
      <c r="E30" s="37" t="s">
        <v>170</v>
      </c>
      <c r="F30" s="43"/>
      <c r="G30" s="43"/>
      <c r="H30" s="43"/>
      <c r="I30" s="43"/>
      <c r="J30" s="44"/>
    </row>
    <row r="31">
      <c r="A31" s="35" t="s">
        <v>69</v>
      </c>
      <c r="B31" s="42"/>
      <c r="C31" s="43"/>
      <c r="D31" s="43"/>
      <c r="E31" s="45" t="s">
        <v>90</v>
      </c>
      <c r="F31" s="43"/>
      <c r="G31" s="43"/>
      <c r="H31" s="43"/>
      <c r="I31" s="43"/>
      <c r="J31" s="44"/>
    </row>
    <row r="32" ht="60">
      <c r="A32" s="35" t="s">
        <v>71</v>
      </c>
      <c r="B32" s="42"/>
      <c r="C32" s="43"/>
      <c r="D32" s="43"/>
      <c r="E32" s="37" t="s">
        <v>98</v>
      </c>
      <c r="F32" s="43"/>
      <c r="G32" s="43"/>
      <c r="H32" s="43"/>
      <c r="I32" s="43"/>
      <c r="J32" s="44"/>
    </row>
    <row r="33">
      <c r="A33" s="35" t="s">
        <v>62</v>
      </c>
      <c r="B33" s="35">
        <v>7</v>
      </c>
      <c r="C33" s="36" t="s">
        <v>171</v>
      </c>
      <c r="D33" s="35" t="s">
        <v>64</v>
      </c>
      <c r="E33" s="37" t="s">
        <v>172</v>
      </c>
      <c r="F33" s="38" t="s">
        <v>66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 ht="45">
      <c r="A34" s="35" t="s">
        <v>67</v>
      </c>
      <c r="B34" s="42"/>
      <c r="C34" s="43"/>
      <c r="D34" s="43"/>
      <c r="E34" s="37" t="s">
        <v>173</v>
      </c>
      <c r="F34" s="43"/>
      <c r="G34" s="43"/>
      <c r="H34" s="43"/>
      <c r="I34" s="43"/>
      <c r="J34" s="44"/>
    </row>
    <row r="35">
      <c r="A35" s="35" t="s">
        <v>69</v>
      </c>
      <c r="B35" s="42"/>
      <c r="C35" s="43"/>
      <c r="D35" s="43"/>
      <c r="E35" s="45" t="s">
        <v>90</v>
      </c>
      <c r="F35" s="43"/>
      <c r="G35" s="43"/>
      <c r="H35" s="43"/>
      <c r="I35" s="43"/>
      <c r="J35" s="44"/>
    </row>
    <row r="36" ht="60">
      <c r="A36" s="35" t="s">
        <v>71</v>
      </c>
      <c r="B36" s="42"/>
      <c r="C36" s="43"/>
      <c r="D36" s="43"/>
      <c r="E36" s="37" t="s">
        <v>174</v>
      </c>
      <c r="F36" s="43"/>
      <c r="G36" s="43"/>
      <c r="H36" s="43"/>
      <c r="I36" s="43"/>
      <c r="J36" s="44"/>
    </row>
    <row r="37">
      <c r="A37" s="29" t="s">
        <v>59</v>
      </c>
      <c r="B37" s="30"/>
      <c r="C37" s="31" t="s">
        <v>73</v>
      </c>
      <c r="D37" s="32"/>
      <c r="E37" s="29" t="s">
        <v>175</v>
      </c>
      <c r="F37" s="32"/>
      <c r="G37" s="32"/>
      <c r="H37" s="32"/>
      <c r="I37" s="33">
        <f>SUMIFS(I38:I69,A38:A69,"P")</f>
        <v>0</v>
      </c>
      <c r="J37" s="34"/>
    </row>
    <row r="38">
      <c r="A38" s="35" t="s">
        <v>62</v>
      </c>
      <c r="B38" s="35">
        <v>8</v>
      </c>
      <c r="C38" s="36" t="s">
        <v>176</v>
      </c>
      <c r="D38" s="35" t="s">
        <v>64</v>
      </c>
      <c r="E38" s="37" t="s">
        <v>177</v>
      </c>
      <c r="F38" s="38" t="s">
        <v>178</v>
      </c>
      <c r="G38" s="39">
        <v>3449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67</v>
      </c>
      <c r="B39" s="42"/>
      <c r="C39" s="43"/>
      <c r="D39" s="43"/>
      <c r="E39" s="37" t="s">
        <v>179</v>
      </c>
      <c r="F39" s="43"/>
      <c r="G39" s="43"/>
      <c r="H39" s="43"/>
      <c r="I39" s="43"/>
      <c r="J39" s="44"/>
    </row>
    <row r="40">
      <c r="A40" s="35" t="s">
        <v>69</v>
      </c>
      <c r="B40" s="42"/>
      <c r="C40" s="43"/>
      <c r="D40" s="43"/>
      <c r="E40" s="45" t="s">
        <v>180</v>
      </c>
      <c r="F40" s="43"/>
      <c r="G40" s="43"/>
      <c r="H40" s="43"/>
      <c r="I40" s="43"/>
      <c r="J40" s="44"/>
    </row>
    <row r="41" ht="60">
      <c r="A41" s="35" t="s">
        <v>71</v>
      </c>
      <c r="B41" s="42"/>
      <c r="C41" s="43"/>
      <c r="D41" s="43"/>
      <c r="E41" s="37" t="s">
        <v>181</v>
      </c>
      <c r="F41" s="43"/>
      <c r="G41" s="43"/>
      <c r="H41" s="43"/>
      <c r="I41" s="43"/>
      <c r="J41" s="44"/>
    </row>
    <row r="42" ht="30">
      <c r="A42" s="35" t="s">
        <v>62</v>
      </c>
      <c r="B42" s="35">
        <v>9</v>
      </c>
      <c r="C42" s="36" t="s">
        <v>182</v>
      </c>
      <c r="D42" s="35" t="s">
        <v>64</v>
      </c>
      <c r="E42" s="37" t="s">
        <v>183</v>
      </c>
      <c r="F42" s="38" t="s">
        <v>102</v>
      </c>
      <c r="G42" s="39">
        <v>25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67</v>
      </c>
      <c r="B43" s="42"/>
      <c r="C43" s="43"/>
      <c r="D43" s="43"/>
      <c r="E43" s="37" t="s">
        <v>184</v>
      </c>
      <c r="F43" s="43"/>
      <c r="G43" s="43"/>
      <c r="H43" s="43"/>
      <c r="I43" s="43"/>
      <c r="J43" s="44"/>
    </row>
    <row r="44">
      <c r="A44" s="35" t="s">
        <v>69</v>
      </c>
      <c r="B44" s="42"/>
      <c r="C44" s="43"/>
      <c r="D44" s="43"/>
      <c r="E44" s="45" t="s">
        <v>185</v>
      </c>
      <c r="F44" s="43"/>
      <c r="G44" s="43"/>
      <c r="H44" s="43"/>
      <c r="I44" s="43"/>
      <c r="J44" s="44"/>
    </row>
    <row r="45" ht="225">
      <c r="A45" s="35" t="s">
        <v>71</v>
      </c>
      <c r="B45" s="42"/>
      <c r="C45" s="43"/>
      <c r="D45" s="43"/>
      <c r="E45" s="37" t="s">
        <v>186</v>
      </c>
      <c r="F45" s="43"/>
      <c r="G45" s="43"/>
      <c r="H45" s="43"/>
      <c r="I45" s="43"/>
      <c r="J45" s="44"/>
    </row>
    <row r="46" ht="30">
      <c r="A46" s="35" t="s">
        <v>62</v>
      </c>
      <c r="B46" s="35">
        <v>10</v>
      </c>
      <c r="C46" s="36" t="s">
        <v>187</v>
      </c>
      <c r="D46" s="35" t="s">
        <v>64</v>
      </c>
      <c r="E46" s="37" t="s">
        <v>188</v>
      </c>
      <c r="F46" s="38" t="s">
        <v>102</v>
      </c>
      <c r="G46" s="39">
        <v>2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67</v>
      </c>
      <c r="B47" s="42"/>
      <c r="C47" s="43"/>
      <c r="D47" s="43"/>
      <c r="E47" s="37" t="s">
        <v>189</v>
      </c>
      <c r="F47" s="43"/>
      <c r="G47" s="43"/>
      <c r="H47" s="43"/>
      <c r="I47" s="43"/>
      <c r="J47" s="44"/>
    </row>
    <row r="48">
      <c r="A48" s="35" t="s">
        <v>69</v>
      </c>
      <c r="B48" s="42"/>
      <c r="C48" s="43"/>
      <c r="D48" s="43"/>
      <c r="E48" s="45" t="s">
        <v>190</v>
      </c>
      <c r="F48" s="43"/>
      <c r="G48" s="43"/>
      <c r="H48" s="43"/>
      <c r="I48" s="43"/>
      <c r="J48" s="44"/>
    </row>
    <row r="49" ht="225">
      <c r="A49" s="35" t="s">
        <v>71</v>
      </c>
      <c r="B49" s="42"/>
      <c r="C49" s="43"/>
      <c r="D49" s="43"/>
      <c r="E49" s="37" t="s">
        <v>186</v>
      </c>
      <c r="F49" s="43"/>
      <c r="G49" s="43"/>
      <c r="H49" s="43"/>
      <c r="I49" s="43"/>
      <c r="J49" s="44"/>
    </row>
    <row r="50" ht="30">
      <c r="A50" s="35" t="s">
        <v>62</v>
      </c>
      <c r="B50" s="35">
        <v>11</v>
      </c>
      <c r="C50" s="36" t="s">
        <v>191</v>
      </c>
      <c r="D50" s="35" t="s">
        <v>64</v>
      </c>
      <c r="E50" s="37" t="s">
        <v>192</v>
      </c>
      <c r="F50" s="38" t="s">
        <v>165</v>
      </c>
      <c r="G50" s="39">
        <v>98.191999999999993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60">
      <c r="A51" s="35" t="s">
        <v>67</v>
      </c>
      <c r="B51" s="42"/>
      <c r="C51" s="43"/>
      <c r="D51" s="43"/>
      <c r="E51" s="37" t="s">
        <v>193</v>
      </c>
      <c r="F51" s="43"/>
      <c r="G51" s="43"/>
      <c r="H51" s="43"/>
      <c r="I51" s="43"/>
      <c r="J51" s="44"/>
    </row>
    <row r="52">
      <c r="A52" s="35" t="s">
        <v>69</v>
      </c>
      <c r="B52" s="42"/>
      <c r="C52" s="43"/>
      <c r="D52" s="43"/>
      <c r="E52" s="45" t="s">
        <v>194</v>
      </c>
      <c r="F52" s="43"/>
      <c r="G52" s="43"/>
      <c r="H52" s="43"/>
      <c r="I52" s="43"/>
      <c r="J52" s="44"/>
    </row>
    <row r="53" ht="120">
      <c r="A53" s="35" t="s">
        <v>71</v>
      </c>
      <c r="B53" s="42"/>
      <c r="C53" s="43"/>
      <c r="D53" s="43"/>
      <c r="E53" s="37" t="s">
        <v>195</v>
      </c>
      <c r="F53" s="43"/>
      <c r="G53" s="43"/>
      <c r="H53" s="43"/>
      <c r="I53" s="43"/>
      <c r="J53" s="44"/>
    </row>
    <row r="54">
      <c r="A54" s="35" t="s">
        <v>62</v>
      </c>
      <c r="B54" s="35">
        <v>12</v>
      </c>
      <c r="C54" s="36" t="s">
        <v>196</v>
      </c>
      <c r="D54" s="35" t="s">
        <v>64</v>
      </c>
      <c r="E54" s="37" t="s">
        <v>197</v>
      </c>
      <c r="F54" s="38" t="s">
        <v>198</v>
      </c>
      <c r="G54" s="39">
        <v>74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 ht="60">
      <c r="A55" s="35" t="s">
        <v>67</v>
      </c>
      <c r="B55" s="42"/>
      <c r="C55" s="43"/>
      <c r="D55" s="43"/>
      <c r="E55" s="37" t="s">
        <v>199</v>
      </c>
      <c r="F55" s="43"/>
      <c r="G55" s="43"/>
      <c r="H55" s="43"/>
      <c r="I55" s="43"/>
      <c r="J55" s="44"/>
    </row>
    <row r="56">
      <c r="A56" s="35" t="s">
        <v>69</v>
      </c>
      <c r="B56" s="42"/>
      <c r="C56" s="43"/>
      <c r="D56" s="43"/>
      <c r="E56" s="45" t="s">
        <v>200</v>
      </c>
      <c r="F56" s="43"/>
      <c r="G56" s="43"/>
      <c r="H56" s="43"/>
      <c r="I56" s="43"/>
      <c r="J56" s="44"/>
    </row>
    <row r="57" ht="120">
      <c r="A57" s="35" t="s">
        <v>71</v>
      </c>
      <c r="B57" s="42"/>
      <c r="C57" s="43"/>
      <c r="D57" s="43"/>
      <c r="E57" s="37" t="s">
        <v>195</v>
      </c>
      <c r="F57" s="43"/>
      <c r="G57" s="43"/>
      <c r="H57" s="43"/>
      <c r="I57" s="43"/>
      <c r="J57" s="44"/>
    </row>
    <row r="58">
      <c r="A58" s="35" t="s">
        <v>62</v>
      </c>
      <c r="B58" s="35">
        <v>13</v>
      </c>
      <c r="C58" s="36" t="s">
        <v>201</v>
      </c>
      <c r="D58" s="35" t="s">
        <v>64</v>
      </c>
      <c r="E58" s="37" t="s">
        <v>202</v>
      </c>
      <c r="F58" s="38" t="s">
        <v>165</v>
      </c>
      <c r="G58" s="39">
        <v>2700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90">
      <c r="A59" s="35" t="s">
        <v>67</v>
      </c>
      <c r="B59" s="42"/>
      <c r="C59" s="43"/>
      <c r="D59" s="43"/>
      <c r="E59" s="37" t="s">
        <v>203</v>
      </c>
      <c r="F59" s="43"/>
      <c r="G59" s="43"/>
      <c r="H59" s="43"/>
      <c r="I59" s="43"/>
      <c r="J59" s="44"/>
    </row>
    <row r="60">
      <c r="A60" s="35" t="s">
        <v>69</v>
      </c>
      <c r="B60" s="42"/>
      <c r="C60" s="43"/>
      <c r="D60" s="43"/>
      <c r="E60" s="45" t="s">
        <v>204</v>
      </c>
      <c r="F60" s="43"/>
      <c r="G60" s="43"/>
      <c r="H60" s="43"/>
      <c r="I60" s="43"/>
      <c r="J60" s="44"/>
    </row>
    <row r="61" ht="409.5">
      <c r="A61" s="35" t="s">
        <v>71</v>
      </c>
      <c r="B61" s="42"/>
      <c r="C61" s="43"/>
      <c r="D61" s="43"/>
      <c r="E61" s="37" t="s">
        <v>205</v>
      </c>
      <c r="F61" s="43"/>
      <c r="G61" s="43"/>
      <c r="H61" s="43"/>
      <c r="I61" s="43"/>
      <c r="J61" s="44"/>
    </row>
    <row r="62">
      <c r="A62" s="35" t="s">
        <v>62</v>
      </c>
      <c r="B62" s="35">
        <v>14</v>
      </c>
      <c r="C62" s="36" t="s">
        <v>206</v>
      </c>
      <c r="D62" s="35" t="s">
        <v>64</v>
      </c>
      <c r="E62" s="37" t="s">
        <v>207</v>
      </c>
      <c r="F62" s="38" t="s">
        <v>165</v>
      </c>
      <c r="G62" s="39">
        <v>26.800000000000001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30">
      <c r="A63" s="35" t="s">
        <v>67</v>
      </c>
      <c r="B63" s="42"/>
      <c r="C63" s="43"/>
      <c r="D63" s="43"/>
      <c r="E63" s="37" t="s">
        <v>208</v>
      </c>
      <c r="F63" s="43"/>
      <c r="G63" s="43"/>
      <c r="H63" s="43"/>
      <c r="I63" s="43"/>
      <c r="J63" s="44"/>
    </row>
    <row r="64">
      <c r="A64" s="35" t="s">
        <v>69</v>
      </c>
      <c r="B64" s="42"/>
      <c r="C64" s="43"/>
      <c r="D64" s="43"/>
      <c r="E64" s="45" t="s">
        <v>209</v>
      </c>
      <c r="F64" s="43"/>
      <c r="G64" s="43"/>
      <c r="H64" s="43"/>
      <c r="I64" s="43"/>
      <c r="J64" s="44"/>
    </row>
    <row r="65" ht="405">
      <c r="A65" s="35" t="s">
        <v>71</v>
      </c>
      <c r="B65" s="42"/>
      <c r="C65" s="43"/>
      <c r="D65" s="43"/>
      <c r="E65" s="37" t="s">
        <v>210</v>
      </c>
      <c r="F65" s="43"/>
      <c r="G65" s="43"/>
      <c r="H65" s="43"/>
      <c r="I65" s="43"/>
      <c r="J65" s="44"/>
    </row>
    <row r="66">
      <c r="A66" s="35" t="s">
        <v>62</v>
      </c>
      <c r="B66" s="35">
        <v>15</v>
      </c>
      <c r="C66" s="36" t="s">
        <v>211</v>
      </c>
      <c r="D66" s="35" t="s">
        <v>64</v>
      </c>
      <c r="E66" s="37" t="s">
        <v>212</v>
      </c>
      <c r="F66" s="38" t="s">
        <v>165</v>
      </c>
      <c r="G66" s="39">
        <v>2700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 ht="30">
      <c r="A67" s="35" t="s">
        <v>67</v>
      </c>
      <c r="B67" s="42"/>
      <c r="C67" s="43"/>
      <c r="D67" s="43"/>
      <c r="E67" s="37" t="s">
        <v>213</v>
      </c>
      <c r="F67" s="43"/>
      <c r="G67" s="43"/>
      <c r="H67" s="43"/>
      <c r="I67" s="43"/>
      <c r="J67" s="44"/>
    </row>
    <row r="68">
      <c r="A68" s="35" t="s">
        <v>69</v>
      </c>
      <c r="B68" s="42"/>
      <c r="C68" s="43"/>
      <c r="D68" s="43"/>
      <c r="E68" s="45" t="s">
        <v>214</v>
      </c>
      <c r="F68" s="43"/>
      <c r="G68" s="43"/>
      <c r="H68" s="43"/>
      <c r="I68" s="43"/>
      <c r="J68" s="44"/>
    </row>
    <row r="69" ht="270">
      <c r="A69" s="35" t="s">
        <v>71</v>
      </c>
      <c r="B69" s="42"/>
      <c r="C69" s="43"/>
      <c r="D69" s="43"/>
      <c r="E69" s="37" t="s">
        <v>215</v>
      </c>
      <c r="F69" s="43"/>
      <c r="G69" s="43"/>
      <c r="H69" s="43"/>
      <c r="I69" s="43"/>
      <c r="J69" s="44"/>
    </row>
    <row r="70">
      <c r="A70" s="29" t="s">
        <v>59</v>
      </c>
      <c r="B70" s="30"/>
      <c r="C70" s="31" t="s">
        <v>216</v>
      </c>
      <c r="D70" s="32"/>
      <c r="E70" s="29" t="s">
        <v>217</v>
      </c>
      <c r="F70" s="32"/>
      <c r="G70" s="32"/>
      <c r="H70" s="32"/>
      <c r="I70" s="33">
        <f>SUMIFS(I71:I98,A71:A98,"P")</f>
        <v>0</v>
      </c>
      <c r="J70" s="34"/>
    </row>
    <row r="71">
      <c r="A71" s="35" t="s">
        <v>62</v>
      </c>
      <c r="B71" s="35">
        <v>16</v>
      </c>
      <c r="C71" s="36" t="s">
        <v>218</v>
      </c>
      <c r="D71" s="35" t="s">
        <v>64</v>
      </c>
      <c r="E71" s="37" t="s">
        <v>219</v>
      </c>
      <c r="F71" s="38" t="s">
        <v>198</v>
      </c>
      <c r="G71" s="39">
        <v>99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 ht="30">
      <c r="A72" s="35" t="s">
        <v>67</v>
      </c>
      <c r="B72" s="42"/>
      <c r="C72" s="43"/>
      <c r="D72" s="43"/>
      <c r="E72" s="37" t="s">
        <v>220</v>
      </c>
      <c r="F72" s="43"/>
      <c r="G72" s="43"/>
      <c r="H72" s="43"/>
      <c r="I72" s="43"/>
      <c r="J72" s="44"/>
    </row>
    <row r="73" ht="45">
      <c r="A73" s="35" t="s">
        <v>69</v>
      </c>
      <c r="B73" s="42"/>
      <c r="C73" s="43"/>
      <c r="D73" s="43"/>
      <c r="E73" s="45" t="s">
        <v>221</v>
      </c>
      <c r="F73" s="43"/>
      <c r="G73" s="43"/>
      <c r="H73" s="43"/>
      <c r="I73" s="43"/>
      <c r="J73" s="44"/>
    </row>
    <row r="74" ht="75">
      <c r="A74" s="35" t="s">
        <v>71</v>
      </c>
      <c r="B74" s="42"/>
      <c r="C74" s="43"/>
      <c r="D74" s="43"/>
      <c r="E74" s="37" t="s">
        <v>222</v>
      </c>
      <c r="F74" s="43"/>
      <c r="G74" s="43"/>
      <c r="H74" s="43"/>
      <c r="I74" s="43"/>
      <c r="J74" s="44"/>
    </row>
    <row r="75">
      <c r="A75" s="35" t="s">
        <v>62</v>
      </c>
      <c r="B75" s="35">
        <v>17</v>
      </c>
      <c r="C75" s="36" t="s">
        <v>223</v>
      </c>
      <c r="D75" s="35" t="s">
        <v>64</v>
      </c>
      <c r="E75" s="37" t="s">
        <v>224</v>
      </c>
      <c r="F75" s="38" t="s">
        <v>198</v>
      </c>
      <c r="G75" s="39">
        <v>225.19999999999999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 ht="45">
      <c r="A76" s="35" t="s">
        <v>67</v>
      </c>
      <c r="B76" s="42"/>
      <c r="C76" s="43"/>
      <c r="D76" s="43"/>
      <c r="E76" s="37" t="s">
        <v>225</v>
      </c>
      <c r="F76" s="43"/>
      <c r="G76" s="43"/>
      <c r="H76" s="43"/>
      <c r="I76" s="43"/>
      <c r="J76" s="44"/>
    </row>
    <row r="77" ht="45">
      <c r="A77" s="35" t="s">
        <v>69</v>
      </c>
      <c r="B77" s="42"/>
      <c r="C77" s="43"/>
      <c r="D77" s="43"/>
      <c r="E77" s="45" t="s">
        <v>226</v>
      </c>
      <c r="F77" s="43"/>
      <c r="G77" s="43"/>
      <c r="H77" s="43"/>
      <c r="I77" s="43"/>
      <c r="J77" s="44"/>
    </row>
    <row r="78" ht="75">
      <c r="A78" s="35" t="s">
        <v>71</v>
      </c>
      <c r="B78" s="42"/>
      <c r="C78" s="43"/>
      <c r="D78" s="43"/>
      <c r="E78" s="37" t="s">
        <v>227</v>
      </c>
      <c r="F78" s="43"/>
      <c r="G78" s="43"/>
      <c r="H78" s="43"/>
      <c r="I78" s="43"/>
      <c r="J78" s="44"/>
    </row>
    <row r="79">
      <c r="A79" s="35" t="s">
        <v>62</v>
      </c>
      <c r="B79" s="35">
        <v>18</v>
      </c>
      <c r="C79" s="36" t="s">
        <v>228</v>
      </c>
      <c r="D79" s="35" t="s">
        <v>64</v>
      </c>
      <c r="E79" s="37" t="s">
        <v>229</v>
      </c>
      <c r="F79" s="38" t="s">
        <v>178</v>
      </c>
      <c r="G79" s="39">
        <v>65.599999999999994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 ht="30">
      <c r="A80" s="35" t="s">
        <v>67</v>
      </c>
      <c r="B80" s="42"/>
      <c r="C80" s="43"/>
      <c r="D80" s="43"/>
      <c r="E80" s="37" t="s">
        <v>230</v>
      </c>
      <c r="F80" s="43"/>
      <c r="G80" s="43"/>
      <c r="H80" s="43"/>
      <c r="I80" s="43"/>
      <c r="J80" s="44"/>
    </row>
    <row r="81">
      <c r="A81" s="35" t="s">
        <v>69</v>
      </c>
      <c r="B81" s="42"/>
      <c r="C81" s="43"/>
      <c r="D81" s="43"/>
      <c r="E81" s="45" t="s">
        <v>231</v>
      </c>
      <c r="F81" s="43"/>
      <c r="G81" s="43"/>
      <c r="H81" s="43"/>
      <c r="I81" s="43"/>
      <c r="J81" s="44"/>
    </row>
    <row r="82" ht="120">
      <c r="A82" s="35" t="s">
        <v>71</v>
      </c>
      <c r="B82" s="42"/>
      <c r="C82" s="43"/>
      <c r="D82" s="43"/>
      <c r="E82" s="37" t="s">
        <v>232</v>
      </c>
      <c r="F82" s="43"/>
      <c r="G82" s="43"/>
      <c r="H82" s="43"/>
      <c r="I82" s="43"/>
      <c r="J82" s="44"/>
    </row>
    <row r="83">
      <c r="A83" s="35" t="s">
        <v>62</v>
      </c>
      <c r="B83" s="35">
        <v>19</v>
      </c>
      <c r="C83" s="36" t="s">
        <v>233</v>
      </c>
      <c r="D83" s="35" t="s">
        <v>64</v>
      </c>
      <c r="E83" s="37" t="s">
        <v>234</v>
      </c>
      <c r="F83" s="38" t="s">
        <v>152</v>
      </c>
      <c r="G83" s="39">
        <v>15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 ht="30">
      <c r="A84" s="35" t="s">
        <v>67</v>
      </c>
      <c r="B84" s="42"/>
      <c r="C84" s="43"/>
      <c r="D84" s="43"/>
      <c r="E84" s="37" t="s">
        <v>235</v>
      </c>
      <c r="F84" s="43"/>
      <c r="G84" s="43"/>
      <c r="H84" s="43"/>
      <c r="I84" s="43"/>
      <c r="J84" s="44"/>
    </row>
    <row r="85">
      <c r="A85" s="35" t="s">
        <v>69</v>
      </c>
      <c r="B85" s="42"/>
      <c r="C85" s="43"/>
      <c r="D85" s="43"/>
      <c r="E85" s="45" t="s">
        <v>75</v>
      </c>
      <c r="F85" s="43"/>
      <c r="G85" s="43"/>
      <c r="H85" s="43"/>
      <c r="I85" s="43"/>
      <c r="J85" s="44"/>
    </row>
    <row r="86" ht="75">
      <c r="A86" s="35" t="s">
        <v>71</v>
      </c>
      <c r="B86" s="42"/>
      <c r="C86" s="43"/>
      <c r="D86" s="43"/>
      <c r="E86" s="37" t="s">
        <v>236</v>
      </c>
      <c r="F86" s="43"/>
      <c r="G86" s="43"/>
      <c r="H86" s="43"/>
      <c r="I86" s="43"/>
      <c r="J86" s="44"/>
    </row>
    <row r="87">
      <c r="A87" s="35" t="s">
        <v>62</v>
      </c>
      <c r="B87" s="35">
        <v>20</v>
      </c>
      <c r="C87" s="36" t="s">
        <v>237</v>
      </c>
      <c r="D87" s="35" t="s">
        <v>64</v>
      </c>
      <c r="E87" s="37" t="s">
        <v>238</v>
      </c>
      <c r="F87" s="38" t="s">
        <v>165</v>
      </c>
      <c r="G87" s="39">
        <v>138.36000000000001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 ht="45">
      <c r="A88" s="35" t="s">
        <v>67</v>
      </c>
      <c r="B88" s="42"/>
      <c r="C88" s="43"/>
      <c r="D88" s="43"/>
      <c r="E88" s="37" t="s">
        <v>239</v>
      </c>
      <c r="F88" s="43"/>
      <c r="G88" s="43"/>
      <c r="H88" s="43"/>
      <c r="I88" s="43"/>
      <c r="J88" s="44"/>
    </row>
    <row r="89" ht="45">
      <c r="A89" s="35" t="s">
        <v>69</v>
      </c>
      <c r="B89" s="42"/>
      <c r="C89" s="43"/>
      <c r="D89" s="43"/>
      <c r="E89" s="45" t="s">
        <v>240</v>
      </c>
      <c r="F89" s="43"/>
      <c r="G89" s="43"/>
      <c r="H89" s="43"/>
      <c r="I89" s="43"/>
      <c r="J89" s="44"/>
    </row>
    <row r="90" ht="180">
      <c r="A90" s="35" t="s">
        <v>71</v>
      </c>
      <c r="B90" s="42"/>
      <c r="C90" s="43"/>
      <c r="D90" s="43"/>
      <c r="E90" s="37" t="s">
        <v>241</v>
      </c>
      <c r="F90" s="43"/>
      <c r="G90" s="43"/>
      <c r="H90" s="43"/>
      <c r="I90" s="43"/>
      <c r="J90" s="44"/>
    </row>
    <row r="91">
      <c r="A91" s="35" t="s">
        <v>62</v>
      </c>
      <c r="B91" s="35">
        <v>21</v>
      </c>
      <c r="C91" s="36" t="s">
        <v>242</v>
      </c>
      <c r="D91" s="35" t="s">
        <v>64</v>
      </c>
      <c r="E91" s="37" t="s">
        <v>243</v>
      </c>
      <c r="F91" s="38" t="s">
        <v>165</v>
      </c>
      <c r="G91" s="39">
        <v>245.80000000000001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 ht="90">
      <c r="A92" s="35" t="s">
        <v>67</v>
      </c>
      <c r="B92" s="42"/>
      <c r="C92" s="43"/>
      <c r="D92" s="43"/>
      <c r="E92" s="37" t="s">
        <v>244</v>
      </c>
      <c r="F92" s="43"/>
      <c r="G92" s="43"/>
      <c r="H92" s="43"/>
      <c r="I92" s="43"/>
      <c r="J92" s="44"/>
    </row>
    <row r="93" ht="105">
      <c r="A93" s="35" t="s">
        <v>69</v>
      </c>
      <c r="B93" s="42"/>
      <c r="C93" s="43"/>
      <c r="D93" s="43"/>
      <c r="E93" s="45" t="s">
        <v>245</v>
      </c>
      <c r="F93" s="43"/>
      <c r="G93" s="43"/>
      <c r="H93" s="43"/>
      <c r="I93" s="43"/>
      <c r="J93" s="44"/>
    </row>
    <row r="94" ht="180">
      <c r="A94" s="35" t="s">
        <v>71</v>
      </c>
      <c r="B94" s="42"/>
      <c r="C94" s="43"/>
      <c r="D94" s="43"/>
      <c r="E94" s="37" t="s">
        <v>241</v>
      </c>
      <c r="F94" s="43"/>
      <c r="G94" s="43"/>
      <c r="H94" s="43"/>
      <c r="I94" s="43"/>
      <c r="J94" s="44"/>
    </row>
    <row r="95">
      <c r="A95" s="35" t="s">
        <v>62</v>
      </c>
      <c r="B95" s="35">
        <v>22</v>
      </c>
      <c r="C95" s="36" t="s">
        <v>246</v>
      </c>
      <c r="D95" s="35" t="s">
        <v>64</v>
      </c>
      <c r="E95" s="37" t="s">
        <v>247</v>
      </c>
      <c r="F95" s="38" t="s">
        <v>178</v>
      </c>
      <c r="G95" s="39">
        <v>266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45">
      <c r="A96" s="35" t="s">
        <v>67</v>
      </c>
      <c r="B96" s="42"/>
      <c r="C96" s="43"/>
      <c r="D96" s="43"/>
      <c r="E96" s="37" t="s">
        <v>248</v>
      </c>
      <c r="F96" s="43"/>
      <c r="G96" s="43"/>
      <c r="H96" s="43"/>
      <c r="I96" s="43"/>
      <c r="J96" s="44"/>
    </row>
    <row r="97">
      <c r="A97" s="35" t="s">
        <v>69</v>
      </c>
      <c r="B97" s="42"/>
      <c r="C97" s="43"/>
      <c r="D97" s="43"/>
      <c r="E97" s="45" t="s">
        <v>249</v>
      </c>
      <c r="F97" s="43"/>
      <c r="G97" s="43"/>
      <c r="H97" s="43"/>
      <c r="I97" s="43"/>
      <c r="J97" s="44"/>
    </row>
    <row r="98" ht="150">
      <c r="A98" s="35" t="s">
        <v>71</v>
      </c>
      <c r="B98" s="47"/>
      <c r="C98" s="48"/>
      <c r="D98" s="48"/>
      <c r="E98" s="37" t="s">
        <v>250</v>
      </c>
      <c r="F98" s="48"/>
      <c r="G98" s="48"/>
      <c r="H98" s="48"/>
      <c r="I98" s="48"/>
      <c r="J9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41</v>
      </c>
      <c r="F2" s="15"/>
      <c r="G2" s="15"/>
      <c r="H2" s="15"/>
      <c r="I2" s="15"/>
      <c r="J2" s="17"/>
    </row>
    <row r="3">
      <c r="A3" s="3" t="s">
        <v>42</v>
      </c>
      <c r="B3" s="18" t="s">
        <v>43</v>
      </c>
      <c r="C3" s="19" t="s">
        <v>44</v>
      </c>
      <c r="D3" s="20"/>
      <c r="E3" s="21" t="s">
        <v>45</v>
      </c>
      <c r="F3" s="15"/>
      <c r="G3" s="15"/>
      <c r="H3" s="22" t="s">
        <v>15</v>
      </c>
      <c r="I3" s="23">
        <f>SUMIFS(I8:I50,A8:A50,"SD")</f>
        <v>0</v>
      </c>
      <c r="J3" s="17"/>
      <c r="O3">
        <v>0</v>
      </c>
      <c r="P3">
        <v>2</v>
      </c>
    </row>
    <row r="4">
      <c r="A4" s="3" t="s">
        <v>46</v>
      </c>
      <c r="B4" s="18" t="s">
        <v>47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48</v>
      </c>
      <c r="B5" s="25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6" t="s">
        <v>56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57</v>
      </c>
      <c r="I6" s="7" t="s">
        <v>58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59</v>
      </c>
      <c r="B8" s="30"/>
      <c r="C8" s="31" t="s">
        <v>60</v>
      </c>
      <c r="D8" s="32"/>
      <c r="E8" s="29" t="s">
        <v>61</v>
      </c>
      <c r="F8" s="32"/>
      <c r="G8" s="32"/>
      <c r="H8" s="32"/>
      <c r="I8" s="33">
        <f>SUMIFS(I9:I32,A9:A32,"P")</f>
        <v>0</v>
      </c>
      <c r="J8" s="34"/>
    </row>
    <row r="9">
      <c r="A9" s="35" t="s">
        <v>62</v>
      </c>
      <c r="B9" s="35">
        <v>1</v>
      </c>
      <c r="C9" s="36" t="s">
        <v>251</v>
      </c>
      <c r="D9" s="35" t="s">
        <v>64</v>
      </c>
      <c r="E9" s="37" t="s">
        <v>252</v>
      </c>
      <c r="F9" s="38" t="s">
        <v>178</v>
      </c>
      <c r="G9" s="39">
        <v>182.5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67</v>
      </c>
      <c r="B10" s="42"/>
      <c r="C10" s="43"/>
      <c r="D10" s="43"/>
      <c r="E10" s="37" t="s">
        <v>253</v>
      </c>
      <c r="F10" s="43"/>
      <c r="G10" s="43"/>
      <c r="H10" s="43"/>
      <c r="I10" s="43"/>
      <c r="J10" s="44"/>
    </row>
    <row r="11">
      <c r="A11" s="35" t="s">
        <v>69</v>
      </c>
      <c r="B11" s="42"/>
      <c r="C11" s="43"/>
      <c r="D11" s="43"/>
      <c r="E11" s="45" t="s">
        <v>254</v>
      </c>
      <c r="F11" s="43"/>
      <c r="G11" s="43"/>
      <c r="H11" s="43"/>
      <c r="I11" s="43"/>
      <c r="J11" s="44"/>
    </row>
    <row r="12" ht="60">
      <c r="A12" s="35" t="s">
        <v>71</v>
      </c>
      <c r="B12" s="42"/>
      <c r="C12" s="43"/>
      <c r="D12" s="43"/>
      <c r="E12" s="37" t="s">
        <v>255</v>
      </c>
      <c r="F12" s="43"/>
      <c r="G12" s="43"/>
      <c r="H12" s="43"/>
      <c r="I12" s="43"/>
      <c r="J12" s="44"/>
    </row>
    <row r="13">
      <c r="A13" s="35" t="s">
        <v>62</v>
      </c>
      <c r="B13" s="35">
        <v>2</v>
      </c>
      <c r="C13" s="36" t="s">
        <v>256</v>
      </c>
      <c r="D13" s="35" t="s">
        <v>64</v>
      </c>
      <c r="E13" s="37" t="s">
        <v>257</v>
      </c>
      <c r="F13" s="38" t="s">
        <v>66</v>
      </c>
      <c r="G13" s="39">
        <v>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30">
      <c r="A14" s="35" t="s">
        <v>67</v>
      </c>
      <c r="B14" s="42"/>
      <c r="C14" s="43"/>
      <c r="D14" s="43"/>
      <c r="E14" s="37" t="s">
        <v>258</v>
      </c>
      <c r="F14" s="43"/>
      <c r="G14" s="43"/>
      <c r="H14" s="43"/>
      <c r="I14" s="43"/>
      <c r="J14" s="44"/>
    </row>
    <row r="15">
      <c r="A15" s="35" t="s">
        <v>69</v>
      </c>
      <c r="B15" s="42"/>
      <c r="C15" s="43"/>
      <c r="D15" s="43"/>
      <c r="E15" s="45" t="s">
        <v>259</v>
      </c>
      <c r="F15" s="43"/>
      <c r="G15" s="43"/>
      <c r="H15" s="43"/>
      <c r="I15" s="43"/>
      <c r="J15" s="44"/>
    </row>
    <row r="16" ht="75">
      <c r="A16" s="35" t="s">
        <v>71</v>
      </c>
      <c r="B16" s="42"/>
      <c r="C16" s="43"/>
      <c r="D16" s="43"/>
      <c r="E16" s="37" t="s">
        <v>260</v>
      </c>
      <c r="F16" s="43"/>
      <c r="G16" s="43"/>
      <c r="H16" s="43"/>
      <c r="I16" s="43"/>
      <c r="J16" s="44"/>
    </row>
    <row r="17">
      <c r="A17" s="35" t="s">
        <v>62</v>
      </c>
      <c r="B17" s="35">
        <v>3</v>
      </c>
      <c r="C17" s="36" t="s">
        <v>261</v>
      </c>
      <c r="D17" s="35" t="s">
        <v>64</v>
      </c>
      <c r="E17" s="37" t="s">
        <v>262</v>
      </c>
      <c r="F17" s="38" t="s">
        <v>178</v>
      </c>
      <c r="G17" s="39">
        <v>119.84999999999999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60">
      <c r="A18" s="35" t="s">
        <v>67</v>
      </c>
      <c r="B18" s="42"/>
      <c r="C18" s="43"/>
      <c r="D18" s="43"/>
      <c r="E18" s="37" t="s">
        <v>263</v>
      </c>
      <c r="F18" s="43"/>
      <c r="G18" s="43"/>
      <c r="H18" s="43"/>
      <c r="I18" s="43"/>
      <c r="J18" s="44"/>
    </row>
    <row r="19" ht="60">
      <c r="A19" s="35" t="s">
        <v>69</v>
      </c>
      <c r="B19" s="42"/>
      <c r="C19" s="43"/>
      <c r="D19" s="43"/>
      <c r="E19" s="45" t="s">
        <v>264</v>
      </c>
      <c r="F19" s="43"/>
      <c r="G19" s="43"/>
      <c r="H19" s="43"/>
      <c r="I19" s="43"/>
      <c r="J19" s="44"/>
    </row>
    <row r="20" ht="60">
      <c r="A20" s="35" t="s">
        <v>71</v>
      </c>
      <c r="B20" s="42"/>
      <c r="C20" s="43"/>
      <c r="D20" s="43"/>
      <c r="E20" s="37" t="s">
        <v>265</v>
      </c>
      <c r="F20" s="43"/>
      <c r="G20" s="43"/>
      <c r="H20" s="43"/>
      <c r="I20" s="43"/>
      <c r="J20" s="44"/>
    </row>
    <row r="21">
      <c r="A21" s="35" t="s">
        <v>62</v>
      </c>
      <c r="B21" s="35">
        <v>4</v>
      </c>
      <c r="C21" s="36" t="s">
        <v>266</v>
      </c>
      <c r="D21" s="35" t="s">
        <v>64</v>
      </c>
      <c r="E21" s="37" t="s">
        <v>267</v>
      </c>
      <c r="F21" s="38" t="s">
        <v>268</v>
      </c>
      <c r="G21" s="39">
        <v>72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67</v>
      </c>
      <c r="B22" s="42"/>
      <c r="C22" s="43"/>
      <c r="D22" s="43"/>
      <c r="E22" s="37" t="s">
        <v>269</v>
      </c>
      <c r="F22" s="43"/>
      <c r="G22" s="43"/>
      <c r="H22" s="43"/>
      <c r="I22" s="43"/>
      <c r="J22" s="44"/>
    </row>
    <row r="23" ht="60">
      <c r="A23" s="35" t="s">
        <v>69</v>
      </c>
      <c r="B23" s="42"/>
      <c r="C23" s="43"/>
      <c r="D23" s="43"/>
      <c r="E23" s="45" t="s">
        <v>270</v>
      </c>
      <c r="F23" s="43"/>
      <c r="G23" s="43"/>
      <c r="H23" s="43"/>
      <c r="I23" s="43"/>
      <c r="J23" s="44"/>
    </row>
    <row r="24" ht="60">
      <c r="A24" s="35" t="s">
        <v>71</v>
      </c>
      <c r="B24" s="42"/>
      <c r="C24" s="43"/>
      <c r="D24" s="43"/>
      <c r="E24" s="37" t="s">
        <v>271</v>
      </c>
      <c r="F24" s="43"/>
      <c r="G24" s="43"/>
      <c r="H24" s="43"/>
      <c r="I24" s="43"/>
      <c r="J24" s="44"/>
    </row>
    <row r="25">
      <c r="A25" s="35" t="s">
        <v>62</v>
      </c>
      <c r="B25" s="35">
        <v>5</v>
      </c>
      <c r="C25" s="36" t="s">
        <v>272</v>
      </c>
      <c r="D25" s="35" t="s">
        <v>64</v>
      </c>
      <c r="E25" s="37" t="s">
        <v>273</v>
      </c>
      <c r="F25" s="38" t="s">
        <v>178</v>
      </c>
      <c r="G25" s="39">
        <v>119.84999999999999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67</v>
      </c>
      <c r="B26" s="42"/>
      <c r="C26" s="43"/>
      <c r="D26" s="43"/>
      <c r="E26" s="37" t="s">
        <v>274</v>
      </c>
      <c r="F26" s="43"/>
      <c r="G26" s="43"/>
      <c r="H26" s="43"/>
      <c r="I26" s="43"/>
      <c r="J26" s="44"/>
    </row>
    <row r="27" ht="60">
      <c r="A27" s="35" t="s">
        <v>69</v>
      </c>
      <c r="B27" s="42"/>
      <c r="C27" s="43"/>
      <c r="D27" s="43"/>
      <c r="E27" s="45" t="s">
        <v>275</v>
      </c>
      <c r="F27" s="43"/>
      <c r="G27" s="43"/>
      <c r="H27" s="43"/>
      <c r="I27" s="43"/>
      <c r="J27" s="44"/>
    </row>
    <row r="28" ht="60">
      <c r="A28" s="35" t="s">
        <v>71</v>
      </c>
      <c r="B28" s="42"/>
      <c r="C28" s="43"/>
      <c r="D28" s="43"/>
      <c r="E28" s="37" t="s">
        <v>276</v>
      </c>
      <c r="F28" s="43"/>
      <c r="G28" s="43"/>
      <c r="H28" s="43"/>
      <c r="I28" s="43"/>
      <c r="J28" s="44"/>
    </row>
    <row r="29">
      <c r="A29" s="35" t="s">
        <v>62</v>
      </c>
      <c r="B29" s="35">
        <v>6</v>
      </c>
      <c r="C29" s="36" t="s">
        <v>171</v>
      </c>
      <c r="D29" s="35" t="s">
        <v>64</v>
      </c>
      <c r="E29" s="37" t="s">
        <v>172</v>
      </c>
      <c r="F29" s="38" t="s">
        <v>66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 ht="45">
      <c r="A30" s="35" t="s">
        <v>67</v>
      </c>
      <c r="B30" s="42"/>
      <c r="C30" s="43"/>
      <c r="D30" s="43"/>
      <c r="E30" s="37" t="s">
        <v>277</v>
      </c>
      <c r="F30" s="43"/>
      <c r="G30" s="43"/>
      <c r="H30" s="43"/>
      <c r="I30" s="43"/>
      <c r="J30" s="44"/>
    </row>
    <row r="31">
      <c r="A31" s="35" t="s">
        <v>69</v>
      </c>
      <c r="B31" s="42"/>
      <c r="C31" s="43"/>
      <c r="D31" s="43"/>
      <c r="E31" s="45" t="s">
        <v>90</v>
      </c>
      <c r="F31" s="43"/>
      <c r="G31" s="43"/>
      <c r="H31" s="43"/>
      <c r="I31" s="43"/>
      <c r="J31" s="44"/>
    </row>
    <row r="32" ht="60">
      <c r="A32" s="35" t="s">
        <v>71</v>
      </c>
      <c r="B32" s="42"/>
      <c r="C32" s="43"/>
      <c r="D32" s="43"/>
      <c r="E32" s="37" t="s">
        <v>174</v>
      </c>
      <c r="F32" s="43"/>
      <c r="G32" s="43"/>
      <c r="H32" s="43"/>
      <c r="I32" s="43"/>
      <c r="J32" s="44"/>
    </row>
    <row r="33">
      <c r="A33" s="29" t="s">
        <v>59</v>
      </c>
      <c r="B33" s="30"/>
      <c r="C33" s="31" t="s">
        <v>73</v>
      </c>
      <c r="D33" s="32"/>
      <c r="E33" s="29" t="s">
        <v>175</v>
      </c>
      <c r="F33" s="32"/>
      <c r="G33" s="32"/>
      <c r="H33" s="32"/>
      <c r="I33" s="33">
        <f>SUMIFS(I34:I45,A34:A45,"P")</f>
        <v>0</v>
      </c>
      <c r="J33" s="34"/>
    </row>
    <row r="34" ht="30">
      <c r="A34" s="35" t="s">
        <v>62</v>
      </c>
      <c r="B34" s="35">
        <v>7</v>
      </c>
      <c r="C34" s="36" t="s">
        <v>278</v>
      </c>
      <c r="D34" s="35" t="s">
        <v>64</v>
      </c>
      <c r="E34" s="37" t="s">
        <v>279</v>
      </c>
      <c r="F34" s="38" t="s">
        <v>165</v>
      </c>
      <c r="G34" s="39">
        <v>27.375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45">
      <c r="A35" s="35" t="s">
        <v>67</v>
      </c>
      <c r="B35" s="42"/>
      <c r="C35" s="43"/>
      <c r="D35" s="43"/>
      <c r="E35" s="37" t="s">
        <v>280</v>
      </c>
      <c r="F35" s="43"/>
      <c r="G35" s="43"/>
      <c r="H35" s="43"/>
      <c r="I35" s="43"/>
      <c r="J35" s="44"/>
    </row>
    <row r="36">
      <c r="A36" s="35" t="s">
        <v>69</v>
      </c>
      <c r="B36" s="42"/>
      <c r="C36" s="43"/>
      <c r="D36" s="43"/>
      <c r="E36" s="45" t="s">
        <v>281</v>
      </c>
      <c r="F36" s="43"/>
      <c r="G36" s="43"/>
      <c r="H36" s="43"/>
      <c r="I36" s="43"/>
      <c r="J36" s="44"/>
    </row>
    <row r="37" ht="120">
      <c r="A37" s="35" t="s">
        <v>71</v>
      </c>
      <c r="B37" s="42"/>
      <c r="C37" s="43"/>
      <c r="D37" s="43"/>
      <c r="E37" s="37" t="s">
        <v>195</v>
      </c>
      <c r="F37" s="43"/>
      <c r="G37" s="43"/>
      <c r="H37" s="43"/>
      <c r="I37" s="43"/>
      <c r="J37" s="44"/>
    </row>
    <row r="38">
      <c r="A38" s="35" t="s">
        <v>62</v>
      </c>
      <c r="B38" s="35">
        <v>8</v>
      </c>
      <c r="C38" s="36" t="s">
        <v>282</v>
      </c>
      <c r="D38" s="35" t="s">
        <v>64</v>
      </c>
      <c r="E38" s="37" t="s">
        <v>283</v>
      </c>
      <c r="F38" s="38" t="s">
        <v>165</v>
      </c>
      <c r="G38" s="39">
        <v>43.694000000000003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45">
      <c r="A39" s="35" t="s">
        <v>67</v>
      </c>
      <c r="B39" s="42"/>
      <c r="C39" s="43"/>
      <c r="D39" s="43"/>
      <c r="E39" s="37" t="s">
        <v>284</v>
      </c>
      <c r="F39" s="43"/>
      <c r="G39" s="43"/>
      <c r="H39" s="43"/>
      <c r="I39" s="43"/>
      <c r="J39" s="44"/>
    </row>
    <row r="40" ht="45">
      <c r="A40" s="35" t="s">
        <v>69</v>
      </c>
      <c r="B40" s="42"/>
      <c r="C40" s="43"/>
      <c r="D40" s="43"/>
      <c r="E40" s="45" t="s">
        <v>285</v>
      </c>
      <c r="F40" s="43"/>
      <c r="G40" s="43"/>
      <c r="H40" s="43"/>
      <c r="I40" s="43"/>
      <c r="J40" s="44"/>
    </row>
    <row r="41" ht="409.5">
      <c r="A41" s="35" t="s">
        <v>71</v>
      </c>
      <c r="B41" s="42"/>
      <c r="C41" s="43"/>
      <c r="D41" s="43"/>
      <c r="E41" s="37" t="s">
        <v>205</v>
      </c>
      <c r="F41" s="43"/>
      <c r="G41" s="43"/>
      <c r="H41" s="43"/>
      <c r="I41" s="43"/>
      <c r="J41" s="44"/>
    </row>
    <row r="42">
      <c r="A42" s="35" t="s">
        <v>62</v>
      </c>
      <c r="B42" s="35">
        <v>9</v>
      </c>
      <c r="C42" s="36" t="s">
        <v>211</v>
      </c>
      <c r="D42" s="35" t="s">
        <v>64</v>
      </c>
      <c r="E42" s="37" t="s">
        <v>212</v>
      </c>
      <c r="F42" s="38" t="s">
        <v>165</v>
      </c>
      <c r="G42" s="39">
        <v>43.694000000000003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67</v>
      </c>
      <c r="B43" s="42"/>
      <c r="C43" s="43"/>
      <c r="D43" s="43"/>
      <c r="E43" s="37" t="s">
        <v>286</v>
      </c>
      <c r="F43" s="43"/>
      <c r="G43" s="43"/>
      <c r="H43" s="43"/>
      <c r="I43" s="43"/>
      <c r="J43" s="44"/>
    </row>
    <row r="44">
      <c r="A44" s="35" t="s">
        <v>69</v>
      </c>
      <c r="B44" s="42"/>
      <c r="C44" s="43"/>
      <c r="D44" s="43"/>
      <c r="E44" s="45" t="s">
        <v>287</v>
      </c>
      <c r="F44" s="43"/>
      <c r="G44" s="43"/>
      <c r="H44" s="43"/>
      <c r="I44" s="43"/>
      <c r="J44" s="44"/>
    </row>
    <row r="45" ht="270">
      <c r="A45" s="35" t="s">
        <v>71</v>
      </c>
      <c r="B45" s="42"/>
      <c r="C45" s="43"/>
      <c r="D45" s="43"/>
      <c r="E45" s="37" t="s">
        <v>215</v>
      </c>
      <c r="F45" s="43"/>
      <c r="G45" s="43"/>
      <c r="H45" s="43"/>
      <c r="I45" s="43"/>
      <c r="J45" s="44"/>
    </row>
    <row r="46">
      <c r="A46" s="29" t="s">
        <v>59</v>
      </c>
      <c r="B46" s="30"/>
      <c r="C46" s="31" t="s">
        <v>288</v>
      </c>
      <c r="D46" s="32"/>
      <c r="E46" s="29" t="s">
        <v>289</v>
      </c>
      <c r="F46" s="32"/>
      <c r="G46" s="32"/>
      <c r="H46" s="32"/>
      <c r="I46" s="33">
        <f>SUMIFS(I47:I50,A47:A50,"P")</f>
        <v>0</v>
      </c>
      <c r="J46" s="34"/>
    </row>
    <row r="47">
      <c r="A47" s="35" t="s">
        <v>62</v>
      </c>
      <c r="B47" s="35">
        <v>10</v>
      </c>
      <c r="C47" s="36" t="s">
        <v>290</v>
      </c>
      <c r="D47" s="35" t="s">
        <v>64</v>
      </c>
      <c r="E47" s="37" t="s">
        <v>291</v>
      </c>
      <c r="F47" s="38" t="s">
        <v>165</v>
      </c>
      <c r="G47" s="39">
        <v>5.3959999999999999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 ht="30">
      <c r="A48" s="35" t="s">
        <v>67</v>
      </c>
      <c r="B48" s="42"/>
      <c r="C48" s="43"/>
      <c r="D48" s="43"/>
      <c r="E48" s="37" t="s">
        <v>292</v>
      </c>
      <c r="F48" s="43"/>
      <c r="G48" s="43"/>
      <c r="H48" s="43"/>
      <c r="I48" s="43"/>
      <c r="J48" s="44"/>
    </row>
    <row r="49">
      <c r="A49" s="35" t="s">
        <v>69</v>
      </c>
      <c r="B49" s="42"/>
      <c r="C49" s="43"/>
      <c r="D49" s="43"/>
      <c r="E49" s="45" t="s">
        <v>293</v>
      </c>
      <c r="F49" s="43"/>
      <c r="G49" s="43"/>
      <c r="H49" s="43"/>
      <c r="I49" s="43"/>
      <c r="J49" s="44"/>
    </row>
    <row r="50" ht="210">
      <c r="A50" s="35" t="s">
        <v>71</v>
      </c>
      <c r="B50" s="47"/>
      <c r="C50" s="48"/>
      <c r="D50" s="48"/>
      <c r="E50" s="37" t="s">
        <v>294</v>
      </c>
      <c r="F50" s="48"/>
      <c r="G50" s="48"/>
      <c r="H50" s="48"/>
      <c r="I50" s="48"/>
      <c r="J5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41</v>
      </c>
      <c r="F2" s="15"/>
      <c r="G2" s="15"/>
      <c r="H2" s="15"/>
      <c r="I2" s="15"/>
      <c r="J2" s="17"/>
    </row>
    <row r="3">
      <c r="A3" s="3" t="s">
        <v>42</v>
      </c>
      <c r="B3" s="18" t="s">
        <v>43</v>
      </c>
      <c r="C3" s="19" t="s">
        <v>44</v>
      </c>
      <c r="D3" s="20"/>
      <c r="E3" s="21" t="s">
        <v>45</v>
      </c>
      <c r="F3" s="15"/>
      <c r="G3" s="15"/>
      <c r="H3" s="22" t="s">
        <v>17</v>
      </c>
      <c r="I3" s="23">
        <f>SUMIFS(I8:I230,A8:A230,"SD")</f>
        <v>0</v>
      </c>
      <c r="J3" s="17"/>
      <c r="O3">
        <v>0</v>
      </c>
      <c r="P3">
        <v>2</v>
      </c>
    </row>
    <row r="4">
      <c r="A4" s="3" t="s">
        <v>46</v>
      </c>
      <c r="B4" s="18" t="s">
        <v>47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48</v>
      </c>
      <c r="B5" s="25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6" t="s">
        <v>56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57</v>
      </c>
      <c r="I6" s="7" t="s">
        <v>58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59</v>
      </c>
      <c r="B8" s="30"/>
      <c r="C8" s="31" t="s">
        <v>60</v>
      </c>
      <c r="D8" s="32"/>
      <c r="E8" s="29" t="s">
        <v>61</v>
      </c>
      <c r="F8" s="32"/>
      <c r="G8" s="32"/>
      <c r="H8" s="32"/>
      <c r="I8" s="33">
        <f>SUMIFS(I9:I24,A9:A24,"P")</f>
        <v>0</v>
      </c>
      <c r="J8" s="34"/>
    </row>
    <row r="9" ht="30">
      <c r="A9" s="35" t="s">
        <v>62</v>
      </c>
      <c r="B9" s="35">
        <v>1</v>
      </c>
      <c r="C9" s="36" t="s">
        <v>295</v>
      </c>
      <c r="D9" s="35" t="s">
        <v>64</v>
      </c>
      <c r="E9" s="37" t="s">
        <v>296</v>
      </c>
      <c r="F9" s="38" t="s">
        <v>152</v>
      </c>
      <c r="G9" s="39">
        <v>501.60000000000002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67</v>
      </c>
      <c r="B10" s="42"/>
      <c r="C10" s="43"/>
      <c r="D10" s="43"/>
      <c r="E10" s="37" t="s">
        <v>297</v>
      </c>
      <c r="F10" s="43"/>
      <c r="G10" s="43"/>
      <c r="H10" s="43"/>
      <c r="I10" s="43"/>
      <c r="J10" s="44"/>
    </row>
    <row r="11" ht="60">
      <c r="A11" s="35" t="s">
        <v>69</v>
      </c>
      <c r="B11" s="42"/>
      <c r="C11" s="43"/>
      <c r="D11" s="43"/>
      <c r="E11" s="45" t="s">
        <v>298</v>
      </c>
      <c r="F11" s="43"/>
      <c r="G11" s="43"/>
      <c r="H11" s="43"/>
      <c r="I11" s="43"/>
      <c r="J11" s="44"/>
    </row>
    <row r="12" ht="165">
      <c r="A12" s="35" t="s">
        <v>71</v>
      </c>
      <c r="B12" s="42"/>
      <c r="C12" s="43"/>
      <c r="D12" s="43"/>
      <c r="E12" s="37" t="s">
        <v>299</v>
      </c>
      <c r="F12" s="43"/>
      <c r="G12" s="43"/>
      <c r="H12" s="43"/>
      <c r="I12" s="43"/>
      <c r="J12" s="44"/>
    </row>
    <row r="13" ht="30">
      <c r="A13" s="35" t="s">
        <v>62</v>
      </c>
      <c r="B13" s="35">
        <v>2</v>
      </c>
      <c r="C13" s="36" t="s">
        <v>300</v>
      </c>
      <c r="D13" s="35" t="s">
        <v>64</v>
      </c>
      <c r="E13" s="37" t="s">
        <v>301</v>
      </c>
      <c r="F13" s="38" t="s">
        <v>152</v>
      </c>
      <c r="G13" s="39">
        <v>480.43200000000002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67</v>
      </c>
      <c r="B14" s="42"/>
      <c r="C14" s="43"/>
      <c r="D14" s="43"/>
      <c r="E14" s="37" t="s">
        <v>302</v>
      </c>
      <c r="F14" s="43"/>
      <c r="G14" s="43"/>
      <c r="H14" s="43"/>
      <c r="I14" s="43"/>
      <c r="J14" s="44"/>
    </row>
    <row r="15" ht="30">
      <c r="A15" s="35" t="s">
        <v>69</v>
      </c>
      <c r="B15" s="42"/>
      <c r="C15" s="43"/>
      <c r="D15" s="43"/>
      <c r="E15" s="45" t="s">
        <v>303</v>
      </c>
      <c r="F15" s="43"/>
      <c r="G15" s="43"/>
      <c r="H15" s="43"/>
      <c r="I15" s="43"/>
      <c r="J15" s="44"/>
    </row>
    <row r="16" ht="165">
      <c r="A16" s="35" t="s">
        <v>71</v>
      </c>
      <c r="B16" s="42"/>
      <c r="C16" s="43"/>
      <c r="D16" s="43"/>
      <c r="E16" s="37" t="s">
        <v>299</v>
      </c>
      <c r="F16" s="43"/>
      <c r="G16" s="43"/>
      <c r="H16" s="43"/>
      <c r="I16" s="43"/>
      <c r="J16" s="44"/>
    </row>
    <row r="17" ht="30">
      <c r="A17" s="35" t="s">
        <v>62</v>
      </c>
      <c r="B17" s="35">
        <v>3</v>
      </c>
      <c r="C17" s="36" t="s">
        <v>304</v>
      </c>
      <c r="D17" s="35" t="s">
        <v>64</v>
      </c>
      <c r="E17" s="37" t="s">
        <v>305</v>
      </c>
      <c r="F17" s="38" t="s">
        <v>152</v>
      </c>
      <c r="G17" s="39">
        <v>23.321000000000002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67</v>
      </c>
      <c r="B18" s="42"/>
      <c r="C18" s="43"/>
      <c r="D18" s="43"/>
      <c r="E18" s="37" t="s">
        <v>306</v>
      </c>
      <c r="F18" s="43"/>
      <c r="G18" s="43"/>
      <c r="H18" s="43"/>
      <c r="I18" s="43"/>
      <c r="J18" s="44"/>
    </row>
    <row r="19" ht="30">
      <c r="A19" s="35" t="s">
        <v>69</v>
      </c>
      <c r="B19" s="42"/>
      <c r="C19" s="43"/>
      <c r="D19" s="43"/>
      <c r="E19" s="45" t="s">
        <v>307</v>
      </c>
      <c r="F19" s="43"/>
      <c r="G19" s="43"/>
      <c r="H19" s="43"/>
      <c r="I19" s="43"/>
      <c r="J19" s="44"/>
    </row>
    <row r="20" ht="165">
      <c r="A20" s="35" t="s">
        <v>71</v>
      </c>
      <c r="B20" s="42"/>
      <c r="C20" s="43"/>
      <c r="D20" s="43"/>
      <c r="E20" s="37" t="s">
        <v>299</v>
      </c>
      <c r="F20" s="43"/>
      <c r="G20" s="43"/>
      <c r="H20" s="43"/>
      <c r="I20" s="43"/>
      <c r="J20" s="44"/>
    </row>
    <row r="21" ht="30">
      <c r="A21" s="35" t="s">
        <v>62</v>
      </c>
      <c r="B21" s="35">
        <v>4</v>
      </c>
      <c r="C21" s="36" t="s">
        <v>308</v>
      </c>
      <c r="D21" s="35" t="s">
        <v>64</v>
      </c>
      <c r="E21" s="37" t="s">
        <v>309</v>
      </c>
      <c r="F21" s="38" t="s">
        <v>152</v>
      </c>
      <c r="G21" s="39">
        <v>443.04599999999999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67</v>
      </c>
      <c r="B22" s="42"/>
      <c r="C22" s="43"/>
      <c r="D22" s="43"/>
      <c r="E22" s="37" t="s">
        <v>310</v>
      </c>
      <c r="F22" s="43"/>
      <c r="G22" s="43"/>
      <c r="H22" s="43"/>
      <c r="I22" s="43"/>
      <c r="J22" s="44"/>
    </row>
    <row r="23" ht="30">
      <c r="A23" s="35" t="s">
        <v>69</v>
      </c>
      <c r="B23" s="42"/>
      <c r="C23" s="43"/>
      <c r="D23" s="43"/>
      <c r="E23" s="45" t="s">
        <v>311</v>
      </c>
      <c r="F23" s="43"/>
      <c r="G23" s="43"/>
      <c r="H23" s="43"/>
      <c r="I23" s="43"/>
      <c r="J23" s="44"/>
    </row>
    <row r="24" ht="165">
      <c r="A24" s="35" t="s">
        <v>71</v>
      </c>
      <c r="B24" s="42"/>
      <c r="C24" s="43"/>
      <c r="D24" s="43"/>
      <c r="E24" s="37" t="s">
        <v>299</v>
      </c>
      <c r="F24" s="43"/>
      <c r="G24" s="43"/>
      <c r="H24" s="43"/>
      <c r="I24" s="43"/>
      <c r="J24" s="44"/>
    </row>
    <row r="25">
      <c r="A25" s="29" t="s">
        <v>59</v>
      </c>
      <c r="B25" s="30"/>
      <c r="C25" s="31" t="s">
        <v>73</v>
      </c>
      <c r="D25" s="32"/>
      <c r="E25" s="29" t="s">
        <v>175</v>
      </c>
      <c r="F25" s="32"/>
      <c r="G25" s="32"/>
      <c r="H25" s="32"/>
      <c r="I25" s="33">
        <f>SUMIFS(I26:I117,A26:A117,"P")</f>
        <v>0</v>
      </c>
      <c r="J25" s="34"/>
    </row>
    <row r="26">
      <c r="A26" s="35" t="s">
        <v>62</v>
      </c>
      <c r="B26" s="35">
        <v>5</v>
      </c>
      <c r="C26" s="36" t="s">
        <v>312</v>
      </c>
      <c r="D26" s="35" t="s">
        <v>64</v>
      </c>
      <c r="E26" s="37" t="s">
        <v>313</v>
      </c>
      <c r="F26" s="38" t="s">
        <v>102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67</v>
      </c>
      <c r="B27" s="42"/>
      <c r="C27" s="43"/>
      <c r="D27" s="43"/>
      <c r="E27" s="50" t="s">
        <v>64</v>
      </c>
      <c r="F27" s="43"/>
      <c r="G27" s="43"/>
      <c r="H27" s="43"/>
      <c r="I27" s="43"/>
      <c r="J27" s="44"/>
    </row>
    <row r="28" ht="30">
      <c r="A28" s="35" t="s">
        <v>69</v>
      </c>
      <c r="B28" s="42"/>
      <c r="C28" s="43"/>
      <c r="D28" s="43"/>
      <c r="E28" s="45" t="s">
        <v>314</v>
      </c>
      <c r="F28" s="43"/>
      <c r="G28" s="43"/>
      <c r="H28" s="43"/>
      <c r="I28" s="43"/>
      <c r="J28" s="44"/>
    </row>
    <row r="29" ht="225">
      <c r="A29" s="35" t="s">
        <v>71</v>
      </c>
      <c r="B29" s="42"/>
      <c r="C29" s="43"/>
      <c r="D29" s="43"/>
      <c r="E29" s="37" t="s">
        <v>186</v>
      </c>
      <c r="F29" s="43"/>
      <c r="G29" s="43"/>
      <c r="H29" s="43"/>
      <c r="I29" s="43"/>
      <c r="J29" s="44"/>
    </row>
    <row r="30" ht="30">
      <c r="A30" s="35" t="s">
        <v>62</v>
      </c>
      <c r="B30" s="35">
        <v>6</v>
      </c>
      <c r="C30" s="36" t="s">
        <v>191</v>
      </c>
      <c r="D30" s="35" t="s">
        <v>64</v>
      </c>
      <c r="E30" s="37" t="s">
        <v>192</v>
      </c>
      <c r="F30" s="38" t="s">
        <v>165</v>
      </c>
      <c r="G30" s="39">
        <v>233.18199999999999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67</v>
      </c>
      <c r="B31" s="42"/>
      <c r="C31" s="43"/>
      <c r="D31" s="43"/>
      <c r="E31" s="50" t="s">
        <v>64</v>
      </c>
      <c r="F31" s="43"/>
      <c r="G31" s="43"/>
      <c r="H31" s="43"/>
      <c r="I31" s="43"/>
      <c r="J31" s="44"/>
    </row>
    <row r="32" ht="45">
      <c r="A32" s="35" t="s">
        <v>69</v>
      </c>
      <c r="B32" s="42"/>
      <c r="C32" s="43"/>
      <c r="D32" s="43"/>
      <c r="E32" s="45" t="s">
        <v>315</v>
      </c>
      <c r="F32" s="43"/>
      <c r="G32" s="43"/>
      <c r="H32" s="43"/>
      <c r="I32" s="43"/>
      <c r="J32" s="44"/>
    </row>
    <row r="33" ht="120">
      <c r="A33" s="35" t="s">
        <v>71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62</v>
      </c>
      <c r="B34" s="35">
        <v>7</v>
      </c>
      <c r="C34" s="36" t="s">
        <v>316</v>
      </c>
      <c r="D34" s="35" t="s">
        <v>64</v>
      </c>
      <c r="E34" s="37" t="s">
        <v>317</v>
      </c>
      <c r="F34" s="38" t="s">
        <v>198</v>
      </c>
      <c r="G34" s="39">
        <v>144.851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60">
      <c r="A35" s="35" t="s">
        <v>67</v>
      </c>
      <c r="B35" s="42"/>
      <c r="C35" s="43"/>
      <c r="D35" s="43"/>
      <c r="E35" s="37" t="s">
        <v>318</v>
      </c>
      <c r="F35" s="43"/>
      <c r="G35" s="43"/>
      <c r="H35" s="43"/>
      <c r="I35" s="43"/>
      <c r="J35" s="44"/>
    </row>
    <row r="36" ht="30">
      <c r="A36" s="35" t="s">
        <v>69</v>
      </c>
      <c r="B36" s="42"/>
      <c r="C36" s="43"/>
      <c r="D36" s="43"/>
      <c r="E36" s="45" t="s">
        <v>319</v>
      </c>
      <c r="F36" s="43"/>
      <c r="G36" s="43"/>
      <c r="H36" s="43"/>
      <c r="I36" s="43"/>
      <c r="J36" s="44"/>
    </row>
    <row r="37" ht="120">
      <c r="A37" s="35" t="s">
        <v>71</v>
      </c>
      <c r="B37" s="42"/>
      <c r="C37" s="43"/>
      <c r="D37" s="43"/>
      <c r="E37" s="37" t="s">
        <v>195</v>
      </c>
      <c r="F37" s="43"/>
      <c r="G37" s="43"/>
      <c r="H37" s="43"/>
      <c r="I37" s="43"/>
      <c r="J37" s="44"/>
    </row>
    <row r="38">
      <c r="A38" s="35" t="s">
        <v>62</v>
      </c>
      <c r="B38" s="35">
        <v>8</v>
      </c>
      <c r="C38" s="36" t="s">
        <v>320</v>
      </c>
      <c r="D38" s="35" t="s">
        <v>64</v>
      </c>
      <c r="E38" s="37" t="s">
        <v>321</v>
      </c>
      <c r="F38" s="38" t="s">
        <v>165</v>
      </c>
      <c r="G38" s="39">
        <v>200.18000000000001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30">
      <c r="A39" s="35" t="s">
        <v>67</v>
      </c>
      <c r="B39" s="42"/>
      <c r="C39" s="43"/>
      <c r="D39" s="43"/>
      <c r="E39" s="37" t="s">
        <v>322</v>
      </c>
      <c r="F39" s="43"/>
      <c r="G39" s="43"/>
      <c r="H39" s="43"/>
      <c r="I39" s="43"/>
      <c r="J39" s="44"/>
    </row>
    <row r="40" ht="105">
      <c r="A40" s="35" t="s">
        <v>69</v>
      </c>
      <c r="B40" s="42"/>
      <c r="C40" s="43"/>
      <c r="D40" s="43"/>
      <c r="E40" s="45" t="s">
        <v>323</v>
      </c>
      <c r="F40" s="43"/>
      <c r="G40" s="43"/>
      <c r="H40" s="43"/>
      <c r="I40" s="43"/>
      <c r="J40" s="44"/>
    </row>
    <row r="41" ht="120">
      <c r="A41" s="35" t="s">
        <v>71</v>
      </c>
      <c r="B41" s="42"/>
      <c r="C41" s="43"/>
      <c r="D41" s="43"/>
      <c r="E41" s="37" t="s">
        <v>195</v>
      </c>
      <c r="F41" s="43"/>
      <c r="G41" s="43"/>
      <c r="H41" s="43"/>
      <c r="I41" s="43"/>
      <c r="J41" s="44"/>
    </row>
    <row r="42">
      <c r="A42" s="35" t="s">
        <v>62</v>
      </c>
      <c r="B42" s="35">
        <v>9</v>
      </c>
      <c r="C42" s="36" t="s">
        <v>201</v>
      </c>
      <c r="D42" s="35" t="s">
        <v>64</v>
      </c>
      <c r="E42" s="37" t="s">
        <v>202</v>
      </c>
      <c r="F42" s="38" t="s">
        <v>165</v>
      </c>
      <c r="G42" s="39">
        <v>200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5">
      <c r="A43" s="35" t="s">
        <v>67</v>
      </c>
      <c r="B43" s="42"/>
      <c r="C43" s="43"/>
      <c r="D43" s="43"/>
      <c r="E43" s="37" t="s">
        <v>324</v>
      </c>
      <c r="F43" s="43"/>
      <c r="G43" s="43"/>
      <c r="H43" s="43"/>
      <c r="I43" s="43"/>
      <c r="J43" s="44"/>
    </row>
    <row r="44" ht="30">
      <c r="A44" s="35" t="s">
        <v>69</v>
      </c>
      <c r="B44" s="42"/>
      <c r="C44" s="43"/>
      <c r="D44" s="43"/>
      <c r="E44" s="45" t="s">
        <v>325</v>
      </c>
      <c r="F44" s="43"/>
      <c r="G44" s="43"/>
      <c r="H44" s="43"/>
      <c r="I44" s="43"/>
      <c r="J44" s="44"/>
    </row>
    <row r="45" ht="409.5">
      <c r="A45" s="35" t="s">
        <v>71</v>
      </c>
      <c r="B45" s="42"/>
      <c r="C45" s="43"/>
      <c r="D45" s="43"/>
      <c r="E45" s="37" t="s">
        <v>205</v>
      </c>
      <c r="F45" s="43"/>
      <c r="G45" s="43"/>
      <c r="H45" s="43"/>
      <c r="I45" s="43"/>
      <c r="J45" s="44"/>
    </row>
    <row r="46">
      <c r="A46" s="35" t="s">
        <v>62</v>
      </c>
      <c r="B46" s="35">
        <v>10</v>
      </c>
      <c r="C46" s="36" t="s">
        <v>206</v>
      </c>
      <c r="D46" s="35" t="s">
        <v>64</v>
      </c>
      <c r="E46" s="37" t="s">
        <v>207</v>
      </c>
      <c r="F46" s="38" t="s">
        <v>165</v>
      </c>
      <c r="G46" s="39">
        <v>6508.8140000000003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67</v>
      </c>
      <c r="B47" s="42"/>
      <c r="C47" s="43"/>
      <c r="D47" s="43"/>
      <c r="E47" s="37" t="s">
        <v>326</v>
      </c>
      <c r="F47" s="43"/>
      <c r="G47" s="43"/>
      <c r="H47" s="43"/>
      <c r="I47" s="43"/>
      <c r="J47" s="44"/>
    </row>
    <row r="48" ht="90">
      <c r="A48" s="35" t="s">
        <v>69</v>
      </c>
      <c r="B48" s="42"/>
      <c r="C48" s="43"/>
      <c r="D48" s="43"/>
      <c r="E48" s="45" t="s">
        <v>327</v>
      </c>
      <c r="F48" s="43"/>
      <c r="G48" s="43"/>
      <c r="H48" s="43"/>
      <c r="I48" s="43"/>
      <c r="J48" s="44"/>
    </row>
    <row r="49" ht="405">
      <c r="A49" s="35" t="s">
        <v>71</v>
      </c>
      <c r="B49" s="42"/>
      <c r="C49" s="43"/>
      <c r="D49" s="43"/>
      <c r="E49" s="37" t="s">
        <v>210</v>
      </c>
      <c r="F49" s="43"/>
      <c r="G49" s="43"/>
      <c r="H49" s="43"/>
      <c r="I49" s="43"/>
      <c r="J49" s="44"/>
    </row>
    <row r="50">
      <c r="A50" s="35" t="s">
        <v>62</v>
      </c>
      <c r="B50" s="35">
        <v>11</v>
      </c>
      <c r="C50" s="36" t="s">
        <v>328</v>
      </c>
      <c r="D50" s="35" t="s">
        <v>64</v>
      </c>
      <c r="E50" s="37" t="s">
        <v>329</v>
      </c>
      <c r="F50" s="38" t="s">
        <v>165</v>
      </c>
      <c r="G50" s="39">
        <v>1468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45">
      <c r="A51" s="35" t="s">
        <v>67</v>
      </c>
      <c r="B51" s="42"/>
      <c r="C51" s="43"/>
      <c r="D51" s="43"/>
      <c r="E51" s="37" t="s">
        <v>330</v>
      </c>
      <c r="F51" s="43"/>
      <c r="G51" s="43"/>
      <c r="H51" s="43"/>
      <c r="I51" s="43"/>
      <c r="J51" s="44"/>
    </row>
    <row r="52" ht="30">
      <c r="A52" s="35" t="s">
        <v>69</v>
      </c>
      <c r="B52" s="42"/>
      <c r="C52" s="43"/>
      <c r="D52" s="43"/>
      <c r="E52" s="45" t="s">
        <v>331</v>
      </c>
      <c r="F52" s="43"/>
      <c r="G52" s="43"/>
      <c r="H52" s="43"/>
      <c r="I52" s="43"/>
      <c r="J52" s="44"/>
    </row>
    <row r="53" ht="405">
      <c r="A53" s="35" t="s">
        <v>71</v>
      </c>
      <c r="B53" s="42"/>
      <c r="C53" s="43"/>
      <c r="D53" s="43"/>
      <c r="E53" s="37" t="s">
        <v>332</v>
      </c>
      <c r="F53" s="43"/>
      <c r="G53" s="43"/>
      <c r="H53" s="43"/>
      <c r="I53" s="43"/>
      <c r="J53" s="44"/>
    </row>
    <row r="54">
      <c r="A54" s="35" t="s">
        <v>62</v>
      </c>
      <c r="B54" s="35">
        <v>12</v>
      </c>
      <c r="C54" s="36" t="s">
        <v>333</v>
      </c>
      <c r="D54" s="35" t="s">
        <v>73</v>
      </c>
      <c r="E54" s="37" t="s">
        <v>334</v>
      </c>
      <c r="F54" s="38" t="s">
        <v>165</v>
      </c>
      <c r="G54" s="39">
        <v>8.5600000000000005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 ht="45">
      <c r="A55" s="35" t="s">
        <v>67</v>
      </c>
      <c r="B55" s="42"/>
      <c r="C55" s="43"/>
      <c r="D55" s="43"/>
      <c r="E55" s="37" t="s">
        <v>335</v>
      </c>
      <c r="F55" s="43"/>
      <c r="G55" s="43"/>
      <c r="H55" s="43"/>
      <c r="I55" s="43"/>
      <c r="J55" s="44"/>
    </row>
    <row r="56" ht="45">
      <c r="A56" s="35" t="s">
        <v>69</v>
      </c>
      <c r="B56" s="42"/>
      <c r="C56" s="43"/>
      <c r="D56" s="43"/>
      <c r="E56" s="45" t="s">
        <v>336</v>
      </c>
      <c r="F56" s="43"/>
      <c r="G56" s="43"/>
      <c r="H56" s="43"/>
      <c r="I56" s="43"/>
      <c r="J56" s="44"/>
    </row>
    <row r="57" ht="409.5">
      <c r="A57" s="35" t="s">
        <v>71</v>
      </c>
      <c r="B57" s="42"/>
      <c r="C57" s="43"/>
      <c r="D57" s="43"/>
      <c r="E57" s="37" t="s">
        <v>337</v>
      </c>
      <c r="F57" s="43"/>
      <c r="G57" s="43"/>
      <c r="H57" s="43"/>
      <c r="I57" s="43"/>
      <c r="J57" s="44"/>
    </row>
    <row r="58">
      <c r="A58" s="35" t="s">
        <v>62</v>
      </c>
      <c r="B58" s="35">
        <v>13</v>
      </c>
      <c r="C58" s="36" t="s">
        <v>333</v>
      </c>
      <c r="D58" s="35" t="s">
        <v>76</v>
      </c>
      <c r="E58" s="37" t="s">
        <v>334</v>
      </c>
      <c r="F58" s="38" t="s">
        <v>165</v>
      </c>
      <c r="G58" s="39">
        <v>84.480000000000004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60">
      <c r="A59" s="35" t="s">
        <v>67</v>
      </c>
      <c r="B59" s="42"/>
      <c r="C59" s="43"/>
      <c r="D59" s="43"/>
      <c r="E59" s="37" t="s">
        <v>338</v>
      </c>
      <c r="F59" s="43"/>
      <c r="G59" s="43"/>
      <c r="H59" s="43"/>
      <c r="I59" s="43"/>
      <c r="J59" s="44"/>
    </row>
    <row r="60" ht="30">
      <c r="A60" s="35" t="s">
        <v>69</v>
      </c>
      <c r="B60" s="42"/>
      <c r="C60" s="43"/>
      <c r="D60" s="43"/>
      <c r="E60" s="45" t="s">
        <v>339</v>
      </c>
      <c r="F60" s="43"/>
      <c r="G60" s="43"/>
      <c r="H60" s="43"/>
      <c r="I60" s="43"/>
      <c r="J60" s="44"/>
    </row>
    <row r="61" ht="409.5">
      <c r="A61" s="35" t="s">
        <v>71</v>
      </c>
      <c r="B61" s="42"/>
      <c r="C61" s="43"/>
      <c r="D61" s="43"/>
      <c r="E61" s="37" t="s">
        <v>337</v>
      </c>
      <c r="F61" s="43"/>
      <c r="G61" s="43"/>
      <c r="H61" s="43"/>
      <c r="I61" s="43"/>
      <c r="J61" s="44"/>
    </row>
    <row r="62">
      <c r="A62" s="35" t="s">
        <v>62</v>
      </c>
      <c r="B62" s="35">
        <v>14</v>
      </c>
      <c r="C62" s="36" t="s">
        <v>340</v>
      </c>
      <c r="D62" s="35" t="s">
        <v>64</v>
      </c>
      <c r="E62" s="37" t="s">
        <v>341</v>
      </c>
      <c r="F62" s="38" t="s">
        <v>165</v>
      </c>
      <c r="G62" s="39">
        <v>6138.6000000000004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30">
      <c r="A63" s="35" t="s">
        <v>67</v>
      </c>
      <c r="B63" s="42"/>
      <c r="C63" s="43"/>
      <c r="D63" s="43"/>
      <c r="E63" s="37" t="s">
        <v>342</v>
      </c>
      <c r="F63" s="43"/>
      <c r="G63" s="43"/>
      <c r="H63" s="43"/>
      <c r="I63" s="43"/>
      <c r="J63" s="44"/>
    </row>
    <row r="64" ht="30">
      <c r="A64" s="35" t="s">
        <v>69</v>
      </c>
      <c r="B64" s="42"/>
      <c r="C64" s="43"/>
      <c r="D64" s="43"/>
      <c r="E64" s="45" t="s">
        <v>343</v>
      </c>
      <c r="F64" s="43"/>
      <c r="G64" s="43"/>
      <c r="H64" s="43"/>
      <c r="I64" s="43"/>
      <c r="J64" s="44"/>
    </row>
    <row r="65" ht="375">
      <c r="A65" s="35" t="s">
        <v>71</v>
      </c>
      <c r="B65" s="42"/>
      <c r="C65" s="43"/>
      <c r="D65" s="43"/>
      <c r="E65" s="37" t="s">
        <v>344</v>
      </c>
      <c r="F65" s="43"/>
      <c r="G65" s="43"/>
      <c r="H65" s="43"/>
      <c r="I65" s="43"/>
      <c r="J65" s="44"/>
    </row>
    <row r="66">
      <c r="A66" s="35" t="s">
        <v>62</v>
      </c>
      <c r="B66" s="35">
        <v>15</v>
      </c>
      <c r="C66" s="36" t="s">
        <v>211</v>
      </c>
      <c r="D66" s="35" t="s">
        <v>64</v>
      </c>
      <c r="E66" s="37" t="s">
        <v>212</v>
      </c>
      <c r="F66" s="38" t="s">
        <v>165</v>
      </c>
      <c r="G66" s="39">
        <v>1761.04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67</v>
      </c>
      <c r="B67" s="42"/>
      <c r="C67" s="43"/>
      <c r="D67" s="43"/>
      <c r="E67" s="50" t="s">
        <v>64</v>
      </c>
      <c r="F67" s="43"/>
      <c r="G67" s="43"/>
      <c r="H67" s="43"/>
      <c r="I67" s="43"/>
      <c r="J67" s="44"/>
    </row>
    <row r="68" ht="75">
      <c r="A68" s="35" t="s">
        <v>69</v>
      </c>
      <c r="B68" s="42"/>
      <c r="C68" s="43"/>
      <c r="D68" s="43"/>
      <c r="E68" s="45" t="s">
        <v>345</v>
      </c>
      <c r="F68" s="43"/>
      <c r="G68" s="43"/>
      <c r="H68" s="43"/>
      <c r="I68" s="43"/>
      <c r="J68" s="44"/>
    </row>
    <row r="69" ht="270">
      <c r="A69" s="35" t="s">
        <v>71</v>
      </c>
      <c r="B69" s="42"/>
      <c r="C69" s="43"/>
      <c r="D69" s="43"/>
      <c r="E69" s="37" t="s">
        <v>215</v>
      </c>
      <c r="F69" s="43"/>
      <c r="G69" s="43"/>
      <c r="H69" s="43"/>
      <c r="I69" s="43"/>
      <c r="J69" s="44"/>
    </row>
    <row r="70">
      <c r="A70" s="35" t="s">
        <v>62</v>
      </c>
      <c r="B70" s="35">
        <v>16</v>
      </c>
      <c r="C70" s="36" t="s">
        <v>346</v>
      </c>
      <c r="D70" s="35" t="s">
        <v>64</v>
      </c>
      <c r="E70" s="37" t="s">
        <v>347</v>
      </c>
      <c r="F70" s="38" t="s">
        <v>165</v>
      </c>
      <c r="G70" s="39">
        <v>1170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67</v>
      </c>
      <c r="B71" s="42"/>
      <c r="C71" s="43"/>
      <c r="D71" s="43"/>
      <c r="E71" s="37" t="s">
        <v>348</v>
      </c>
      <c r="F71" s="43"/>
      <c r="G71" s="43"/>
      <c r="H71" s="43"/>
      <c r="I71" s="43"/>
      <c r="J71" s="44"/>
    </row>
    <row r="72" ht="45">
      <c r="A72" s="35" t="s">
        <v>69</v>
      </c>
      <c r="B72" s="42"/>
      <c r="C72" s="43"/>
      <c r="D72" s="43"/>
      <c r="E72" s="45" t="s">
        <v>349</v>
      </c>
      <c r="F72" s="43"/>
      <c r="G72" s="43"/>
      <c r="H72" s="43"/>
      <c r="I72" s="43"/>
      <c r="J72" s="44"/>
    </row>
    <row r="73" ht="405">
      <c r="A73" s="35" t="s">
        <v>71</v>
      </c>
      <c r="B73" s="42"/>
      <c r="C73" s="43"/>
      <c r="D73" s="43"/>
      <c r="E73" s="37" t="s">
        <v>350</v>
      </c>
      <c r="F73" s="43"/>
      <c r="G73" s="43"/>
      <c r="H73" s="43"/>
      <c r="I73" s="43"/>
      <c r="J73" s="44"/>
    </row>
    <row r="74">
      <c r="A74" s="35" t="s">
        <v>62</v>
      </c>
      <c r="B74" s="35">
        <v>17</v>
      </c>
      <c r="C74" s="36" t="s">
        <v>351</v>
      </c>
      <c r="D74" s="35" t="s">
        <v>64</v>
      </c>
      <c r="E74" s="37" t="s">
        <v>352</v>
      </c>
      <c r="F74" s="38" t="s">
        <v>165</v>
      </c>
      <c r="G74" s="39">
        <v>109.5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 ht="45">
      <c r="A75" s="35" t="s">
        <v>67</v>
      </c>
      <c r="B75" s="42"/>
      <c r="C75" s="43"/>
      <c r="D75" s="43"/>
      <c r="E75" s="37" t="s">
        <v>353</v>
      </c>
      <c r="F75" s="43"/>
      <c r="G75" s="43"/>
      <c r="H75" s="43"/>
      <c r="I75" s="43"/>
      <c r="J75" s="44"/>
    </row>
    <row r="76" ht="30">
      <c r="A76" s="35" t="s">
        <v>69</v>
      </c>
      <c r="B76" s="42"/>
      <c r="C76" s="43"/>
      <c r="D76" s="43"/>
      <c r="E76" s="45" t="s">
        <v>354</v>
      </c>
      <c r="F76" s="43"/>
      <c r="G76" s="43"/>
      <c r="H76" s="43"/>
      <c r="I76" s="43"/>
      <c r="J76" s="44"/>
    </row>
    <row r="77" ht="345">
      <c r="A77" s="35" t="s">
        <v>71</v>
      </c>
      <c r="B77" s="42"/>
      <c r="C77" s="43"/>
      <c r="D77" s="43"/>
      <c r="E77" s="37" t="s">
        <v>355</v>
      </c>
      <c r="F77" s="43"/>
      <c r="G77" s="43"/>
      <c r="H77" s="43"/>
      <c r="I77" s="43"/>
      <c r="J77" s="44"/>
    </row>
    <row r="78">
      <c r="A78" s="35" t="s">
        <v>62</v>
      </c>
      <c r="B78" s="35">
        <v>18</v>
      </c>
      <c r="C78" s="36" t="s">
        <v>356</v>
      </c>
      <c r="D78" s="35" t="s">
        <v>64</v>
      </c>
      <c r="E78" s="37" t="s">
        <v>357</v>
      </c>
      <c r="F78" s="38" t="s">
        <v>165</v>
      </c>
      <c r="G78" s="39">
        <v>24.329999999999998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 ht="30">
      <c r="A79" s="35" t="s">
        <v>67</v>
      </c>
      <c r="B79" s="42"/>
      <c r="C79" s="43"/>
      <c r="D79" s="43"/>
      <c r="E79" s="37" t="s">
        <v>358</v>
      </c>
      <c r="F79" s="43"/>
      <c r="G79" s="43"/>
      <c r="H79" s="43"/>
      <c r="I79" s="43"/>
      <c r="J79" s="44"/>
    </row>
    <row r="80" ht="30">
      <c r="A80" s="35" t="s">
        <v>69</v>
      </c>
      <c r="B80" s="42"/>
      <c r="C80" s="43"/>
      <c r="D80" s="43"/>
      <c r="E80" s="45" t="s">
        <v>359</v>
      </c>
      <c r="F80" s="43"/>
      <c r="G80" s="43"/>
      <c r="H80" s="43"/>
      <c r="I80" s="43"/>
      <c r="J80" s="44"/>
    </row>
    <row r="81" ht="375">
      <c r="A81" s="35" t="s">
        <v>71</v>
      </c>
      <c r="B81" s="42"/>
      <c r="C81" s="43"/>
      <c r="D81" s="43"/>
      <c r="E81" s="37" t="s">
        <v>360</v>
      </c>
      <c r="F81" s="43"/>
      <c r="G81" s="43"/>
      <c r="H81" s="43"/>
      <c r="I81" s="43"/>
      <c r="J81" s="44"/>
    </row>
    <row r="82">
      <c r="A82" s="35" t="s">
        <v>62</v>
      </c>
      <c r="B82" s="35">
        <v>19</v>
      </c>
      <c r="C82" s="36" t="s">
        <v>361</v>
      </c>
      <c r="D82" s="35" t="s">
        <v>64</v>
      </c>
      <c r="E82" s="37" t="s">
        <v>362</v>
      </c>
      <c r="F82" s="38" t="s">
        <v>165</v>
      </c>
      <c r="G82" s="39">
        <v>58.880000000000003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 ht="30">
      <c r="A83" s="35" t="s">
        <v>67</v>
      </c>
      <c r="B83" s="42"/>
      <c r="C83" s="43"/>
      <c r="D83" s="43"/>
      <c r="E83" s="37" t="s">
        <v>363</v>
      </c>
      <c r="F83" s="43"/>
      <c r="G83" s="43"/>
      <c r="H83" s="43"/>
      <c r="I83" s="43"/>
      <c r="J83" s="44"/>
    </row>
    <row r="84" ht="30">
      <c r="A84" s="35" t="s">
        <v>69</v>
      </c>
      <c r="B84" s="42"/>
      <c r="C84" s="43"/>
      <c r="D84" s="43"/>
      <c r="E84" s="45" t="s">
        <v>364</v>
      </c>
      <c r="F84" s="43"/>
      <c r="G84" s="43"/>
      <c r="H84" s="43"/>
      <c r="I84" s="43"/>
      <c r="J84" s="44"/>
    </row>
    <row r="85" ht="330">
      <c r="A85" s="35" t="s">
        <v>71</v>
      </c>
      <c r="B85" s="42"/>
      <c r="C85" s="43"/>
      <c r="D85" s="43"/>
      <c r="E85" s="37" t="s">
        <v>365</v>
      </c>
      <c r="F85" s="43"/>
      <c r="G85" s="43"/>
      <c r="H85" s="43"/>
      <c r="I85" s="43"/>
      <c r="J85" s="44"/>
    </row>
    <row r="86">
      <c r="A86" s="35" t="s">
        <v>62</v>
      </c>
      <c r="B86" s="35">
        <v>20</v>
      </c>
      <c r="C86" s="36" t="s">
        <v>366</v>
      </c>
      <c r="D86" s="35" t="s">
        <v>73</v>
      </c>
      <c r="E86" s="37" t="s">
        <v>367</v>
      </c>
      <c r="F86" s="38" t="s">
        <v>165</v>
      </c>
      <c r="G86" s="39">
        <v>22.460000000000001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 ht="30">
      <c r="A87" s="35" t="s">
        <v>67</v>
      </c>
      <c r="B87" s="42"/>
      <c r="C87" s="43"/>
      <c r="D87" s="43"/>
      <c r="E87" s="37" t="s">
        <v>368</v>
      </c>
      <c r="F87" s="43"/>
      <c r="G87" s="43"/>
      <c r="H87" s="43"/>
      <c r="I87" s="43"/>
      <c r="J87" s="44"/>
    </row>
    <row r="88" ht="30">
      <c r="A88" s="35" t="s">
        <v>69</v>
      </c>
      <c r="B88" s="42"/>
      <c r="C88" s="43"/>
      <c r="D88" s="43"/>
      <c r="E88" s="45" t="s">
        <v>369</v>
      </c>
      <c r="F88" s="43"/>
      <c r="G88" s="43"/>
      <c r="H88" s="43"/>
      <c r="I88" s="43"/>
      <c r="J88" s="44"/>
    </row>
    <row r="89" ht="409.5">
      <c r="A89" s="35" t="s">
        <v>71</v>
      </c>
      <c r="B89" s="42"/>
      <c r="C89" s="43"/>
      <c r="D89" s="43"/>
      <c r="E89" s="37" t="s">
        <v>370</v>
      </c>
      <c r="F89" s="43"/>
      <c r="G89" s="43"/>
      <c r="H89" s="43"/>
      <c r="I89" s="43"/>
      <c r="J89" s="44"/>
    </row>
    <row r="90">
      <c r="A90" s="35" t="s">
        <v>62</v>
      </c>
      <c r="B90" s="35">
        <v>21</v>
      </c>
      <c r="C90" s="36" t="s">
        <v>366</v>
      </c>
      <c r="D90" s="35" t="s">
        <v>76</v>
      </c>
      <c r="E90" s="37" t="s">
        <v>367</v>
      </c>
      <c r="F90" s="38" t="s">
        <v>165</v>
      </c>
      <c r="G90" s="39">
        <v>3.7839999999999998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67</v>
      </c>
      <c r="B91" s="42"/>
      <c r="C91" s="43"/>
      <c r="D91" s="43"/>
      <c r="E91" s="37" t="s">
        <v>371</v>
      </c>
      <c r="F91" s="43"/>
      <c r="G91" s="43"/>
      <c r="H91" s="43"/>
      <c r="I91" s="43"/>
      <c r="J91" s="44"/>
    </row>
    <row r="92" ht="45">
      <c r="A92" s="35" t="s">
        <v>69</v>
      </c>
      <c r="B92" s="42"/>
      <c r="C92" s="43"/>
      <c r="D92" s="43"/>
      <c r="E92" s="45" t="s">
        <v>372</v>
      </c>
      <c r="F92" s="43"/>
      <c r="G92" s="43"/>
      <c r="H92" s="43"/>
      <c r="I92" s="43"/>
      <c r="J92" s="44"/>
    </row>
    <row r="93" ht="409.5">
      <c r="A93" s="35" t="s">
        <v>71</v>
      </c>
      <c r="B93" s="42"/>
      <c r="C93" s="43"/>
      <c r="D93" s="43"/>
      <c r="E93" s="37" t="s">
        <v>370</v>
      </c>
      <c r="F93" s="43"/>
      <c r="G93" s="43"/>
      <c r="H93" s="43"/>
      <c r="I93" s="43"/>
      <c r="J93" s="44"/>
    </row>
    <row r="94">
      <c r="A94" s="35" t="s">
        <v>62</v>
      </c>
      <c r="B94" s="35">
        <v>22</v>
      </c>
      <c r="C94" s="36" t="s">
        <v>373</v>
      </c>
      <c r="D94" s="35" t="s">
        <v>64</v>
      </c>
      <c r="E94" s="37" t="s">
        <v>374</v>
      </c>
      <c r="F94" s="38" t="s">
        <v>165</v>
      </c>
      <c r="G94" s="39">
        <v>231.315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67</v>
      </c>
      <c r="B95" s="42"/>
      <c r="C95" s="43"/>
      <c r="D95" s="43"/>
      <c r="E95" s="50" t="s">
        <v>64</v>
      </c>
      <c r="F95" s="43"/>
      <c r="G95" s="43"/>
      <c r="H95" s="43"/>
      <c r="I95" s="43"/>
      <c r="J95" s="44"/>
    </row>
    <row r="96" ht="30">
      <c r="A96" s="35" t="s">
        <v>69</v>
      </c>
      <c r="B96" s="42"/>
      <c r="C96" s="43"/>
      <c r="D96" s="43"/>
      <c r="E96" s="45" t="s">
        <v>375</v>
      </c>
      <c r="F96" s="43"/>
      <c r="G96" s="43"/>
      <c r="H96" s="43"/>
      <c r="I96" s="43"/>
      <c r="J96" s="44"/>
    </row>
    <row r="97" ht="75">
      <c r="A97" s="35" t="s">
        <v>71</v>
      </c>
      <c r="B97" s="42"/>
      <c r="C97" s="43"/>
      <c r="D97" s="43"/>
      <c r="E97" s="37" t="s">
        <v>376</v>
      </c>
      <c r="F97" s="43"/>
      <c r="G97" s="43"/>
      <c r="H97" s="43"/>
      <c r="I97" s="43"/>
      <c r="J97" s="44"/>
    </row>
    <row r="98">
      <c r="A98" s="35" t="s">
        <v>62</v>
      </c>
      <c r="B98" s="35">
        <v>23</v>
      </c>
      <c r="C98" s="36" t="s">
        <v>377</v>
      </c>
      <c r="D98" s="35" t="s">
        <v>64</v>
      </c>
      <c r="E98" s="37" t="s">
        <v>378</v>
      </c>
      <c r="F98" s="38" t="s">
        <v>165</v>
      </c>
      <c r="G98" s="39">
        <v>5.069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67</v>
      </c>
      <c r="B99" s="42"/>
      <c r="C99" s="43"/>
      <c r="D99" s="43"/>
      <c r="E99" s="50" t="s">
        <v>64</v>
      </c>
      <c r="F99" s="43"/>
      <c r="G99" s="43"/>
      <c r="H99" s="43"/>
      <c r="I99" s="43"/>
      <c r="J99" s="44"/>
    </row>
    <row r="100" ht="30">
      <c r="A100" s="35" t="s">
        <v>69</v>
      </c>
      <c r="B100" s="42"/>
      <c r="C100" s="43"/>
      <c r="D100" s="43"/>
      <c r="E100" s="45" t="s">
        <v>379</v>
      </c>
      <c r="F100" s="43"/>
      <c r="G100" s="43"/>
      <c r="H100" s="43"/>
      <c r="I100" s="43"/>
      <c r="J100" s="44"/>
    </row>
    <row r="101" ht="75">
      <c r="A101" s="35" t="s">
        <v>71</v>
      </c>
      <c r="B101" s="42"/>
      <c r="C101" s="43"/>
      <c r="D101" s="43"/>
      <c r="E101" s="37" t="s">
        <v>376</v>
      </c>
      <c r="F101" s="43"/>
      <c r="G101" s="43"/>
      <c r="H101" s="43"/>
      <c r="I101" s="43"/>
      <c r="J101" s="44"/>
    </row>
    <row r="102">
      <c r="A102" s="35" t="s">
        <v>62</v>
      </c>
      <c r="B102" s="35">
        <v>24</v>
      </c>
      <c r="C102" s="36" t="s">
        <v>380</v>
      </c>
      <c r="D102" s="35" t="s">
        <v>64</v>
      </c>
      <c r="E102" s="37" t="s">
        <v>381</v>
      </c>
      <c r="F102" s="38" t="s">
        <v>178</v>
      </c>
      <c r="G102" s="39">
        <v>1595.8900000000001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>
      <c r="A103" s="35" t="s">
        <v>67</v>
      </c>
      <c r="B103" s="42"/>
      <c r="C103" s="43"/>
      <c r="D103" s="43"/>
      <c r="E103" s="50" t="s">
        <v>64</v>
      </c>
      <c r="F103" s="43"/>
      <c r="G103" s="43"/>
      <c r="H103" s="43"/>
      <c r="I103" s="43"/>
      <c r="J103" s="44"/>
    </row>
    <row r="104" ht="30">
      <c r="A104" s="35" t="s">
        <v>69</v>
      </c>
      <c r="B104" s="42"/>
      <c r="C104" s="43"/>
      <c r="D104" s="43"/>
      <c r="E104" s="45" t="s">
        <v>382</v>
      </c>
      <c r="F104" s="43"/>
      <c r="G104" s="43"/>
      <c r="H104" s="43"/>
      <c r="I104" s="43"/>
      <c r="J104" s="44"/>
    </row>
    <row r="105" ht="75">
      <c r="A105" s="35" t="s">
        <v>71</v>
      </c>
      <c r="B105" s="42"/>
      <c r="C105" s="43"/>
      <c r="D105" s="43"/>
      <c r="E105" s="37" t="s">
        <v>383</v>
      </c>
      <c r="F105" s="43"/>
      <c r="G105" s="43"/>
      <c r="H105" s="43"/>
      <c r="I105" s="43"/>
      <c r="J105" s="44"/>
    </row>
    <row r="106">
      <c r="A106" s="35" t="s">
        <v>62</v>
      </c>
      <c r="B106" s="35">
        <v>25</v>
      </c>
      <c r="C106" s="36" t="s">
        <v>384</v>
      </c>
      <c r="D106" s="35" t="s">
        <v>64</v>
      </c>
      <c r="E106" s="37" t="s">
        <v>385</v>
      </c>
      <c r="F106" s="38" t="s">
        <v>178</v>
      </c>
      <c r="G106" s="39">
        <v>6383.5600000000004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>
      <c r="A107" s="35" t="s">
        <v>67</v>
      </c>
      <c r="B107" s="42"/>
      <c r="C107" s="43"/>
      <c r="D107" s="43"/>
      <c r="E107" s="50" t="s">
        <v>64</v>
      </c>
      <c r="F107" s="43"/>
      <c r="G107" s="43"/>
      <c r="H107" s="43"/>
      <c r="I107" s="43"/>
      <c r="J107" s="44"/>
    </row>
    <row r="108" ht="30">
      <c r="A108" s="35" t="s">
        <v>69</v>
      </c>
      <c r="B108" s="42"/>
      <c r="C108" s="43"/>
      <c r="D108" s="43"/>
      <c r="E108" s="45" t="s">
        <v>386</v>
      </c>
      <c r="F108" s="43"/>
      <c r="G108" s="43"/>
      <c r="H108" s="43"/>
      <c r="I108" s="43"/>
      <c r="J108" s="44"/>
    </row>
    <row r="109" ht="90">
      <c r="A109" s="35" t="s">
        <v>71</v>
      </c>
      <c r="B109" s="42"/>
      <c r="C109" s="43"/>
      <c r="D109" s="43"/>
      <c r="E109" s="37" t="s">
        <v>387</v>
      </c>
      <c r="F109" s="43"/>
      <c r="G109" s="43"/>
      <c r="H109" s="43"/>
      <c r="I109" s="43"/>
      <c r="J109" s="44"/>
    </row>
    <row r="110">
      <c r="A110" s="35" t="s">
        <v>62</v>
      </c>
      <c r="B110" s="35">
        <v>26</v>
      </c>
      <c r="C110" s="36" t="s">
        <v>388</v>
      </c>
      <c r="D110" s="35" t="s">
        <v>64</v>
      </c>
      <c r="E110" s="37" t="s">
        <v>389</v>
      </c>
      <c r="F110" s="38" t="s">
        <v>178</v>
      </c>
      <c r="G110" s="39">
        <v>2393.835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>
      <c r="A111" s="35" t="s">
        <v>67</v>
      </c>
      <c r="B111" s="42"/>
      <c r="C111" s="43"/>
      <c r="D111" s="43"/>
      <c r="E111" s="50" t="s">
        <v>64</v>
      </c>
      <c r="F111" s="43"/>
      <c r="G111" s="43"/>
      <c r="H111" s="43"/>
      <c r="I111" s="43"/>
      <c r="J111" s="44"/>
    </row>
    <row r="112" ht="30">
      <c r="A112" s="35" t="s">
        <v>69</v>
      </c>
      <c r="B112" s="42"/>
      <c r="C112" s="43"/>
      <c r="D112" s="43"/>
      <c r="E112" s="45" t="s">
        <v>390</v>
      </c>
      <c r="F112" s="43"/>
      <c r="G112" s="43"/>
      <c r="H112" s="43"/>
      <c r="I112" s="43"/>
      <c r="J112" s="44"/>
    </row>
    <row r="113" ht="75">
      <c r="A113" s="35" t="s">
        <v>71</v>
      </c>
      <c r="B113" s="42"/>
      <c r="C113" s="43"/>
      <c r="D113" s="43"/>
      <c r="E113" s="37" t="s">
        <v>391</v>
      </c>
      <c r="F113" s="43"/>
      <c r="G113" s="43"/>
      <c r="H113" s="43"/>
      <c r="I113" s="43"/>
      <c r="J113" s="44"/>
    </row>
    <row r="114">
      <c r="A114" s="35" t="s">
        <v>62</v>
      </c>
      <c r="B114" s="35">
        <v>27</v>
      </c>
      <c r="C114" s="36" t="s">
        <v>392</v>
      </c>
      <c r="D114" s="35" t="s">
        <v>64</v>
      </c>
      <c r="E114" s="37" t="s">
        <v>393</v>
      </c>
      <c r="F114" s="38" t="s">
        <v>165</v>
      </c>
      <c r="G114" s="39">
        <v>31.917999999999999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67</v>
      </c>
      <c r="B115" s="42"/>
      <c r="C115" s="43"/>
      <c r="D115" s="43"/>
      <c r="E115" s="50" t="s">
        <v>64</v>
      </c>
      <c r="F115" s="43"/>
      <c r="G115" s="43"/>
      <c r="H115" s="43"/>
      <c r="I115" s="43"/>
      <c r="J115" s="44"/>
    </row>
    <row r="116" ht="30">
      <c r="A116" s="35" t="s">
        <v>69</v>
      </c>
      <c r="B116" s="42"/>
      <c r="C116" s="43"/>
      <c r="D116" s="43"/>
      <c r="E116" s="45" t="s">
        <v>394</v>
      </c>
      <c r="F116" s="43"/>
      <c r="G116" s="43"/>
      <c r="H116" s="43"/>
      <c r="I116" s="43"/>
      <c r="J116" s="44"/>
    </row>
    <row r="117" ht="90">
      <c r="A117" s="35" t="s">
        <v>71</v>
      </c>
      <c r="B117" s="42"/>
      <c r="C117" s="43"/>
      <c r="D117" s="43"/>
      <c r="E117" s="37" t="s">
        <v>395</v>
      </c>
      <c r="F117" s="43"/>
      <c r="G117" s="43"/>
      <c r="H117" s="43"/>
      <c r="I117" s="43"/>
      <c r="J117" s="44"/>
    </row>
    <row r="118">
      <c r="A118" s="29" t="s">
        <v>59</v>
      </c>
      <c r="B118" s="30"/>
      <c r="C118" s="31" t="s">
        <v>76</v>
      </c>
      <c r="D118" s="32"/>
      <c r="E118" s="29" t="s">
        <v>396</v>
      </c>
      <c r="F118" s="32"/>
      <c r="G118" s="32"/>
      <c r="H118" s="32"/>
      <c r="I118" s="33">
        <f>SUMIFS(I119:I138,A119:A138,"P")</f>
        <v>0</v>
      </c>
      <c r="J118" s="34"/>
    </row>
    <row r="119">
      <c r="A119" s="35" t="s">
        <v>62</v>
      </c>
      <c r="B119" s="35">
        <v>28</v>
      </c>
      <c r="C119" s="36" t="s">
        <v>397</v>
      </c>
      <c r="D119" s="35" t="s">
        <v>64</v>
      </c>
      <c r="E119" s="37" t="s">
        <v>398</v>
      </c>
      <c r="F119" s="38" t="s">
        <v>198</v>
      </c>
      <c r="G119" s="39">
        <v>104.91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 ht="75">
      <c r="A120" s="35" t="s">
        <v>67</v>
      </c>
      <c r="B120" s="42"/>
      <c r="C120" s="43"/>
      <c r="D120" s="43"/>
      <c r="E120" s="37" t="s">
        <v>399</v>
      </c>
      <c r="F120" s="43"/>
      <c r="G120" s="43"/>
      <c r="H120" s="43"/>
      <c r="I120" s="43"/>
      <c r="J120" s="44"/>
    </row>
    <row r="121" ht="30">
      <c r="A121" s="35" t="s">
        <v>69</v>
      </c>
      <c r="B121" s="42"/>
      <c r="C121" s="43"/>
      <c r="D121" s="43"/>
      <c r="E121" s="45" t="s">
        <v>400</v>
      </c>
      <c r="F121" s="43"/>
      <c r="G121" s="43"/>
      <c r="H121" s="43"/>
      <c r="I121" s="43"/>
      <c r="J121" s="44"/>
    </row>
    <row r="122" ht="225">
      <c r="A122" s="35" t="s">
        <v>71</v>
      </c>
      <c r="B122" s="42"/>
      <c r="C122" s="43"/>
      <c r="D122" s="43"/>
      <c r="E122" s="37" t="s">
        <v>401</v>
      </c>
      <c r="F122" s="43"/>
      <c r="G122" s="43"/>
      <c r="H122" s="43"/>
      <c r="I122" s="43"/>
      <c r="J122" s="44"/>
    </row>
    <row r="123">
      <c r="A123" s="35" t="s">
        <v>62</v>
      </c>
      <c r="B123" s="35">
        <v>29</v>
      </c>
      <c r="C123" s="36" t="s">
        <v>402</v>
      </c>
      <c r="D123" s="35" t="s">
        <v>64</v>
      </c>
      <c r="E123" s="37" t="s">
        <v>403</v>
      </c>
      <c r="F123" s="38" t="s">
        <v>165</v>
      </c>
      <c r="G123" s="39">
        <v>844.16999999999996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 ht="30">
      <c r="A124" s="35" t="s">
        <v>67</v>
      </c>
      <c r="B124" s="42"/>
      <c r="C124" s="43"/>
      <c r="D124" s="43"/>
      <c r="E124" s="37" t="s">
        <v>404</v>
      </c>
      <c r="F124" s="43"/>
      <c r="G124" s="43"/>
      <c r="H124" s="43"/>
      <c r="I124" s="43"/>
      <c r="J124" s="44"/>
    </row>
    <row r="125" ht="30">
      <c r="A125" s="35" t="s">
        <v>69</v>
      </c>
      <c r="B125" s="42"/>
      <c r="C125" s="43"/>
      <c r="D125" s="43"/>
      <c r="E125" s="45" t="s">
        <v>405</v>
      </c>
      <c r="F125" s="43"/>
      <c r="G125" s="43"/>
      <c r="H125" s="43"/>
      <c r="I125" s="43"/>
      <c r="J125" s="44"/>
    </row>
    <row r="126" ht="105">
      <c r="A126" s="35" t="s">
        <v>71</v>
      </c>
      <c r="B126" s="42"/>
      <c r="C126" s="43"/>
      <c r="D126" s="43"/>
      <c r="E126" s="37" t="s">
        <v>406</v>
      </c>
      <c r="F126" s="43"/>
      <c r="G126" s="43"/>
      <c r="H126" s="43"/>
      <c r="I126" s="43"/>
      <c r="J126" s="44"/>
    </row>
    <row r="127">
      <c r="A127" s="35" t="s">
        <v>62</v>
      </c>
      <c r="B127" s="35">
        <v>30</v>
      </c>
      <c r="C127" s="36" t="s">
        <v>407</v>
      </c>
      <c r="D127" s="35" t="s">
        <v>64</v>
      </c>
      <c r="E127" s="37" t="s">
        <v>408</v>
      </c>
      <c r="F127" s="38" t="s">
        <v>178</v>
      </c>
      <c r="G127" s="39">
        <v>1688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 ht="60">
      <c r="A128" s="35" t="s">
        <v>67</v>
      </c>
      <c r="B128" s="42"/>
      <c r="C128" s="43"/>
      <c r="D128" s="43"/>
      <c r="E128" s="37" t="s">
        <v>409</v>
      </c>
      <c r="F128" s="43"/>
      <c r="G128" s="43"/>
      <c r="H128" s="43"/>
      <c r="I128" s="43"/>
      <c r="J128" s="44"/>
    </row>
    <row r="129" ht="30">
      <c r="A129" s="35" t="s">
        <v>69</v>
      </c>
      <c r="B129" s="42"/>
      <c r="C129" s="43"/>
      <c r="D129" s="43"/>
      <c r="E129" s="45" t="s">
        <v>410</v>
      </c>
      <c r="F129" s="43"/>
      <c r="G129" s="43"/>
      <c r="H129" s="43"/>
      <c r="I129" s="43"/>
      <c r="J129" s="44"/>
    </row>
    <row r="130" ht="105">
      <c r="A130" s="35" t="s">
        <v>71</v>
      </c>
      <c r="B130" s="42"/>
      <c r="C130" s="43"/>
      <c r="D130" s="43"/>
      <c r="E130" s="37" t="s">
        <v>411</v>
      </c>
      <c r="F130" s="43"/>
      <c r="G130" s="43"/>
      <c r="H130" s="43"/>
      <c r="I130" s="43"/>
      <c r="J130" s="44"/>
    </row>
    <row r="131">
      <c r="A131" s="35" t="s">
        <v>62</v>
      </c>
      <c r="B131" s="35">
        <v>31</v>
      </c>
      <c r="C131" s="36" t="s">
        <v>412</v>
      </c>
      <c r="D131" s="35" t="s">
        <v>64</v>
      </c>
      <c r="E131" s="37" t="s">
        <v>413</v>
      </c>
      <c r="F131" s="38" t="s">
        <v>178</v>
      </c>
      <c r="G131" s="39">
        <v>6070.9380000000001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>
      <c r="A132" s="35" t="s">
        <v>67</v>
      </c>
      <c r="B132" s="42"/>
      <c r="C132" s="43"/>
      <c r="D132" s="43"/>
      <c r="E132" s="37" t="s">
        <v>414</v>
      </c>
      <c r="F132" s="43"/>
      <c r="G132" s="43"/>
      <c r="H132" s="43"/>
      <c r="I132" s="43"/>
      <c r="J132" s="44"/>
    </row>
    <row r="133" ht="60">
      <c r="A133" s="35" t="s">
        <v>69</v>
      </c>
      <c r="B133" s="42"/>
      <c r="C133" s="43"/>
      <c r="D133" s="43"/>
      <c r="E133" s="45" t="s">
        <v>415</v>
      </c>
      <c r="F133" s="43"/>
      <c r="G133" s="43"/>
      <c r="H133" s="43"/>
      <c r="I133" s="43"/>
      <c r="J133" s="44"/>
    </row>
    <row r="134" ht="180">
      <c r="A134" s="35" t="s">
        <v>71</v>
      </c>
      <c r="B134" s="42"/>
      <c r="C134" s="43"/>
      <c r="D134" s="43"/>
      <c r="E134" s="37" t="s">
        <v>416</v>
      </c>
      <c r="F134" s="43"/>
      <c r="G134" s="43"/>
      <c r="H134" s="43"/>
      <c r="I134" s="43"/>
      <c r="J134" s="44"/>
    </row>
    <row r="135">
      <c r="A135" s="35" t="s">
        <v>62</v>
      </c>
      <c r="B135" s="35">
        <v>32</v>
      </c>
      <c r="C135" s="36" t="s">
        <v>417</v>
      </c>
      <c r="D135" s="35" t="s">
        <v>64</v>
      </c>
      <c r="E135" s="37" t="s">
        <v>418</v>
      </c>
      <c r="F135" s="38" t="s">
        <v>178</v>
      </c>
      <c r="G135" s="39">
        <v>2600</v>
      </c>
      <c r="H135" s="40">
        <v>0</v>
      </c>
      <c r="I135" s="40">
        <f>ROUND(G135*H135,P4)</f>
        <v>0</v>
      </c>
      <c r="J135" s="35"/>
      <c r="O135" s="41">
        <f>I135*0.21</f>
        <v>0</v>
      </c>
      <c r="P135">
        <v>3</v>
      </c>
    </row>
    <row r="136">
      <c r="A136" s="35" t="s">
        <v>67</v>
      </c>
      <c r="B136" s="42"/>
      <c r="C136" s="43"/>
      <c r="D136" s="43"/>
      <c r="E136" s="37" t="s">
        <v>419</v>
      </c>
      <c r="F136" s="43"/>
      <c r="G136" s="43"/>
      <c r="H136" s="43"/>
      <c r="I136" s="43"/>
      <c r="J136" s="44"/>
    </row>
    <row r="137" ht="30">
      <c r="A137" s="35" t="s">
        <v>69</v>
      </c>
      <c r="B137" s="42"/>
      <c r="C137" s="43"/>
      <c r="D137" s="43"/>
      <c r="E137" s="45" t="s">
        <v>420</v>
      </c>
      <c r="F137" s="43"/>
      <c r="G137" s="43"/>
      <c r="H137" s="43"/>
      <c r="I137" s="43"/>
      <c r="J137" s="44"/>
    </row>
    <row r="138" ht="180">
      <c r="A138" s="35" t="s">
        <v>71</v>
      </c>
      <c r="B138" s="42"/>
      <c r="C138" s="43"/>
      <c r="D138" s="43"/>
      <c r="E138" s="37" t="s">
        <v>421</v>
      </c>
      <c r="F138" s="43"/>
      <c r="G138" s="43"/>
      <c r="H138" s="43"/>
      <c r="I138" s="43"/>
      <c r="J138" s="44"/>
    </row>
    <row r="139">
      <c r="A139" s="29" t="s">
        <v>59</v>
      </c>
      <c r="B139" s="30"/>
      <c r="C139" s="31" t="s">
        <v>422</v>
      </c>
      <c r="D139" s="32"/>
      <c r="E139" s="29" t="s">
        <v>423</v>
      </c>
      <c r="F139" s="32"/>
      <c r="G139" s="32"/>
      <c r="H139" s="32"/>
      <c r="I139" s="33">
        <f>SUMIFS(I140:I151,A140:A151,"P")</f>
        <v>0</v>
      </c>
      <c r="J139" s="34"/>
    </row>
    <row r="140">
      <c r="A140" s="35" t="s">
        <v>62</v>
      </c>
      <c r="B140" s="35">
        <v>33</v>
      </c>
      <c r="C140" s="36" t="s">
        <v>424</v>
      </c>
      <c r="D140" s="35" t="s">
        <v>64</v>
      </c>
      <c r="E140" s="37" t="s">
        <v>425</v>
      </c>
      <c r="F140" s="38" t="s">
        <v>165</v>
      </c>
      <c r="G140" s="39">
        <v>6.9000000000000004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 ht="30">
      <c r="A141" s="35" t="s">
        <v>67</v>
      </c>
      <c r="B141" s="42"/>
      <c r="C141" s="43"/>
      <c r="D141" s="43"/>
      <c r="E141" s="37" t="s">
        <v>426</v>
      </c>
      <c r="F141" s="43"/>
      <c r="G141" s="43"/>
      <c r="H141" s="43"/>
      <c r="I141" s="43"/>
      <c r="J141" s="44"/>
    </row>
    <row r="142" ht="30">
      <c r="A142" s="35" t="s">
        <v>69</v>
      </c>
      <c r="B142" s="42"/>
      <c r="C142" s="43"/>
      <c r="D142" s="43"/>
      <c r="E142" s="45" t="s">
        <v>427</v>
      </c>
      <c r="F142" s="43"/>
      <c r="G142" s="43"/>
      <c r="H142" s="43"/>
      <c r="I142" s="43"/>
      <c r="J142" s="44"/>
    </row>
    <row r="143" ht="409.5">
      <c r="A143" s="35" t="s">
        <v>71</v>
      </c>
      <c r="B143" s="42"/>
      <c r="C143" s="43"/>
      <c r="D143" s="43"/>
      <c r="E143" s="37" t="s">
        <v>428</v>
      </c>
      <c r="F143" s="43"/>
      <c r="G143" s="43"/>
      <c r="H143" s="43"/>
      <c r="I143" s="43"/>
      <c r="J143" s="44"/>
    </row>
    <row r="144">
      <c r="A144" s="35" t="s">
        <v>62</v>
      </c>
      <c r="B144" s="35">
        <v>34</v>
      </c>
      <c r="C144" s="36" t="s">
        <v>429</v>
      </c>
      <c r="D144" s="35" t="s">
        <v>64</v>
      </c>
      <c r="E144" s="37" t="s">
        <v>430</v>
      </c>
      <c r="F144" s="38" t="s">
        <v>165</v>
      </c>
      <c r="G144" s="39">
        <v>1.5920000000000001</v>
      </c>
      <c r="H144" s="40">
        <v>0</v>
      </c>
      <c r="I144" s="40">
        <f>ROUND(G144*H144,P4)</f>
        <v>0</v>
      </c>
      <c r="J144" s="35"/>
      <c r="O144" s="41">
        <f>I144*0.21</f>
        <v>0</v>
      </c>
      <c r="P144">
        <v>3</v>
      </c>
    </row>
    <row r="145">
      <c r="A145" s="35" t="s">
        <v>67</v>
      </c>
      <c r="B145" s="42"/>
      <c r="C145" s="43"/>
      <c r="D145" s="43"/>
      <c r="E145" s="37" t="s">
        <v>371</v>
      </c>
      <c r="F145" s="43"/>
      <c r="G145" s="43"/>
      <c r="H145" s="43"/>
      <c r="I145" s="43"/>
      <c r="J145" s="44"/>
    </row>
    <row r="146" ht="45">
      <c r="A146" s="35" t="s">
        <v>69</v>
      </c>
      <c r="B146" s="42"/>
      <c r="C146" s="43"/>
      <c r="D146" s="43"/>
      <c r="E146" s="45" t="s">
        <v>431</v>
      </c>
      <c r="F146" s="43"/>
      <c r="G146" s="43"/>
      <c r="H146" s="43"/>
      <c r="I146" s="43"/>
      <c r="J146" s="44"/>
    </row>
    <row r="147" ht="105">
      <c r="A147" s="35" t="s">
        <v>71</v>
      </c>
      <c r="B147" s="42"/>
      <c r="C147" s="43"/>
      <c r="D147" s="43"/>
      <c r="E147" s="37" t="s">
        <v>432</v>
      </c>
      <c r="F147" s="43"/>
      <c r="G147" s="43"/>
      <c r="H147" s="43"/>
      <c r="I147" s="43"/>
      <c r="J147" s="44"/>
    </row>
    <row r="148">
      <c r="A148" s="35" t="s">
        <v>62</v>
      </c>
      <c r="B148" s="35">
        <v>35</v>
      </c>
      <c r="C148" s="36" t="s">
        <v>433</v>
      </c>
      <c r="D148" s="35" t="s">
        <v>64</v>
      </c>
      <c r="E148" s="37" t="s">
        <v>434</v>
      </c>
      <c r="F148" s="38" t="s">
        <v>165</v>
      </c>
      <c r="G148" s="39">
        <v>0.58499999999999996</v>
      </c>
      <c r="H148" s="40">
        <v>0</v>
      </c>
      <c r="I148" s="40">
        <f>ROUND(G148*H148,P4)</f>
        <v>0</v>
      </c>
      <c r="J148" s="35"/>
      <c r="O148" s="41">
        <f>I148*0.21</f>
        <v>0</v>
      </c>
      <c r="P148">
        <v>3</v>
      </c>
    </row>
    <row r="149" ht="45">
      <c r="A149" s="35" t="s">
        <v>67</v>
      </c>
      <c r="B149" s="42"/>
      <c r="C149" s="43"/>
      <c r="D149" s="43"/>
      <c r="E149" s="37" t="s">
        <v>435</v>
      </c>
      <c r="F149" s="43"/>
      <c r="G149" s="43"/>
      <c r="H149" s="43"/>
      <c r="I149" s="43"/>
      <c r="J149" s="44"/>
    </row>
    <row r="150" ht="30">
      <c r="A150" s="35" t="s">
        <v>69</v>
      </c>
      <c r="B150" s="42"/>
      <c r="C150" s="43"/>
      <c r="D150" s="43"/>
      <c r="E150" s="45" t="s">
        <v>436</v>
      </c>
      <c r="F150" s="43"/>
      <c r="G150" s="43"/>
      <c r="H150" s="43"/>
      <c r="I150" s="43"/>
      <c r="J150" s="44"/>
    </row>
    <row r="151" ht="150">
      <c r="A151" s="35" t="s">
        <v>71</v>
      </c>
      <c r="B151" s="42"/>
      <c r="C151" s="43"/>
      <c r="D151" s="43"/>
      <c r="E151" s="37" t="s">
        <v>437</v>
      </c>
      <c r="F151" s="43"/>
      <c r="G151" s="43"/>
      <c r="H151" s="43"/>
      <c r="I151" s="43"/>
      <c r="J151" s="44"/>
    </row>
    <row r="152">
      <c r="A152" s="29" t="s">
        <v>59</v>
      </c>
      <c r="B152" s="30"/>
      <c r="C152" s="31" t="s">
        <v>288</v>
      </c>
      <c r="D152" s="32"/>
      <c r="E152" s="29" t="s">
        <v>289</v>
      </c>
      <c r="F152" s="32"/>
      <c r="G152" s="32"/>
      <c r="H152" s="32"/>
      <c r="I152" s="33">
        <f>SUMIFS(I153:I188,A153:A188,"P")</f>
        <v>0</v>
      </c>
      <c r="J152" s="34"/>
    </row>
    <row r="153">
      <c r="A153" s="35" t="s">
        <v>62</v>
      </c>
      <c r="B153" s="35">
        <v>36</v>
      </c>
      <c r="C153" s="36" t="s">
        <v>438</v>
      </c>
      <c r="D153" s="35" t="s">
        <v>64</v>
      </c>
      <c r="E153" s="37" t="s">
        <v>439</v>
      </c>
      <c r="F153" s="38" t="s">
        <v>165</v>
      </c>
      <c r="G153" s="39">
        <v>237.78299999999999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 ht="30">
      <c r="A154" s="35" t="s">
        <v>67</v>
      </c>
      <c r="B154" s="42"/>
      <c r="C154" s="43"/>
      <c r="D154" s="43"/>
      <c r="E154" s="37" t="s">
        <v>440</v>
      </c>
      <c r="F154" s="43"/>
      <c r="G154" s="43"/>
      <c r="H154" s="43"/>
      <c r="I154" s="43"/>
      <c r="J154" s="44"/>
    </row>
    <row r="155" ht="60">
      <c r="A155" s="35" t="s">
        <v>69</v>
      </c>
      <c r="B155" s="42"/>
      <c r="C155" s="43"/>
      <c r="D155" s="43"/>
      <c r="E155" s="45" t="s">
        <v>441</v>
      </c>
      <c r="F155" s="43"/>
      <c r="G155" s="43"/>
      <c r="H155" s="43"/>
      <c r="I155" s="43"/>
      <c r="J155" s="44"/>
    </row>
    <row r="156" ht="90">
      <c r="A156" s="35" t="s">
        <v>71</v>
      </c>
      <c r="B156" s="42"/>
      <c r="C156" s="43"/>
      <c r="D156" s="43"/>
      <c r="E156" s="37" t="s">
        <v>442</v>
      </c>
      <c r="F156" s="43"/>
      <c r="G156" s="43"/>
      <c r="H156" s="43"/>
      <c r="I156" s="43"/>
      <c r="J156" s="44"/>
    </row>
    <row r="157">
      <c r="A157" s="35" t="s">
        <v>62</v>
      </c>
      <c r="B157" s="35">
        <v>37</v>
      </c>
      <c r="C157" s="36" t="s">
        <v>443</v>
      </c>
      <c r="D157" s="35" t="s">
        <v>73</v>
      </c>
      <c r="E157" s="37" t="s">
        <v>444</v>
      </c>
      <c r="F157" s="38" t="s">
        <v>165</v>
      </c>
      <c r="G157" s="39">
        <v>387.65300000000002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 ht="30">
      <c r="A158" s="35" t="s">
        <v>67</v>
      </c>
      <c r="B158" s="42"/>
      <c r="C158" s="43"/>
      <c r="D158" s="43"/>
      <c r="E158" s="37" t="s">
        <v>445</v>
      </c>
      <c r="F158" s="43"/>
      <c r="G158" s="43"/>
      <c r="H158" s="43"/>
      <c r="I158" s="43"/>
      <c r="J158" s="44"/>
    </row>
    <row r="159" ht="60">
      <c r="A159" s="35" t="s">
        <v>69</v>
      </c>
      <c r="B159" s="42"/>
      <c r="C159" s="43"/>
      <c r="D159" s="43"/>
      <c r="E159" s="45" t="s">
        <v>446</v>
      </c>
      <c r="F159" s="43"/>
      <c r="G159" s="43"/>
      <c r="H159" s="43"/>
      <c r="I159" s="43"/>
      <c r="J159" s="44"/>
    </row>
    <row r="160" ht="90">
      <c r="A160" s="35" t="s">
        <v>71</v>
      </c>
      <c r="B160" s="42"/>
      <c r="C160" s="43"/>
      <c r="D160" s="43"/>
      <c r="E160" s="37" t="s">
        <v>442</v>
      </c>
      <c r="F160" s="43"/>
      <c r="G160" s="43"/>
      <c r="H160" s="43"/>
      <c r="I160" s="43"/>
      <c r="J160" s="44"/>
    </row>
    <row r="161">
      <c r="A161" s="35" t="s">
        <v>62</v>
      </c>
      <c r="B161" s="35">
        <v>38</v>
      </c>
      <c r="C161" s="36" t="s">
        <v>443</v>
      </c>
      <c r="D161" s="35" t="s">
        <v>76</v>
      </c>
      <c r="E161" s="37" t="s">
        <v>444</v>
      </c>
      <c r="F161" s="38" t="s">
        <v>165</v>
      </c>
      <c r="G161" s="39">
        <v>28.879999999999999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 ht="30">
      <c r="A162" s="35" t="s">
        <v>67</v>
      </c>
      <c r="B162" s="42"/>
      <c r="C162" s="43"/>
      <c r="D162" s="43"/>
      <c r="E162" s="37" t="s">
        <v>447</v>
      </c>
      <c r="F162" s="43"/>
      <c r="G162" s="43"/>
      <c r="H162" s="43"/>
      <c r="I162" s="43"/>
      <c r="J162" s="44"/>
    </row>
    <row r="163" ht="30">
      <c r="A163" s="35" t="s">
        <v>69</v>
      </c>
      <c r="B163" s="42"/>
      <c r="C163" s="43"/>
      <c r="D163" s="43"/>
      <c r="E163" s="45" t="s">
        <v>448</v>
      </c>
      <c r="F163" s="43"/>
      <c r="G163" s="43"/>
      <c r="H163" s="43"/>
      <c r="I163" s="43"/>
      <c r="J163" s="44"/>
    </row>
    <row r="164" ht="90">
      <c r="A164" s="35" t="s">
        <v>71</v>
      </c>
      <c r="B164" s="42"/>
      <c r="C164" s="43"/>
      <c r="D164" s="43"/>
      <c r="E164" s="37" t="s">
        <v>442</v>
      </c>
      <c r="F164" s="43"/>
      <c r="G164" s="43"/>
      <c r="H164" s="43"/>
      <c r="I164" s="43"/>
      <c r="J164" s="44"/>
    </row>
    <row r="165">
      <c r="A165" s="35" t="s">
        <v>62</v>
      </c>
      <c r="B165" s="35">
        <v>39</v>
      </c>
      <c r="C165" s="36" t="s">
        <v>449</v>
      </c>
      <c r="D165" s="35" t="s">
        <v>64</v>
      </c>
      <c r="E165" s="37" t="s">
        <v>450</v>
      </c>
      <c r="F165" s="38" t="s">
        <v>178</v>
      </c>
      <c r="G165" s="39">
        <v>359.98000000000002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 ht="45">
      <c r="A166" s="35" t="s">
        <v>67</v>
      </c>
      <c r="B166" s="42"/>
      <c r="C166" s="43"/>
      <c r="D166" s="43"/>
      <c r="E166" s="37" t="s">
        <v>451</v>
      </c>
      <c r="F166" s="43"/>
      <c r="G166" s="43"/>
      <c r="H166" s="43"/>
      <c r="I166" s="43"/>
      <c r="J166" s="44"/>
    </row>
    <row r="167" ht="30">
      <c r="A167" s="35" t="s">
        <v>69</v>
      </c>
      <c r="B167" s="42"/>
      <c r="C167" s="43"/>
      <c r="D167" s="43"/>
      <c r="E167" s="45" t="s">
        <v>452</v>
      </c>
      <c r="F167" s="43"/>
      <c r="G167" s="43"/>
      <c r="H167" s="43"/>
      <c r="I167" s="43"/>
      <c r="J167" s="44"/>
    </row>
    <row r="168" ht="120">
      <c r="A168" s="35" t="s">
        <v>71</v>
      </c>
      <c r="B168" s="42"/>
      <c r="C168" s="43"/>
      <c r="D168" s="43"/>
      <c r="E168" s="37" t="s">
        <v>453</v>
      </c>
      <c r="F168" s="43"/>
      <c r="G168" s="43"/>
      <c r="H168" s="43"/>
      <c r="I168" s="43"/>
      <c r="J168" s="44"/>
    </row>
    <row r="169">
      <c r="A169" s="35" t="s">
        <v>62</v>
      </c>
      <c r="B169" s="35">
        <v>40</v>
      </c>
      <c r="C169" s="36" t="s">
        <v>454</v>
      </c>
      <c r="D169" s="35" t="s">
        <v>64</v>
      </c>
      <c r="E169" s="37" t="s">
        <v>455</v>
      </c>
      <c r="F169" s="38" t="s">
        <v>178</v>
      </c>
      <c r="G169" s="39">
        <v>1533.904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 ht="30">
      <c r="A170" s="35" t="s">
        <v>67</v>
      </c>
      <c r="B170" s="42"/>
      <c r="C170" s="43"/>
      <c r="D170" s="43"/>
      <c r="E170" s="37" t="s">
        <v>456</v>
      </c>
      <c r="F170" s="43"/>
      <c r="G170" s="43"/>
      <c r="H170" s="43"/>
      <c r="I170" s="43"/>
      <c r="J170" s="44"/>
    </row>
    <row r="171" ht="30">
      <c r="A171" s="35" t="s">
        <v>69</v>
      </c>
      <c r="B171" s="42"/>
      <c r="C171" s="43"/>
      <c r="D171" s="43"/>
      <c r="E171" s="45" t="s">
        <v>457</v>
      </c>
      <c r="F171" s="43"/>
      <c r="G171" s="43"/>
      <c r="H171" s="43"/>
      <c r="I171" s="43"/>
      <c r="J171" s="44"/>
    </row>
    <row r="172" ht="120">
      <c r="A172" s="35" t="s">
        <v>71</v>
      </c>
      <c r="B172" s="42"/>
      <c r="C172" s="43"/>
      <c r="D172" s="43"/>
      <c r="E172" s="37" t="s">
        <v>458</v>
      </c>
      <c r="F172" s="43"/>
      <c r="G172" s="43"/>
      <c r="H172" s="43"/>
      <c r="I172" s="43"/>
      <c r="J172" s="44"/>
    </row>
    <row r="173">
      <c r="A173" s="35" t="s">
        <v>62</v>
      </c>
      <c r="B173" s="35">
        <v>41</v>
      </c>
      <c r="C173" s="36" t="s">
        <v>459</v>
      </c>
      <c r="D173" s="35" t="s">
        <v>64</v>
      </c>
      <c r="E173" s="37" t="s">
        <v>460</v>
      </c>
      <c r="F173" s="38" t="s">
        <v>178</v>
      </c>
      <c r="G173" s="39">
        <v>1448.95</v>
      </c>
      <c r="H173" s="40">
        <v>0</v>
      </c>
      <c r="I173" s="40">
        <f>ROUND(G173*H173,P4)</f>
        <v>0</v>
      </c>
      <c r="J173" s="35"/>
      <c r="O173" s="41">
        <f>I173*0.21</f>
        <v>0</v>
      </c>
      <c r="P173">
        <v>3</v>
      </c>
    </row>
    <row r="174" ht="30">
      <c r="A174" s="35" t="s">
        <v>67</v>
      </c>
      <c r="B174" s="42"/>
      <c r="C174" s="43"/>
      <c r="D174" s="43"/>
      <c r="E174" s="37" t="s">
        <v>461</v>
      </c>
      <c r="F174" s="43"/>
      <c r="G174" s="43"/>
      <c r="H174" s="43"/>
      <c r="I174" s="43"/>
      <c r="J174" s="44"/>
    </row>
    <row r="175" ht="30">
      <c r="A175" s="35" t="s">
        <v>69</v>
      </c>
      <c r="B175" s="42"/>
      <c r="C175" s="43"/>
      <c r="D175" s="43"/>
      <c r="E175" s="45" t="s">
        <v>462</v>
      </c>
      <c r="F175" s="43"/>
      <c r="G175" s="43"/>
      <c r="H175" s="43"/>
      <c r="I175" s="43"/>
      <c r="J175" s="44"/>
    </row>
    <row r="176" ht="120">
      <c r="A176" s="35" t="s">
        <v>71</v>
      </c>
      <c r="B176" s="42"/>
      <c r="C176" s="43"/>
      <c r="D176" s="43"/>
      <c r="E176" s="37" t="s">
        <v>458</v>
      </c>
      <c r="F176" s="43"/>
      <c r="G176" s="43"/>
      <c r="H176" s="43"/>
      <c r="I176" s="43"/>
      <c r="J176" s="44"/>
    </row>
    <row r="177">
      <c r="A177" s="35" t="s">
        <v>62</v>
      </c>
      <c r="B177" s="35">
        <v>42</v>
      </c>
      <c r="C177" s="36" t="s">
        <v>463</v>
      </c>
      <c r="D177" s="35" t="s">
        <v>64</v>
      </c>
      <c r="E177" s="37" t="s">
        <v>464</v>
      </c>
      <c r="F177" s="38" t="s">
        <v>178</v>
      </c>
      <c r="G177" s="39">
        <v>1484.376</v>
      </c>
      <c r="H177" s="40">
        <v>0</v>
      </c>
      <c r="I177" s="40">
        <f>ROUND(G177*H177,P4)</f>
        <v>0</v>
      </c>
      <c r="J177" s="35"/>
      <c r="O177" s="41">
        <f>I177*0.21</f>
        <v>0</v>
      </c>
      <c r="P177">
        <v>3</v>
      </c>
    </row>
    <row r="178" ht="45">
      <c r="A178" s="35" t="s">
        <v>67</v>
      </c>
      <c r="B178" s="42"/>
      <c r="C178" s="43"/>
      <c r="D178" s="43"/>
      <c r="E178" s="37" t="s">
        <v>465</v>
      </c>
      <c r="F178" s="43"/>
      <c r="G178" s="43"/>
      <c r="H178" s="43"/>
      <c r="I178" s="43"/>
      <c r="J178" s="44"/>
    </row>
    <row r="179" ht="45">
      <c r="A179" s="35" t="s">
        <v>69</v>
      </c>
      <c r="B179" s="42"/>
      <c r="C179" s="43"/>
      <c r="D179" s="43"/>
      <c r="E179" s="45" t="s">
        <v>466</v>
      </c>
      <c r="F179" s="43"/>
      <c r="G179" s="43"/>
      <c r="H179" s="43"/>
      <c r="I179" s="43"/>
      <c r="J179" s="44"/>
    </row>
    <row r="180" ht="195">
      <c r="A180" s="35" t="s">
        <v>71</v>
      </c>
      <c r="B180" s="42"/>
      <c r="C180" s="43"/>
      <c r="D180" s="43"/>
      <c r="E180" s="37" t="s">
        <v>467</v>
      </c>
      <c r="F180" s="43"/>
      <c r="G180" s="43"/>
      <c r="H180" s="43"/>
      <c r="I180" s="43"/>
      <c r="J180" s="44"/>
    </row>
    <row r="181">
      <c r="A181" s="35" t="s">
        <v>62</v>
      </c>
      <c r="B181" s="35">
        <v>43</v>
      </c>
      <c r="C181" s="36" t="s">
        <v>468</v>
      </c>
      <c r="D181" s="35" t="s">
        <v>64</v>
      </c>
      <c r="E181" s="37" t="s">
        <v>469</v>
      </c>
      <c r="F181" s="38" t="s">
        <v>178</v>
      </c>
      <c r="G181" s="39">
        <v>1493.924</v>
      </c>
      <c r="H181" s="40">
        <v>0</v>
      </c>
      <c r="I181" s="40">
        <f>ROUND(G181*H181,P4)</f>
        <v>0</v>
      </c>
      <c r="J181" s="35"/>
      <c r="O181" s="41">
        <f>I181*0.21</f>
        <v>0</v>
      </c>
      <c r="P181">
        <v>3</v>
      </c>
    </row>
    <row r="182" ht="45">
      <c r="A182" s="35" t="s">
        <v>67</v>
      </c>
      <c r="B182" s="42"/>
      <c r="C182" s="43"/>
      <c r="D182" s="43"/>
      <c r="E182" s="37" t="s">
        <v>470</v>
      </c>
      <c r="F182" s="43"/>
      <c r="G182" s="43"/>
      <c r="H182" s="43"/>
      <c r="I182" s="43"/>
      <c r="J182" s="44"/>
    </row>
    <row r="183" ht="45">
      <c r="A183" s="35" t="s">
        <v>69</v>
      </c>
      <c r="B183" s="42"/>
      <c r="C183" s="43"/>
      <c r="D183" s="43"/>
      <c r="E183" s="45" t="s">
        <v>471</v>
      </c>
      <c r="F183" s="43"/>
      <c r="G183" s="43"/>
      <c r="H183" s="43"/>
      <c r="I183" s="43"/>
      <c r="J183" s="44"/>
    </row>
    <row r="184" ht="195">
      <c r="A184" s="35" t="s">
        <v>71</v>
      </c>
      <c r="B184" s="42"/>
      <c r="C184" s="43"/>
      <c r="D184" s="43"/>
      <c r="E184" s="37" t="s">
        <v>467</v>
      </c>
      <c r="F184" s="43"/>
      <c r="G184" s="43"/>
      <c r="H184" s="43"/>
      <c r="I184" s="43"/>
      <c r="J184" s="44"/>
    </row>
    <row r="185">
      <c r="A185" s="35" t="s">
        <v>62</v>
      </c>
      <c r="B185" s="35">
        <v>44</v>
      </c>
      <c r="C185" s="36" t="s">
        <v>472</v>
      </c>
      <c r="D185" s="35" t="s">
        <v>64</v>
      </c>
      <c r="E185" s="37" t="s">
        <v>473</v>
      </c>
      <c r="F185" s="38" t="s">
        <v>178</v>
      </c>
      <c r="G185" s="39">
        <v>192.52600000000001</v>
      </c>
      <c r="H185" s="40">
        <v>0</v>
      </c>
      <c r="I185" s="40">
        <f>ROUND(G185*H185,P4)</f>
        <v>0</v>
      </c>
      <c r="J185" s="35"/>
      <c r="O185" s="41">
        <f>I185*0.21</f>
        <v>0</v>
      </c>
      <c r="P185">
        <v>3</v>
      </c>
    </row>
    <row r="186" ht="30">
      <c r="A186" s="35" t="s">
        <v>67</v>
      </c>
      <c r="B186" s="42"/>
      <c r="C186" s="43"/>
      <c r="D186" s="43"/>
      <c r="E186" s="37" t="s">
        <v>474</v>
      </c>
      <c r="F186" s="43"/>
      <c r="G186" s="43"/>
      <c r="H186" s="43"/>
      <c r="I186" s="43"/>
      <c r="J186" s="44"/>
    </row>
    <row r="187" ht="30">
      <c r="A187" s="35" t="s">
        <v>69</v>
      </c>
      <c r="B187" s="42"/>
      <c r="C187" s="43"/>
      <c r="D187" s="43"/>
      <c r="E187" s="45" t="s">
        <v>475</v>
      </c>
      <c r="F187" s="43"/>
      <c r="G187" s="43"/>
      <c r="H187" s="43"/>
      <c r="I187" s="43"/>
      <c r="J187" s="44"/>
    </row>
    <row r="188" ht="225">
      <c r="A188" s="35" t="s">
        <v>71</v>
      </c>
      <c r="B188" s="42"/>
      <c r="C188" s="43"/>
      <c r="D188" s="43"/>
      <c r="E188" s="37" t="s">
        <v>476</v>
      </c>
      <c r="F188" s="43"/>
      <c r="G188" s="43"/>
      <c r="H188" s="43"/>
      <c r="I188" s="43"/>
      <c r="J188" s="44"/>
    </row>
    <row r="189">
      <c r="A189" s="29" t="s">
        <v>59</v>
      </c>
      <c r="B189" s="30"/>
      <c r="C189" s="31" t="s">
        <v>477</v>
      </c>
      <c r="D189" s="32"/>
      <c r="E189" s="29" t="s">
        <v>478</v>
      </c>
      <c r="F189" s="32"/>
      <c r="G189" s="32"/>
      <c r="H189" s="32"/>
      <c r="I189" s="33">
        <f>SUMIFS(I190:I209,A190:A209,"P")</f>
        <v>0</v>
      </c>
      <c r="J189" s="34"/>
    </row>
    <row r="190">
      <c r="A190" s="35" t="s">
        <v>62</v>
      </c>
      <c r="B190" s="35">
        <v>45</v>
      </c>
      <c r="C190" s="36" t="s">
        <v>479</v>
      </c>
      <c r="D190" s="35" t="s">
        <v>64</v>
      </c>
      <c r="E190" s="37" t="s">
        <v>480</v>
      </c>
      <c r="F190" s="38" t="s">
        <v>198</v>
      </c>
      <c r="G190" s="39">
        <v>19.84</v>
      </c>
      <c r="H190" s="40">
        <v>0</v>
      </c>
      <c r="I190" s="40">
        <f>ROUND(G190*H190,P4)</f>
        <v>0</v>
      </c>
      <c r="J190" s="35"/>
      <c r="O190" s="41">
        <f>I190*0.21</f>
        <v>0</v>
      </c>
      <c r="P190">
        <v>3</v>
      </c>
    </row>
    <row r="191" ht="30">
      <c r="A191" s="35" t="s">
        <v>67</v>
      </c>
      <c r="B191" s="42"/>
      <c r="C191" s="43"/>
      <c r="D191" s="43"/>
      <c r="E191" s="37" t="s">
        <v>481</v>
      </c>
      <c r="F191" s="43"/>
      <c r="G191" s="43"/>
      <c r="H191" s="43"/>
      <c r="I191" s="43"/>
      <c r="J191" s="44"/>
    </row>
    <row r="192" ht="30">
      <c r="A192" s="35" t="s">
        <v>69</v>
      </c>
      <c r="B192" s="42"/>
      <c r="C192" s="43"/>
      <c r="D192" s="43"/>
      <c r="E192" s="45" t="s">
        <v>482</v>
      </c>
      <c r="F192" s="43"/>
      <c r="G192" s="43"/>
      <c r="H192" s="43"/>
      <c r="I192" s="43"/>
      <c r="J192" s="44"/>
    </row>
    <row r="193" ht="330">
      <c r="A193" s="35" t="s">
        <v>71</v>
      </c>
      <c r="B193" s="42"/>
      <c r="C193" s="43"/>
      <c r="D193" s="43"/>
      <c r="E193" s="37" t="s">
        <v>483</v>
      </c>
      <c r="F193" s="43"/>
      <c r="G193" s="43"/>
      <c r="H193" s="43"/>
      <c r="I193" s="43"/>
      <c r="J193" s="44"/>
    </row>
    <row r="194">
      <c r="A194" s="35" t="s">
        <v>62</v>
      </c>
      <c r="B194" s="35">
        <v>46</v>
      </c>
      <c r="C194" s="36" t="s">
        <v>484</v>
      </c>
      <c r="D194" s="35" t="s">
        <v>64</v>
      </c>
      <c r="E194" s="37" t="s">
        <v>485</v>
      </c>
      <c r="F194" s="38" t="s">
        <v>198</v>
      </c>
      <c r="G194" s="39">
        <v>12</v>
      </c>
      <c r="H194" s="40">
        <v>0</v>
      </c>
      <c r="I194" s="40">
        <f>ROUND(G194*H194,P4)</f>
        <v>0</v>
      </c>
      <c r="J194" s="35"/>
      <c r="O194" s="41">
        <f>I194*0.21</f>
        <v>0</v>
      </c>
      <c r="P194">
        <v>3</v>
      </c>
    </row>
    <row r="195">
      <c r="A195" s="35" t="s">
        <v>67</v>
      </c>
      <c r="B195" s="42"/>
      <c r="C195" s="43"/>
      <c r="D195" s="43"/>
      <c r="E195" s="50" t="s">
        <v>64</v>
      </c>
      <c r="F195" s="43"/>
      <c r="G195" s="43"/>
      <c r="H195" s="43"/>
      <c r="I195" s="43"/>
      <c r="J195" s="44"/>
    </row>
    <row r="196" ht="30">
      <c r="A196" s="35" t="s">
        <v>69</v>
      </c>
      <c r="B196" s="42"/>
      <c r="C196" s="43"/>
      <c r="D196" s="43"/>
      <c r="E196" s="45" t="s">
        <v>486</v>
      </c>
      <c r="F196" s="43"/>
      <c r="G196" s="43"/>
      <c r="H196" s="43"/>
      <c r="I196" s="43"/>
      <c r="J196" s="44"/>
    </row>
    <row r="197" ht="330">
      <c r="A197" s="35" t="s">
        <v>71</v>
      </c>
      <c r="B197" s="42"/>
      <c r="C197" s="43"/>
      <c r="D197" s="43"/>
      <c r="E197" s="37" t="s">
        <v>483</v>
      </c>
      <c r="F197" s="43"/>
      <c r="G197" s="43"/>
      <c r="H197" s="43"/>
      <c r="I197" s="43"/>
      <c r="J197" s="44"/>
    </row>
    <row r="198">
      <c r="A198" s="35" t="s">
        <v>62</v>
      </c>
      <c r="B198" s="35">
        <v>47</v>
      </c>
      <c r="C198" s="36" t="s">
        <v>487</v>
      </c>
      <c r="D198" s="35" t="s">
        <v>64</v>
      </c>
      <c r="E198" s="37" t="s">
        <v>488</v>
      </c>
      <c r="F198" s="38" t="s">
        <v>198</v>
      </c>
      <c r="G198" s="39">
        <v>64</v>
      </c>
      <c r="H198" s="40">
        <v>0</v>
      </c>
      <c r="I198" s="40">
        <f>ROUND(G198*H198,P4)</f>
        <v>0</v>
      </c>
      <c r="J198" s="35"/>
      <c r="O198" s="41">
        <f>I198*0.21</f>
        <v>0</v>
      </c>
      <c r="P198">
        <v>3</v>
      </c>
    </row>
    <row r="199">
      <c r="A199" s="35" t="s">
        <v>67</v>
      </c>
      <c r="B199" s="42"/>
      <c r="C199" s="43"/>
      <c r="D199" s="43"/>
      <c r="E199" s="50" t="s">
        <v>64</v>
      </c>
      <c r="F199" s="43"/>
      <c r="G199" s="43"/>
      <c r="H199" s="43"/>
      <c r="I199" s="43"/>
      <c r="J199" s="44"/>
    </row>
    <row r="200" ht="30">
      <c r="A200" s="35" t="s">
        <v>69</v>
      </c>
      <c r="B200" s="42"/>
      <c r="C200" s="43"/>
      <c r="D200" s="43"/>
      <c r="E200" s="45" t="s">
        <v>489</v>
      </c>
      <c r="F200" s="43"/>
      <c r="G200" s="43"/>
      <c r="H200" s="43"/>
      <c r="I200" s="43"/>
      <c r="J200" s="44"/>
    </row>
    <row r="201" ht="330">
      <c r="A201" s="35" t="s">
        <v>71</v>
      </c>
      <c r="B201" s="42"/>
      <c r="C201" s="43"/>
      <c r="D201" s="43"/>
      <c r="E201" s="37" t="s">
        <v>490</v>
      </c>
      <c r="F201" s="43"/>
      <c r="G201" s="43"/>
      <c r="H201" s="43"/>
      <c r="I201" s="43"/>
      <c r="J201" s="44"/>
    </row>
    <row r="202">
      <c r="A202" s="35" t="s">
        <v>62</v>
      </c>
      <c r="B202" s="35">
        <v>48</v>
      </c>
      <c r="C202" s="36" t="s">
        <v>491</v>
      </c>
      <c r="D202" s="35" t="s">
        <v>64</v>
      </c>
      <c r="E202" s="37" t="s">
        <v>492</v>
      </c>
      <c r="F202" s="38" t="s">
        <v>102</v>
      </c>
      <c r="G202" s="39">
        <v>2</v>
      </c>
      <c r="H202" s="40">
        <v>0</v>
      </c>
      <c r="I202" s="40">
        <f>ROUND(G202*H202,P4)</f>
        <v>0</v>
      </c>
      <c r="J202" s="35"/>
      <c r="O202" s="41">
        <f>I202*0.21</f>
        <v>0</v>
      </c>
      <c r="P202">
        <v>3</v>
      </c>
    </row>
    <row r="203">
      <c r="A203" s="35" t="s">
        <v>67</v>
      </c>
      <c r="B203" s="42"/>
      <c r="C203" s="43"/>
      <c r="D203" s="43"/>
      <c r="E203" s="37" t="s">
        <v>493</v>
      </c>
      <c r="F203" s="43"/>
      <c r="G203" s="43"/>
      <c r="H203" s="43"/>
      <c r="I203" s="43"/>
      <c r="J203" s="44"/>
    </row>
    <row r="204" ht="30">
      <c r="A204" s="35" t="s">
        <v>69</v>
      </c>
      <c r="B204" s="42"/>
      <c r="C204" s="43"/>
      <c r="D204" s="43"/>
      <c r="E204" s="45" t="s">
        <v>494</v>
      </c>
      <c r="F204" s="43"/>
      <c r="G204" s="43"/>
      <c r="H204" s="43"/>
      <c r="I204" s="43"/>
      <c r="J204" s="44"/>
    </row>
    <row r="205" ht="375">
      <c r="A205" s="35" t="s">
        <v>71</v>
      </c>
      <c r="B205" s="42"/>
      <c r="C205" s="43"/>
      <c r="D205" s="43"/>
      <c r="E205" s="37" t="s">
        <v>495</v>
      </c>
      <c r="F205" s="43"/>
      <c r="G205" s="43"/>
      <c r="H205" s="43"/>
      <c r="I205" s="43"/>
      <c r="J205" s="44"/>
    </row>
    <row r="206">
      <c r="A206" s="35" t="s">
        <v>62</v>
      </c>
      <c r="B206" s="35">
        <v>49</v>
      </c>
      <c r="C206" s="36" t="s">
        <v>496</v>
      </c>
      <c r="D206" s="35" t="s">
        <v>64</v>
      </c>
      <c r="E206" s="37" t="s">
        <v>497</v>
      </c>
      <c r="F206" s="38" t="s">
        <v>102</v>
      </c>
      <c r="G206" s="39">
        <v>3</v>
      </c>
      <c r="H206" s="40">
        <v>0</v>
      </c>
      <c r="I206" s="40">
        <f>ROUND(G206*H206,P4)</f>
        <v>0</v>
      </c>
      <c r="J206" s="35"/>
      <c r="O206" s="41">
        <f>I206*0.21</f>
        <v>0</v>
      </c>
      <c r="P206">
        <v>3</v>
      </c>
    </row>
    <row r="207" ht="30">
      <c r="A207" s="35" t="s">
        <v>67</v>
      </c>
      <c r="B207" s="42"/>
      <c r="C207" s="43"/>
      <c r="D207" s="43"/>
      <c r="E207" s="37" t="s">
        <v>498</v>
      </c>
      <c r="F207" s="43"/>
      <c r="G207" s="43"/>
      <c r="H207" s="43"/>
      <c r="I207" s="43"/>
      <c r="J207" s="44"/>
    </row>
    <row r="208" ht="30">
      <c r="A208" s="35" t="s">
        <v>69</v>
      </c>
      <c r="B208" s="42"/>
      <c r="C208" s="43"/>
      <c r="D208" s="43"/>
      <c r="E208" s="45" t="s">
        <v>499</v>
      </c>
      <c r="F208" s="43"/>
      <c r="G208" s="43"/>
      <c r="H208" s="43"/>
      <c r="I208" s="43"/>
      <c r="J208" s="44"/>
    </row>
    <row r="209" ht="120">
      <c r="A209" s="35" t="s">
        <v>71</v>
      </c>
      <c r="B209" s="42"/>
      <c r="C209" s="43"/>
      <c r="D209" s="43"/>
      <c r="E209" s="37" t="s">
        <v>500</v>
      </c>
      <c r="F209" s="43"/>
      <c r="G209" s="43"/>
      <c r="H209" s="43"/>
      <c r="I209" s="43"/>
      <c r="J209" s="44"/>
    </row>
    <row r="210">
      <c r="A210" s="29" t="s">
        <v>59</v>
      </c>
      <c r="B210" s="30"/>
      <c r="C210" s="31" t="s">
        <v>216</v>
      </c>
      <c r="D210" s="32"/>
      <c r="E210" s="29" t="s">
        <v>217</v>
      </c>
      <c r="F210" s="32"/>
      <c r="G210" s="32"/>
      <c r="H210" s="32"/>
      <c r="I210" s="33">
        <f>SUMIFS(I211:I230,A211:A230,"P")</f>
        <v>0</v>
      </c>
      <c r="J210" s="34"/>
    </row>
    <row r="211">
      <c r="A211" s="35" t="s">
        <v>62</v>
      </c>
      <c r="B211" s="35">
        <v>50</v>
      </c>
      <c r="C211" s="36" t="s">
        <v>501</v>
      </c>
      <c r="D211" s="35" t="s">
        <v>64</v>
      </c>
      <c r="E211" s="37" t="s">
        <v>502</v>
      </c>
      <c r="F211" s="38" t="s">
        <v>198</v>
      </c>
      <c r="G211" s="39">
        <v>48.799999999999997</v>
      </c>
      <c r="H211" s="40">
        <v>0</v>
      </c>
      <c r="I211" s="40">
        <f>ROUND(G211*H211,P4)</f>
        <v>0</v>
      </c>
      <c r="J211" s="35"/>
      <c r="O211" s="41">
        <f>I211*0.21</f>
        <v>0</v>
      </c>
      <c r="P211">
        <v>3</v>
      </c>
    </row>
    <row r="212" ht="30">
      <c r="A212" s="35" t="s">
        <v>67</v>
      </c>
      <c r="B212" s="42"/>
      <c r="C212" s="43"/>
      <c r="D212" s="43"/>
      <c r="E212" s="37" t="s">
        <v>503</v>
      </c>
      <c r="F212" s="43"/>
      <c r="G212" s="43"/>
      <c r="H212" s="43"/>
      <c r="I212" s="43"/>
      <c r="J212" s="44"/>
    </row>
    <row r="213" ht="30">
      <c r="A213" s="35" t="s">
        <v>69</v>
      </c>
      <c r="B213" s="42"/>
      <c r="C213" s="43"/>
      <c r="D213" s="43"/>
      <c r="E213" s="45" t="s">
        <v>504</v>
      </c>
      <c r="F213" s="43"/>
      <c r="G213" s="43"/>
      <c r="H213" s="43"/>
      <c r="I213" s="43"/>
      <c r="J213" s="44"/>
    </row>
    <row r="214" ht="105">
      <c r="A214" s="35" t="s">
        <v>71</v>
      </c>
      <c r="B214" s="42"/>
      <c r="C214" s="43"/>
      <c r="D214" s="43"/>
      <c r="E214" s="37" t="s">
        <v>505</v>
      </c>
      <c r="F214" s="43"/>
      <c r="G214" s="43"/>
      <c r="H214" s="43"/>
      <c r="I214" s="43"/>
      <c r="J214" s="44"/>
    </row>
    <row r="215" ht="30">
      <c r="A215" s="35" t="s">
        <v>62</v>
      </c>
      <c r="B215" s="35">
        <v>51</v>
      </c>
      <c r="C215" s="36" t="s">
        <v>506</v>
      </c>
      <c r="D215" s="35" t="s">
        <v>64</v>
      </c>
      <c r="E215" s="37" t="s">
        <v>507</v>
      </c>
      <c r="F215" s="38" t="s">
        <v>198</v>
      </c>
      <c r="G215" s="39">
        <v>406.61399999999998</v>
      </c>
      <c r="H215" s="40">
        <v>0</v>
      </c>
      <c r="I215" s="40">
        <f>ROUND(G215*H215,P4)</f>
        <v>0</v>
      </c>
      <c r="J215" s="35"/>
      <c r="O215" s="41">
        <f>I215*0.21</f>
        <v>0</v>
      </c>
      <c r="P215">
        <v>3</v>
      </c>
    </row>
    <row r="216" ht="45">
      <c r="A216" s="35" t="s">
        <v>67</v>
      </c>
      <c r="B216" s="42"/>
      <c r="C216" s="43"/>
      <c r="D216" s="43"/>
      <c r="E216" s="37" t="s">
        <v>508</v>
      </c>
      <c r="F216" s="43"/>
      <c r="G216" s="43"/>
      <c r="H216" s="43"/>
      <c r="I216" s="43"/>
      <c r="J216" s="44"/>
    </row>
    <row r="217" ht="45">
      <c r="A217" s="35" t="s">
        <v>69</v>
      </c>
      <c r="B217" s="42"/>
      <c r="C217" s="43"/>
      <c r="D217" s="43"/>
      <c r="E217" s="45" t="s">
        <v>509</v>
      </c>
      <c r="F217" s="43"/>
      <c r="G217" s="43"/>
      <c r="H217" s="43"/>
      <c r="I217" s="43"/>
      <c r="J217" s="44"/>
    </row>
    <row r="218" ht="225">
      <c r="A218" s="35" t="s">
        <v>71</v>
      </c>
      <c r="B218" s="42"/>
      <c r="C218" s="43"/>
      <c r="D218" s="43"/>
      <c r="E218" s="37" t="s">
        <v>510</v>
      </c>
      <c r="F218" s="43"/>
      <c r="G218" s="43"/>
      <c r="H218" s="43"/>
      <c r="I218" s="43"/>
      <c r="J218" s="44"/>
    </row>
    <row r="219">
      <c r="A219" s="35" t="s">
        <v>62</v>
      </c>
      <c r="B219" s="35">
        <v>52</v>
      </c>
      <c r="C219" s="36" t="s">
        <v>511</v>
      </c>
      <c r="D219" s="35" t="s">
        <v>64</v>
      </c>
      <c r="E219" s="37" t="s">
        <v>512</v>
      </c>
      <c r="F219" s="38" t="s">
        <v>198</v>
      </c>
      <c r="G219" s="39">
        <v>55.905999999999999</v>
      </c>
      <c r="H219" s="40">
        <v>0</v>
      </c>
      <c r="I219" s="40">
        <f>ROUND(G219*H219,P4)</f>
        <v>0</v>
      </c>
      <c r="J219" s="35"/>
      <c r="O219" s="41">
        <f>I219*0.21</f>
        <v>0</v>
      </c>
      <c r="P219">
        <v>3</v>
      </c>
    </row>
    <row r="220" ht="30">
      <c r="A220" s="35" t="s">
        <v>67</v>
      </c>
      <c r="B220" s="42"/>
      <c r="C220" s="43"/>
      <c r="D220" s="43"/>
      <c r="E220" s="37" t="s">
        <v>513</v>
      </c>
      <c r="F220" s="43"/>
      <c r="G220" s="43"/>
      <c r="H220" s="43"/>
      <c r="I220" s="43"/>
      <c r="J220" s="44"/>
    </row>
    <row r="221" ht="30">
      <c r="A221" s="35" t="s">
        <v>69</v>
      </c>
      <c r="B221" s="42"/>
      <c r="C221" s="43"/>
      <c r="D221" s="43"/>
      <c r="E221" s="45" t="s">
        <v>514</v>
      </c>
      <c r="F221" s="43"/>
      <c r="G221" s="43"/>
      <c r="H221" s="43"/>
      <c r="I221" s="43"/>
      <c r="J221" s="44"/>
    </row>
    <row r="222" ht="90">
      <c r="A222" s="35" t="s">
        <v>71</v>
      </c>
      <c r="B222" s="42"/>
      <c r="C222" s="43"/>
      <c r="D222" s="43"/>
      <c r="E222" s="37" t="s">
        <v>515</v>
      </c>
      <c r="F222" s="43"/>
      <c r="G222" s="43"/>
      <c r="H222" s="43"/>
      <c r="I222" s="43"/>
      <c r="J222" s="44"/>
    </row>
    <row r="223" ht="30">
      <c r="A223" s="35" t="s">
        <v>62</v>
      </c>
      <c r="B223" s="35">
        <v>53</v>
      </c>
      <c r="C223" s="36" t="s">
        <v>516</v>
      </c>
      <c r="D223" s="35" t="s">
        <v>64</v>
      </c>
      <c r="E223" s="37" t="s">
        <v>517</v>
      </c>
      <c r="F223" s="38" t="s">
        <v>198</v>
      </c>
      <c r="G223" s="39">
        <v>92.007999999999996</v>
      </c>
      <c r="H223" s="40">
        <v>0</v>
      </c>
      <c r="I223" s="40">
        <f>ROUND(G223*H223,P4)</f>
        <v>0</v>
      </c>
      <c r="J223" s="35"/>
      <c r="O223" s="41">
        <f>I223*0.21</f>
        <v>0</v>
      </c>
      <c r="P223">
        <v>3</v>
      </c>
    </row>
    <row r="224" ht="45">
      <c r="A224" s="35" t="s">
        <v>67</v>
      </c>
      <c r="B224" s="42"/>
      <c r="C224" s="43"/>
      <c r="D224" s="43"/>
      <c r="E224" s="37" t="s">
        <v>518</v>
      </c>
      <c r="F224" s="43"/>
      <c r="G224" s="43"/>
      <c r="H224" s="43"/>
      <c r="I224" s="43"/>
      <c r="J224" s="44"/>
    </row>
    <row r="225" ht="30">
      <c r="A225" s="35" t="s">
        <v>69</v>
      </c>
      <c r="B225" s="42"/>
      <c r="C225" s="43"/>
      <c r="D225" s="43"/>
      <c r="E225" s="45" t="s">
        <v>519</v>
      </c>
      <c r="F225" s="43"/>
      <c r="G225" s="43"/>
      <c r="H225" s="43"/>
      <c r="I225" s="43"/>
      <c r="J225" s="44"/>
    </row>
    <row r="226" ht="90">
      <c r="A226" s="35" t="s">
        <v>71</v>
      </c>
      <c r="B226" s="42"/>
      <c r="C226" s="43"/>
      <c r="D226" s="43"/>
      <c r="E226" s="37" t="s">
        <v>515</v>
      </c>
      <c r="F226" s="43"/>
      <c r="G226" s="43"/>
      <c r="H226" s="43"/>
      <c r="I226" s="43"/>
      <c r="J226" s="44"/>
    </row>
    <row r="227" ht="30">
      <c r="A227" s="35" t="s">
        <v>62</v>
      </c>
      <c r="B227" s="35">
        <v>54</v>
      </c>
      <c r="C227" s="36" t="s">
        <v>520</v>
      </c>
      <c r="D227" s="35" t="s">
        <v>64</v>
      </c>
      <c r="E227" s="37" t="s">
        <v>521</v>
      </c>
      <c r="F227" s="38" t="s">
        <v>198</v>
      </c>
      <c r="G227" s="39">
        <v>22.771999999999998</v>
      </c>
      <c r="H227" s="40">
        <v>0</v>
      </c>
      <c r="I227" s="40">
        <f>ROUND(G227*H227,P4)</f>
        <v>0</v>
      </c>
      <c r="J227" s="35"/>
      <c r="O227" s="41">
        <f>I227*0.21</f>
        <v>0</v>
      </c>
      <c r="P227">
        <v>3</v>
      </c>
    </row>
    <row r="228" ht="30">
      <c r="A228" s="35" t="s">
        <v>67</v>
      </c>
      <c r="B228" s="42"/>
      <c r="C228" s="43"/>
      <c r="D228" s="43"/>
      <c r="E228" s="37" t="s">
        <v>522</v>
      </c>
      <c r="F228" s="43"/>
      <c r="G228" s="43"/>
      <c r="H228" s="43"/>
      <c r="I228" s="43"/>
      <c r="J228" s="44"/>
    </row>
    <row r="229" ht="30">
      <c r="A229" s="35" t="s">
        <v>69</v>
      </c>
      <c r="B229" s="42"/>
      <c r="C229" s="43"/>
      <c r="D229" s="43"/>
      <c r="E229" s="45" t="s">
        <v>523</v>
      </c>
      <c r="F229" s="43"/>
      <c r="G229" s="43"/>
      <c r="H229" s="43"/>
      <c r="I229" s="43"/>
      <c r="J229" s="44"/>
    </row>
    <row r="230" ht="165">
      <c r="A230" s="35" t="s">
        <v>71</v>
      </c>
      <c r="B230" s="47"/>
      <c r="C230" s="48"/>
      <c r="D230" s="48"/>
      <c r="E230" s="37" t="s">
        <v>524</v>
      </c>
      <c r="F230" s="48"/>
      <c r="G230" s="48"/>
      <c r="H230" s="48"/>
      <c r="I230" s="48"/>
      <c r="J23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41</v>
      </c>
      <c r="F2" s="15"/>
      <c r="G2" s="15"/>
      <c r="H2" s="15"/>
      <c r="I2" s="15"/>
      <c r="J2" s="17"/>
    </row>
    <row r="3">
      <c r="A3" s="3" t="s">
        <v>42</v>
      </c>
      <c r="B3" s="18" t="s">
        <v>43</v>
      </c>
      <c r="C3" s="19" t="s">
        <v>44</v>
      </c>
      <c r="D3" s="20"/>
      <c r="E3" s="21" t="s">
        <v>45</v>
      </c>
      <c r="F3" s="15"/>
      <c r="G3" s="15"/>
      <c r="H3" s="22" t="s">
        <v>19</v>
      </c>
      <c r="I3" s="23">
        <f>SUMIFS(I8:I244,A8:A244,"SD")</f>
        <v>0</v>
      </c>
      <c r="J3" s="17"/>
      <c r="O3">
        <v>0</v>
      </c>
      <c r="P3">
        <v>2</v>
      </c>
    </row>
    <row r="4">
      <c r="A4" s="3" t="s">
        <v>46</v>
      </c>
      <c r="B4" s="18" t="s">
        <v>47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48</v>
      </c>
      <c r="B5" s="25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6" t="s">
        <v>56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57</v>
      </c>
      <c r="I6" s="7" t="s">
        <v>58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59</v>
      </c>
      <c r="B8" s="30"/>
      <c r="C8" s="31" t="s">
        <v>60</v>
      </c>
      <c r="D8" s="32"/>
      <c r="E8" s="29" t="s">
        <v>61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62</v>
      </c>
      <c r="B9" s="35">
        <v>1</v>
      </c>
      <c r="C9" s="36" t="s">
        <v>295</v>
      </c>
      <c r="D9" s="35" t="s">
        <v>64</v>
      </c>
      <c r="E9" s="37" t="s">
        <v>296</v>
      </c>
      <c r="F9" s="38" t="s">
        <v>152</v>
      </c>
      <c r="G9" s="39">
        <v>4281.5379999999996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67</v>
      </c>
      <c r="B10" s="42"/>
      <c r="C10" s="43"/>
      <c r="D10" s="43"/>
      <c r="E10" s="37" t="s">
        <v>297</v>
      </c>
      <c r="F10" s="43"/>
      <c r="G10" s="43"/>
      <c r="H10" s="43"/>
      <c r="I10" s="43"/>
      <c r="J10" s="44"/>
    </row>
    <row r="11" ht="45">
      <c r="A11" s="35" t="s">
        <v>69</v>
      </c>
      <c r="B11" s="42"/>
      <c r="C11" s="43"/>
      <c r="D11" s="43"/>
      <c r="E11" s="45" t="s">
        <v>525</v>
      </c>
      <c r="F11" s="43"/>
      <c r="G11" s="43"/>
      <c r="H11" s="43"/>
      <c r="I11" s="43"/>
      <c r="J11" s="44"/>
    </row>
    <row r="12" ht="165">
      <c r="A12" s="35" t="s">
        <v>71</v>
      </c>
      <c r="B12" s="42"/>
      <c r="C12" s="43"/>
      <c r="D12" s="43"/>
      <c r="E12" s="37" t="s">
        <v>299</v>
      </c>
      <c r="F12" s="43"/>
      <c r="G12" s="43"/>
      <c r="H12" s="43"/>
      <c r="I12" s="43"/>
      <c r="J12" s="44"/>
    </row>
    <row r="13" ht="30">
      <c r="A13" s="35" t="s">
        <v>62</v>
      </c>
      <c r="B13" s="35">
        <v>2</v>
      </c>
      <c r="C13" s="36" t="s">
        <v>304</v>
      </c>
      <c r="D13" s="35" t="s">
        <v>64</v>
      </c>
      <c r="E13" s="37" t="s">
        <v>305</v>
      </c>
      <c r="F13" s="38" t="s">
        <v>152</v>
      </c>
      <c r="G13" s="39">
        <v>136.29300000000001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67</v>
      </c>
      <c r="B14" s="42"/>
      <c r="C14" s="43"/>
      <c r="D14" s="43"/>
      <c r="E14" s="37" t="s">
        <v>306</v>
      </c>
      <c r="F14" s="43"/>
      <c r="G14" s="43"/>
      <c r="H14" s="43"/>
      <c r="I14" s="43"/>
      <c r="J14" s="44"/>
    </row>
    <row r="15" ht="45">
      <c r="A15" s="35" t="s">
        <v>69</v>
      </c>
      <c r="B15" s="42"/>
      <c r="C15" s="43"/>
      <c r="D15" s="43"/>
      <c r="E15" s="45" t="s">
        <v>526</v>
      </c>
      <c r="F15" s="43"/>
      <c r="G15" s="43"/>
      <c r="H15" s="43"/>
      <c r="I15" s="43"/>
      <c r="J15" s="44"/>
    </row>
    <row r="16" ht="165">
      <c r="A16" s="35" t="s">
        <v>71</v>
      </c>
      <c r="B16" s="42"/>
      <c r="C16" s="43"/>
      <c r="D16" s="43"/>
      <c r="E16" s="37" t="s">
        <v>299</v>
      </c>
      <c r="F16" s="43"/>
      <c r="G16" s="43"/>
      <c r="H16" s="43"/>
      <c r="I16" s="43"/>
      <c r="J16" s="44"/>
    </row>
    <row r="17" ht="30">
      <c r="A17" s="35" t="s">
        <v>62</v>
      </c>
      <c r="B17" s="35">
        <v>3</v>
      </c>
      <c r="C17" s="36" t="s">
        <v>308</v>
      </c>
      <c r="D17" s="35" t="s">
        <v>64</v>
      </c>
      <c r="E17" s="37" t="s">
        <v>309</v>
      </c>
      <c r="F17" s="38" t="s">
        <v>152</v>
      </c>
      <c r="G17" s="39">
        <v>103.527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67</v>
      </c>
      <c r="B18" s="42"/>
      <c r="C18" s="43"/>
      <c r="D18" s="43"/>
      <c r="E18" s="37" t="s">
        <v>310</v>
      </c>
      <c r="F18" s="43"/>
      <c r="G18" s="43"/>
      <c r="H18" s="43"/>
      <c r="I18" s="43"/>
      <c r="J18" s="44"/>
    </row>
    <row r="19" ht="30">
      <c r="A19" s="35" t="s">
        <v>69</v>
      </c>
      <c r="B19" s="42"/>
      <c r="C19" s="43"/>
      <c r="D19" s="43"/>
      <c r="E19" s="45" t="s">
        <v>527</v>
      </c>
      <c r="F19" s="43"/>
      <c r="G19" s="43"/>
      <c r="H19" s="43"/>
      <c r="I19" s="43"/>
      <c r="J19" s="44"/>
    </row>
    <row r="20" ht="165">
      <c r="A20" s="35" t="s">
        <v>71</v>
      </c>
      <c r="B20" s="42"/>
      <c r="C20" s="43"/>
      <c r="D20" s="43"/>
      <c r="E20" s="37" t="s">
        <v>299</v>
      </c>
      <c r="F20" s="43"/>
      <c r="G20" s="43"/>
      <c r="H20" s="43"/>
      <c r="I20" s="43"/>
      <c r="J20" s="44"/>
    </row>
    <row r="21">
      <c r="A21" s="29" t="s">
        <v>59</v>
      </c>
      <c r="B21" s="30"/>
      <c r="C21" s="31" t="s">
        <v>73</v>
      </c>
      <c r="D21" s="32"/>
      <c r="E21" s="29" t="s">
        <v>175</v>
      </c>
      <c r="F21" s="32"/>
      <c r="G21" s="32"/>
      <c r="H21" s="32"/>
      <c r="I21" s="33">
        <f>SUMIFS(I22:I85,A22:A85,"P")</f>
        <v>0</v>
      </c>
      <c r="J21" s="34"/>
    </row>
    <row r="22">
      <c r="A22" s="35" t="s">
        <v>62</v>
      </c>
      <c r="B22" s="35">
        <v>4</v>
      </c>
      <c r="C22" s="36" t="s">
        <v>312</v>
      </c>
      <c r="D22" s="35" t="s">
        <v>64</v>
      </c>
      <c r="E22" s="37" t="s">
        <v>313</v>
      </c>
      <c r="F22" s="38" t="s">
        <v>102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67</v>
      </c>
      <c r="B23" s="42"/>
      <c r="C23" s="43"/>
      <c r="D23" s="43"/>
      <c r="E23" s="37" t="s">
        <v>528</v>
      </c>
      <c r="F23" s="43"/>
      <c r="G23" s="43"/>
      <c r="H23" s="43"/>
      <c r="I23" s="43"/>
      <c r="J23" s="44"/>
    </row>
    <row r="24" ht="30">
      <c r="A24" s="35" t="s">
        <v>69</v>
      </c>
      <c r="B24" s="42"/>
      <c r="C24" s="43"/>
      <c r="D24" s="43"/>
      <c r="E24" s="45" t="s">
        <v>314</v>
      </c>
      <c r="F24" s="43"/>
      <c r="G24" s="43"/>
      <c r="H24" s="43"/>
      <c r="I24" s="43"/>
      <c r="J24" s="44"/>
    </row>
    <row r="25" ht="225">
      <c r="A25" s="35" t="s">
        <v>71</v>
      </c>
      <c r="B25" s="42"/>
      <c r="C25" s="43"/>
      <c r="D25" s="43"/>
      <c r="E25" s="37" t="s">
        <v>186</v>
      </c>
      <c r="F25" s="43"/>
      <c r="G25" s="43"/>
      <c r="H25" s="43"/>
      <c r="I25" s="43"/>
      <c r="J25" s="44"/>
    </row>
    <row r="26" ht="30">
      <c r="A26" s="35" t="s">
        <v>62</v>
      </c>
      <c r="B26" s="35">
        <v>5</v>
      </c>
      <c r="C26" s="36" t="s">
        <v>191</v>
      </c>
      <c r="D26" s="35" t="s">
        <v>64</v>
      </c>
      <c r="E26" s="37" t="s">
        <v>192</v>
      </c>
      <c r="F26" s="38" t="s">
        <v>165</v>
      </c>
      <c r="G26" s="39">
        <v>54.488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60">
      <c r="A27" s="35" t="s">
        <v>67</v>
      </c>
      <c r="B27" s="42"/>
      <c r="C27" s="43"/>
      <c r="D27" s="43"/>
      <c r="E27" s="37" t="s">
        <v>529</v>
      </c>
      <c r="F27" s="43"/>
      <c r="G27" s="43"/>
      <c r="H27" s="43"/>
      <c r="I27" s="43"/>
      <c r="J27" s="44"/>
    </row>
    <row r="28" ht="30">
      <c r="A28" s="35" t="s">
        <v>69</v>
      </c>
      <c r="B28" s="42"/>
      <c r="C28" s="43"/>
      <c r="D28" s="43"/>
      <c r="E28" s="45" t="s">
        <v>530</v>
      </c>
      <c r="F28" s="43"/>
      <c r="G28" s="43"/>
      <c r="H28" s="43"/>
      <c r="I28" s="43"/>
      <c r="J28" s="44"/>
    </row>
    <row r="29" ht="120">
      <c r="A29" s="35" t="s">
        <v>71</v>
      </c>
      <c r="B29" s="42"/>
      <c r="C29" s="43"/>
      <c r="D29" s="43"/>
      <c r="E29" s="37" t="s">
        <v>195</v>
      </c>
      <c r="F29" s="43"/>
      <c r="G29" s="43"/>
      <c r="H29" s="43"/>
      <c r="I29" s="43"/>
      <c r="J29" s="44"/>
    </row>
    <row r="30">
      <c r="A30" s="35" t="s">
        <v>62</v>
      </c>
      <c r="B30" s="35">
        <v>6</v>
      </c>
      <c r="C30" s="36" t="s">
        <v>531</v>
      </c>
      <c r="D30" s="35" t="s">
        <v>64</v>
      </c>
      <c r="E30" s="37" t="s">
        <v>532</v>
      </c>
      <c r="F30" s="38" t="s">
        <v>165</v>
      </c>
      <c r="G30" s="39">
        <v>36.325000000000003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60">
      <c r="A31" s="35" t="s">
        <v>67</v>
      </c>
      <c r="B31" s="42"/>
      <c r="C31" s="43"/>
      <c r="D31" s="43"/>
      <c r="E31" s="37" t="s">
        <v>533</v>
      </c>
      <c r="F31" s="43"/>
      <c r="G31" s="43"/>
      <c r="H31" s="43"/>
      <c r="I31" s="43"/>
      <c r="J31" s="44"/>
    </row>
    <row r="32" ht="30">
      <c r="A32" s="35" t="s">
        <v>69</v>
      </c>
      <c r="B32" s="42"/>
      <c r="C32" s="43"/>
      <c r="D32" s="43"/>
      <c r="E32" s="45" t="s">
        <v>534</v>
      </c>
      <c r="F32" s="43"/>
      <c r="G32" s="43"/>
      <c r="H32" s="43"/>
      <c r="I32" s="43"/>
      <c r="J32" s="44"/>
    </row>
    <row r="33" ht="120">
      <c r="A33" s="35" t="s">
        <v>71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62</v>
      </c>
      <c r="B34" s="35">
        <v>7</v>
      </c>
      <c r="C34" s="36" t="s">
        <v>316</v>
      </c>
      <c r="D34" s="35" t="s">
        <v>64</v>
      </c>
      <c r="E34" s="37" t="s">
        <v>317</v>
      </c>
      <c r="F34" s="38" t="s">
        <v>198</v>
      </c>
      <c r="G34" s="39">
        <v>327.608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60">
      <c r="A35" s="35" t="s">
        <v>67</v>
      </c>
      <c r="B35" s="42"/>
      <c r="C35" s="43"/>
      <c r="D35" s="43"/>
      <c r="E35" s="37" t="s">
        <v>535</v>
      </c>
      <c r="F35" s="43"/>
      <c r="G35" s="43"/>
      <c r="H35" s="43"/>
      <c r="I35" s="43"/>
      <c r="J35" s="44"/>
    </row>
    <row r="36" ht="30">
      <c r="A36" s="35" t="s">
        <v>69</v>
      </c>
      <c r="B36" s="42"/>
      <c r="C36" s="43"/>
      <c r="D36" s="43"/>
      <c r="E36" s="45" t="s">
        <v>536</v>
      </c>
      <c r="F36" s="43"/>
      <c r="G36" s="43"/>
      <c r="H36" s="43"/>
      <c r="I36" s="43"/>
      <c r="J36" s="44"/>
    </row>
    <row r="37" ht="120">
      <c r="A37" s="35" t="s">
        <v>71</v>
      </c>
      <c r="B37" s="42"/>
      <c r="C37" s="43"/>
      <c r="D37" s="43"/>
      <c r="E37" s="37" t="s">
        <v>195</v>
      </c>
      <c r="F37" s="43"/>
      <c r="G37" s="43"/>
      <c r="H37" s="43"/>
      <c r="I37" s="43"/>
      <c r="J37" s="44"/>
    </row>
    <row r="38">
      <c r="A38" s="35" t="s">
        <v>62</v>
      </c>
      <c r="B38" s="35">
        <v>8</v>
      </c>
      <c r="C38" s="36" t="s">
        <v>206</v>
      </c>
      <c r="D38" s="35" t="s">
        <v>64</v>
      </c>
      <c r="E38" s="37" t="s">
        <v>207</v>
      </c>
      <c r="F38" s="38" t="s">
        <v>165</v>
      </c>
      <c r="G38" s="39">
        <v>3619.1950000000002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67</v>
      </c>
      <c r="B39" s="42"/>
      <c r="C39" s="43"/>
      <c r="D39" s="43"/>
      <c r="E39" s="37" t="s">
        <v>537</v>
      </c>
      <c r="F39" s="43"/>
      <c r="G39" s="43"/>
      <c r="H39" s="43"/>
      <c r="I39" s="43"/>
      <c r="J39" s="44"/>
    </row>
    <row r="40" ht="75">
      <c r="A40" s="35" t="s">
        <v>69</v>
      </c>
      <c r="B40" s="42"/>
      <c r="C40" s="43"/>
      <c r="D40" s="43"/>
      <c r="E40" s="45" t="s">
        <v>538</v>
      </c>
      <c r="F40" s="43"/>
      <c r="G40" s="43"/>
      <c r="H40" s="43"/>
      <c r="I40" s="43"/>
      <c r="J40" s="44"/>
    </row>
    <row r="41" ht="405">
      <c r="A41" s="35" t="s">
        <v>71</v>
      </c>
      <c r="B41" s="42"/>
      <c r="C41" s="43"/>
      <c r="D41" s="43"/>
      <c r="E41" s="37" t="s">
        <v>210</v>
      </c>
      <c r="F41" s="43"/>
      <c r="G41" s="43"/>
      <c r="H41" s="43"/>
      <c r="I41" s="43"/>
      <c r="J41" s="44"/>
    </row>
    <row r="42">
      <c r="A42" s="35" t="s">
        <v>62</v>
      </c>
      <c r="B42" s="35">
        <v>9</v>
      </c>
      <c r="C42" s="36" t="s">
        <v>328</v>
      </c>
      <c r="D42" s="35" t="s">
        <v>64</v>
      </c>
      <c r="E42" s="37" t="s">
        <v>329</v>
      </c>
      <c r="F42" s="38" t="s">
        <v>165</v>
      </c>
      <c r="G42" s="39">
        <v>2138.9299999999998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60">
      <c r="A43" s="35" t="s">
        <v>67</v>
      </c>
      <c r="B43" s="42"/>
      <c r="C43" s="43"/>
      <c r="D43" s="43"/>
      <c r="E43" s="37" t="s">
        <v>539</v>
      </c>
      <c r="F43" s="43"/>
      <c r="G43" s="43"/>
      <c r="H43" s="43"/>
      <c r="I43" s="43"/>
      <c r="J43" s="44"/>
    </row>
    <row r="44" ht="30">
      <c r="A44" s="35" t="s">
        <v>69</v>
      </c>
      <c r="B44" s="42"/>
      <c r="C44" s="43"/>
      <c r="D44" s="43"/>
      <c r="E44" s="45" t="s">
        <v>540</v>
      </c>
      <c r="F44" s="43"/>
      <c r="G44" s="43"/>
      <c r="H44" s="43"/>
      <c r="I44" s="43"/>
      <c r="J44" s="44"/>
    </row>
    <row r="45" ht="405">
      <c r="A45" s="35" t="s">
        <v>71</v>
      </c>
      <c r="B45" s="42"/>
      <c r="C45" s="43"/>
      <c r="D45" s="43"/>
      <c r="E45" s="37" t="s">
        <v>332</v>
      </c>
      <c r="F45" s="43"/>
      <c r="G45" s="43"/>
      <c r="H45" s="43"/>
      <c r="I45" s="43"/>
      <c r="J45" s="44"/>
    </row>
    <row r="46">
      <c r="A46" s="35" t="s">
        <v>62</v>
      </c>
      <c r="B46" s="35">
        <v>10</v>
      </c>
      <c r="C46" s="36" t="s">
        <v>333</v>
      </c>
      <c r="D46" s="35" t="s">
        <v>64</v>
      </c>
      <c r="E46" s="37" t="s">
        <v>334</v>
      </c>
      <c r="F46" s="38" t="s">
        <v>165</v>
      </c>
      <c r="G46" s="39">
        <v>1.839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30">
      <c r="A47" s="35" t="s">
        <v>67</v>
      </c>
      <c r="B47" s="42"/>
      <c r="C47" s="43"/>
      <c r="D47" s="43"/>
      <c r="E47" s="37" t="s">
        <v>541</v>
      </c>
      <c r="F47" s="43"/>
      <c r="G47" s="43"/>
      <c r="H47" s="43"/>
      <c r="I47" s="43"/>
      <c r="J47" s="44"/>
    </row>
    <row r="48" ht="45">
      <c r="A48" s="35" t="s">
        <v>69</v>
      </c>
      <c r="B48" s="42"/>
      <c r="C48" s="43"/>
      <c r="D48" s="43"/>
      <c r="E48" s="45" t="s">
        <v>542</v>
      </c>
      <c r="F48" s="43"/>
      <c r="G48" s="43"/>
      <c r="H48" s="43"/>
      <c r="I48" s="43"/>
      <c r="J48" s="44"/>
    </row>
    <row r="49" ht="409.5">
      <c r="A49" s="35" t="s">
        <v>71</v>
      </c>
      <c r="B49" s="42"/>
      <c r="C49" s="43"/>
      <c r="D49" s="43"/>
      <c r="E49" s="37" t="s">
        <v>337</v>
      </c>
      <c r="F49" s="43"/>
      <c r="G49" s="43"/>
      <c r="H49" s="43"/>
      <c r="I49" s="43"/>
      <c r="J49" s="44"/>
    </row>
    <row r="50">
      <c r="A50" s="35" t="s">
        <v>62</v>
      </c>
      <c r="B50" s="35">
        <v>11</v>
      </c>
      <c r="C50" s="36" t="s">
        <v>340</v>
      </c>
      <c r="D50" s="35" t="s">
        <v>64</v>
      </c>
      <c r="E50" s="37" t="s">
        <v>341</v>
      </c>
      <c r="F50" s="38" t="s">
        <v>165</v>
      </c>
      <c r="G50" s="39">
        <v>1600.0999999999999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30">
      <c r="A51" s="35" t="s">
        <v>67</v>
      </c>
      <c r="B51" s="42"/>
      <c r="C51" s="43"/>
      <c r="D51" s="43"/>
      <c r="E51" s="37" t="s">
        <v>543</v>
      </c>
      <c r="F51" s="43"/>
      <c r="G51" s="43"/>
      <c r="H51" s="43"/>
      <c r="I51" s="43"/>
      <c r="J51" s="44"/>
    </row>
    <row r="52" ht="30">
      <c r="A52" s="35" t="s">
        <v>69</v>
      </c>
      <c r="B52" s="42"/>
      <c r="C52" s="43"/>
      <c r="D52" s="43"/>
      <c r="E52" s="45" t="s">
        <v>544</v>
      </c>
      <c r="F52" s="43"/>
      <c r="G52" s="43"/>
      <c r="H52" s="43"/>
      <c r="I52" s="43"/>
      <c r="J52" s="44"/>
    </row>
    <row r="53" ht="375">
      <c r="A53" s="35" t="s">
        <v>71</v>
      </c>
      <c r="B53" s="42"/>
      <c r="C53" s="43"/>
      <c r="D53" s="43"/>
      <c r="E53" s="37" t="s">
        <v>344</v>
      </c>
      <c r="F53" s="43"/>
      <c r="G53" s="43"/>
      <c r="H53" s="43"/>
      <c r="I53" s="43"/>
      <c r="J53" s="44"/>
    </row>
    <row r="54">
      <c r="A54" s="35" t="s">
        <v>62</v>
      </c>
      <c r="B54" s="35">
        <v>12</v>
      </c>
      <c r="C54" s="36" t="s">
        <v>211</v>
      </c>
      <c r="D54" s="35" t="s">
        <v>64</v>
      </c>
      <c r="E54" s="37" t="s">
        <v>212</v>
      </c>
      <c r="F54" s="38" t="s">
        <v>165</v>
      </c>
      <c r="G54" s="39">
        <v>2138.9299999999998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67</v>
      </c>
      <c r="B55" s="42"/>
      <c r="C55" s="43"/>
      <c r="D55" s="43"/>
      <c r="E55" s="50" t="s">
        <v>64</v>
      </c>
      <c r="F55" s="43"/>
      <c r="G55" s="43"/>
      <c r="H55" s="43"/>
      <c r="I55" s="43"/>
      <c r="J55" s="44"/>
    </row>
    <row r="56" ht="30">
      <c r="A56" s="35" t="s">
        <v>69</v>
      </c>
      <c r="B56" s="42"/>
      <c r="C56" s="43"/>
      <c r="D56" s="43"/>
      <c r="E56" s="45" t="s">
        <v>545</v>
      </c>
      <c r="F56" s="43"/>
      <c r="G56" s="43"/>
      <c r="H56" s="43"/>
      <c r="I56" s="43"/>
      <c r="J56" s="44"/>
    </row>
    <row r="57" ht="270">
      <c r="A57" s="35" t="s">
        <v>71</v>
      </c>
      <c r="B57" s="42"/>
      <c r="C57" s="43"/>
      <c r="D57" s="43"/>
      <c r="E57" s="37" t="s">
        <v>215</v>
      </c>
      <c r="F57" s="43"/>
      <c r="G57" s="43"/>
      <c r="H57" s="43"/>
      <c r="I57" s="43"/>
      <c r="J57" s="44"/>
    </row>
    <row r="58">
      <c r="A58" s="35" t="s">
        <v>62</v>
      </c>
      <c r="B58" s="35">
        <v>13</v>
      </c>
      <c r="C58" s="36" t="s">
        <v>546</v>
      </c>
      <c r="D58" s="35" t="s">
        <v>64</v>
      </c>
      <c r="E58" s="37" t="s">
        <v>547</v>
      </c>
      <c r="F58" s="38" t="s">
        <v>165</v>
      </c>
      <c r="G58" s="39">
        <v>1334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67</v>
      </c>
      <c r="B59" s="42"/>
      <c r="C59" s="43"/>
      <c r="D59" s="43"/>
      <c r="E59" s="37" t="s">
        <v>548</v>
      </c>
      <c r="F59" s="43"/>
      <c r="G59" s="43"/>
      <c r="H59" s="43"/>
      <c r="I59" s="43"/>
      <c r="J59" s="44"/>
    </row>
    <row r="60">
      <c r="A60" s="35" t="s">
        <v>69</v>
      </c>
      <c r="B60" s="42"/>
      <c r="C60" s="43"/>
      <c r="D60" s="43"/>
      <c r="E60" s="45" t="s">
        <v>549</v>
      </c>
      <c r="F60" s="43"/>
      <c r="G60" s="43"/>
      <c r="H60" s="43"/>
      <c r="I60" s="43"/>
      <c r="J60" s="44"/>
    </row>
    <row r="61" ht="330">
      <c r="A61" s="35" t="s">
        <v>71</v>
      </c>
      <c r="B61" s="42"/>
      <c r="C61" s="43"/>
      <c r="D61" s="43"/>
      <c r="E61" s="37" t="s">
        <v>550</v>
      </c>
      <c r="F61" s="43"/>
      <c r="G61" s="43"/>
      <c r="H61" s="43"/>
      <c r="I61" s="43"/>
      <c r="J61" s="44"/>
    </row>
    <row r="62">
      <c r="A62" s="35" t="s">
        <v>62</v>
      </c>
      <c r="B62" s="35">
        <v>14</v>
      </c>
      <c r="C62" s="36" t="s">
        <v>551</v>
      </c>
      <c r="D62" s="35" t="s">
        <v>64</v>
      </c>
      <c r="E62" s="37" t="s">
        <v>552</v>
      </c>
      <c r="F62" s="38" t="s">
        <v>165</v>
      </c>
      <c r="G62" s="39">
        <v>1782.9000000000001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45">
      <c r="A63" s="35" t="s">
        <v>67</v>
      </c>
      <c r="B63" s="42"/>
      <c r="C63" s="43"/>
      <c r="D63" s="43"/>
      <c r="E63" s="37" t="s">
        <v>553</v>
      </c>
      <c r="F63" s="43"/>
      <c r="G63" s="43"/>
      <c r="H63" s="43"/>
      <c r="I63" s="43"/>
      <c r="J63" s="44"/>
    </row>
    <row r="64" ht="30">
      <c r="A64" s="35" t="s">
        <v>69</v>
      </c>
      <c r="B64" s="42"/>
      <c r="C64" s="43"/>
      <c r="D64" s="43"/>
      <c r="E64" s="45" t="s">
        <v>554</v>
      </c>
      <c r="F64" s="43"/>
      <c r="G64" s="43"/>
      <c r="H64" s="43"/>
      <c r="I64" s="43"/>
      <c r="J64" s="44"/>
    </row>
    <row r="65" ht="409.5">
      <c r="A65" s="35" t="s">
        <v>71</v>
      </c>
      <c r="B65" s="42"/>
      <c r="C65" s="43"/>
      <c r="D65" s="43"/>
      <c r="E65" s="37" t="s">
        <v>555</v>
      </c>
      <c r="F65" s="43"/>
      <c r="G65" s="43"/>
      <c r="H65" s="43"/>
      <c r="I65" s="43"/>
      <c r="J65" s="44"/>
    </row>
    <row r="66">
      <c r="A66" s="35" t="s">
        <v>62</v>
      </c>
      <c r="B66" s="35">
        <v>15</v>
      </c>
      <c r="C66" s="36" t="s">
        <v>373</v>
      </c>
      <c r="D66" s="35" t="s">
        <v>64</v>
      </c>
      <c r="E66" s="37" t="s">
        <v>374</v>
      </c>
      <c r="F66" s="38" t="s">
        <v>165</v>
      </c>
      <c r="G66" s="39">
        <v>190.239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67</v>
      </c>
      <c r="B67" s="42"/>
      <c r="C67" s="43"/>
      <c r="D67" s="43"/>
      <c r="E67" s="50" t="s">
        <v>64</v>
      </c>
      <c r="F67" s="43"/>
      <c r="G67" s="43"/>
      <c r="H67" s="43"/>
      <c r="I67" s="43"/>
      <c r="J67" s="44"/>
    </row>
    <row r="68" ht="30">
      <c r="A68" s="35" t="s">
        <v>69</v>
      </c>
      <c r="B68" s="42"/>
      <c r="C68" s="43"/>
      <c r="D68" s="43"/>
      <c r="E68" s="45" t="s">
        <v>556</v>
      </c>
      <c r="F68" s="43"/>
      <c r="G68" s="43"/>
      <c r="H68" s="43"/>
      <c r="I68" s="43"/>
      <c r="J68" s="44"/>
    </row>
    <row r="69" ht="75">
      <c r="A69" s="35" t="s">
        <v>71</v>
      </c>
      <c r="B69" s="42"/>
      <c r="C69" s="43"/>
      <c r="D69" s="43"/>
      <c r="E69" s="37" t="s">
        <v>376</v>
      </c>
      <c r="F69" s="43"/>
      <c r="G69" s="43"/>
      <c r="H69" s="43"/>
      <c r="I69" s="43"/>
      <c r="J69" s="44"/>
    </row>
    <row r="70">
      <c r="A70" s="35" t="s">
        <v>62</v>
      </c>
      <c r="B70" s="35">
        <v>16</v>
      </c>
      <c r="C70" s="36" t="s">
        <v>377</v>
      </c>
      <c r="D70" s="35" t="s">
        <v>64</v>
      </c>
      <c r="E70" s="37" t="s">
        <v>378</v>
      </c>
      <c r="F70" s="38" t="s">
        <v>165</v>
      </c>
      <c r="G70" s="39">
        <v>45.956000000000003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67</v>
      </c>
      <c r="B71" s="42"/>
      <c r="C71" s="43"/>
      <c r="D71" s="43"/>
      <c r="E71" s="50" t="s">
        <v>64</v>
      </c>
      <c r="F71" s="43"/>
      <c r="G71" s="43"/>
      <c r="H71" s="43"/>
      <c r="I71" s="43"/>
      <c r="J71" s="44"/>
    </row>
    <row r="72" ht="30">
      <c r="A72" s="35" t="s">
        <v>69</v>
      </c>
      <c r="B72" s="42"/>
      <c r="C72" s="43"/>
      <c r="D72" s="43"/>
      <c r="E72" s="45" t="s">
        <v>557</v>
      </c>
      <c r="F72" s="43"/>
      <c r="G72" s="43"/>
      <c r="H72" s="43"/>
      <c r="I72" s="43"/>
      <c r="J72" s="44"/>
    </row>
    <row r="73" ht="75">
      <c r="A73" s="35" t="s">
        <v>71</v>
      </c>
      <c r="B73" s="42"/>
      <c r="C73" s="43"/>
      <c r="D73" s="43"/>
      <c r="E73" s="37" t="s">
        <v>376</v>
      </c>
      <c r="F73" s="43"/>
      <c r="G73" s="43"/>
      <c r="H73" s="43"/>
      <c r="I73" s="43"/>
      <c r="J73" s="44"/>
    </row>
    <row r="74">
      <c r="A74" s="35" t="s">
        <v>62</v>
      </c>
      <c r="B74" s="35">
        <v>17</v>
      </c>
      <c r="C74" s="36" t="s">
        <v>380</v>
      </c>
      <c r="D74" s="35" t="s">
        <v>64</v>
      </c>
      <c r="E74" s="37" t="s">
        <v>381</v>
      </c>
      <c r="F74" s="38" t="s">
        <v>178</v>
      </c>
      <c r="G74" s="39">
        <v>1574.6300000000001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67</v>
      </c>
      <c r="B75" s="42"/>
      <c r="C75" s="43"/>
      <c r="D75" s="43"/>
      <c r="E75" s="50" t="s">
        <v>64</v>
      </c>
      <c r="F75" s="43"/>
      <c r="G75" s="43"/>
      <c r="H75" s="43"/>
      <c r="I75" s="43"/>
      <c r="J75" s="44"/>
    </row>
    <row r="76" ht="30">
      <c r="A76" s="35" t="s">
        <v>69</v>
      </c>
      <c r="B76" s="42"/>
      <c r="C76" s="43"/>
      <c r="D76" s="43"/>
      <c r="E76" s="45" t="s">
        <v>558</v>
      </c>
      <c r="F76" s="43"/>
      <c r="G76" s="43"/>
      <c r="H76" s="43"/>
      <c r="I76" s="43"/>
      <c r="J76" s="44"/>
    </row>
    <row r="77" ht="75">
      <c r="A77" s="35" t="s">
        <v>71</v>
      </c>
      <c r="B77" s="42"/>
      <c r="C77" s="43"/>
      <c r="D77" s="43"/>
      <c r="E77" s="37" t="s">
        <v>383</v>
      </c>
      <c r="F77" s="43"/>
      <c r="G77" s="43"/>
      <c r="H77" s="43"/>
      <c r="I77" s="43"/>
      <c r="J77" s="44"/>
    </row>
    <row r="78">
      <c r="A78" s="35" t="s">
        <v>62</v>
      </c>
      <c r="B78" s="35">
        <v>18</v>
      </c>
      <c r="C78" s="36" t="s">
        <v>384</v>
      </c>
      <c r="D78" s="35" t="s">
        <v>64</v>
      </c>
      <c r="E78" s="37" t="s">
        <v>385</v>
      </c>
      <c r="F78" s="38" t="s">
        <v>178</v>
      </c>
      <c r="G78" s="39">
        <v>6298.5200000000004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67</v>
      </c>
      <c r="B79" s="42"/>
      <c r="C79" s="43"/>
      <c r="D79" s="43"/>
      <c r="E79" s="50" t="s">
        <v>64</v>
      </c>
      <c r="F79" s="43"/>
      <c r="G79" s="43"/>
      <c r="H79" s="43"/>
      <c r="I79" s="43"/>
      <c r="J79" s="44"/>
    </row>
    <row r="80" ht="30">
      <c r="A80" s="35" t="s">
        <v>69</v>
      </c>
      <c r="B80" s="42"/>
      <c r="C80" s="43"/>
      <c r="D80" s="43"/>
      <c r="E80" s="45" t="s">
        <v>559</v>
      </c>
      <c r="F80" s="43"/>
      <c r="G80" s="43"/>
      <c r="H80" s="43"/>
      <c r="I80" s="43"/>
      <c r="J80" s="44"/>
    </row>
    <row r="81" ht="90">
      <c r="A81" s="35" t="s">
        <v>71</v>
      </c>
      <c r="B81" s="42"/>
      <c r="C81" s="43"/>
      <c r="D81" s="43"/>
      <c r="E81" s="37" t="s">
        <v>387</v>
      </c>
      <c r="F81" s="43"/>
      <c r="G81" s="43"/>
      <c r="H81" s="43"/>
      <c r="I81" s="43"/>
      <c r="J81" s="44"/>
    </row>
    <row r="82">
      <c r="A82" s="35" t="s">
        <v>62</v>
      </c>
      <c r="B82" s="35">
        <v>19</v>
      </c>
      <c r="C82" s="36" t="s">
        <v>388</v>
      </c>
      <c r="D82" s="35" t="s">
        <v>64</v>
      </c>
      <c r="E82" s="37" t="s">
        <v>389</v>
      </c>
      <c r="F82" s="38" t="s">
        <v>178</v>
      </c>
      <c r="G82" s="39">
        <v>2361.9450000000002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67</v>
      </c>
      <c r="B83" s="42"/>
      <c r="C83" s="43"/>
      <c r="D83" s="43"/>
      <c r="E83" s="50" t="s">
        <v>64</v>
      </c>
      <c r="F83" s="43"/>
      <c r="G83" s="43"/>
      <c r="H83" s="43"/>
      <c r="I83" s="43"/>
      <c r="J83" s="44"/>
    </row>
    <row r="84" ht="30">
      <c r="A84" s="35" t="s">
        <v>69</v>
      </c>
      <c r="B84" s="42"/>
      <c r="C84" s="43"/>
      <c r="D84" s="43"/>
      <c r="E84" s="45" t="s">
        <v>560</v>
      </c>
      <c r="F84" s="43"/>
      <c r="G84" s="43"/>
      <c r="H84" s="43"/>
      <c r="I84" s="43"/>
      <c r="J84" s="44"/>
    </row>
    <row r="85" ht="75">
      <c r="A85" s="35" t="s">
        <v>71</v>
      </c>
      <c r="B85" s="42"/>
      <c r="C85" s="43"/>
      <c r="D85" s="43"/>
      <c r="E85" s="37" t="s">
        <v>391</v>
      </c>
      <c r="F85" s="43"/>
      <c r="G85" s="43"/>
      <c r="H85" s="43"/>
      <c r="I85" s="43"/>
      <c r="J85" s="44"/>
    </row>
    <row r="86">
      <c r="A86" s="29" t="s">
        <v>59</v>
      </c>
      <c r="B86" s="30"/>
      <c r="C86" s="31" t="s">
        <v>76</v>
      </c>
      <c r="D86" s="32"/>
      <c r="E86" s="29" t="s">
        <v>396</v>
      </c>
      <c r="F86" s="32"/>
      <c r="G86" s="32"/>
      <c r="H86" s="32"/>
      <c r="I86" s="33">
        <f>SUMIFS(I87:I98,A87:A98,"P")</f>
        <v>0</v>
      </c>
      <c r="J86" s="34"/>
    </row>
    <row r="87">
      <c r="A87" s="35" t="s">
        <v>62</v>
      </c>
      <c r="B87" s="35">
        <v>20</v>
      </c>
      <c r="C87" s="36" t="s">
        <v>561</v>
      </c>
      <c r="D87" s="35" t="s">
        <v>64</v>
      </c>
      <c r="E87" s="37" t="s">
        <v>562</v>
      </c>
      <c r="F87" s="38" t="s">
        <v>165</v>
      </c>
      <c r="G87" s="39">
        <v>12.779999999999999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67</v>
      </c>
      <c r="B88" s="42"/>
      <c r="C88" s="43"/>
      <c r="D88" s="43"/>
      <c r="E88" s="37" t="s">
        <v>563</v>
      </c>
      <c r="F88" s="43"/>
      <c r="G88" s="43"/>
      <c r="H88" s="43"/>
      <c r="I88" s="43"/>
      <c r="J88" s="44"/>
    </row>
    <row r="89">
      <c r="A89" s="35" t="s">
        <v>69</v>
      </c>
      <c r="B89" s="42"/>
      <c r="C89" s="43"/>
      <c r="D89" s="43"/>
      <c r="E89" s="45" t="s">
        <v>564</v>
      </c>
      <c r="F89" s="43"/>
      <c r="G89" s="43"/>
      <c r="H89" s="43"/>
      <c r="I89" s="43"/>
      <c r="J89" s="44"/>
    </row>
    <row r="90" ht="105">
      <c r="A90" s="35" t="s">
        <v>71</v>
      </c>
      <c r="B90" s="42"/>
      <c r="C90" s="43"/>
      <c r="D90" s="43"/>
      <c r="E90" s="37" t="s">
        <v>565</v>
      </c>
      <c r="F90" s="43"/>
      <c r="G90" s="43"/>
      <c r="H90" s="43"/>
      <c r="I90" s="43"/>
      <c r="J90" s="44"/>
    </row>
    <row r="91">
      <c r="A91" s="35" t="s">
        <v>62</v>
      </c>
      <c r="B91" s="35">
        <v>21</v>
      </c>
      <c r="C91" s="36" t="s">
        <v>402</v>
      </c>
      <c r="D91" s="35" t="s">
        <v>64</v>
      </c>
      <c r="E91" s="37" t="s">
        <v>403</v>
      </c>
      <c r="F91" s="38" t="s">
        <v>165</v>
      </c>
      <c r="G91" s="39">
        <v>286.16000000000003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 ht="30">
      <c r="A92" s="35" t="s">
        <v>67</v>
      </c>
      <c r="B92" s="42"/>
      <c r="C92" s="43"/>
      <c r="D92" s="43"/>
      <c r="E92" s="37" t="s">
        <v>404</v>
      </c>
      <c r="F92" s="43"/>
      <c r="G92" s="43"/>
      <c r="H92" s="43"/>
      <c r="I92" s="43"/>
      <c r="J92" s="44"/>
    </row>
    <row r="93" ht="30">
      <c r="A93" s="35" t="s">
        <v>69</v>
      </c>
      <c r="B93" s="42"/>
      <c r="C93" s="43"/>
      <c r="D93" s="43"/>
      <c r="E93" s="45" t="s">
        <v>566</v>
      </c>
      <c r="F93" s="43"/>
      <c r="G93" s="43"/>
      <c r="H93" s="43"/>
      <c r="I93" s="43"/>
      <c r="J93" s="44"/>
    </row>
    <row r="94" ht="105">
      <c r="A94" s="35" t="s">
        <v>71</v>
      </c>
      <c r="B94" s="42"/>
      <c r="C94" s="43"/>
      <c r="D94" s="43"/>
      <c r="E94" s="37" t="s">
        <v>406</v>
      </c>
      <c r="F94" s="43"/>
      <c r="G94" s="43"/>
      <c r="H94" s="43"/>
      <c r="I94" s="43"/>
      <c r="J94" s="44"/>
    </row>
    <row r="95">
      <c r="A95" s="35" t="s">
        <v>62</v>
      </c>
      <c r="B95" s="35">
        <v>22</v>
      </c>
      <c r="C95" s="36" t="s">
        <v>407</v>
      </c>
      <c r="D95" s="35" t="s">
        <v>64</v>
      </c>
      <c r="E95" s="37" t="s">
        <v>408</v>
      </c>
      <c r="F95" s="38" t="s">
        <v>178</v>
      </c>
      <c r="G95" s="39">
        <v>572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60">
      <c r="A96" s="35" t="s">
        <v>67</v>
      </c>
      <c r="B96" s="42"/>
      <c r="C96" s="43"/>
      <c r="D96" s="43"/>
      <c r="E96" s="37" t="s">
        <v>567</v>
      </c>
      <c r="F96" s="43"/>
      <c r="G96" s="43"/>
      <c r="H96" s="43"/>
      <c r="I96" s="43"/>
      <c r="J96" s="44"/>
    </row>
    <row r="97" ht="30">
      <c r="A97" s="35" t="s">
        <v>69</v>
      </c>
      <c r="B97" s="42"/>
      <c r="C97" s="43"/>
      <c r="D97" s="43"/>
      <c r="E97" s="45" t="s">
        <v>568</v>
      </c>
      <c r="F97" s="43"/>
      <c r="G97" s="43"/>
      <c r="H97" s="43"/>
      <c r="I97" s="43"/>
      <c r="J97" s="44"/>
    </row>
    <row r="98" ht="105">
      <c r="A98" s="35" t="s">
        <v>71</v>
      </c>
      <c r="B98" s="42"/>
      <c r="C98" s="43"/>
      <c r="D98" s="43"/>
      <c r="E98" s="37" t="s">
        <v>411</v>
      </c>
      <c r="F98" s="43"/>
      <c r="G98" s="43"/>
      <c r="H98" s="43"/>
      <c r="I98" s="43"/>
      <c r="J98" s="44"/>
    </row>
    <row r="99">
      <c r="A99" s="29" t="s">
        <v>59</v>
      </c>
      <c r="B99" s="30"/>
      <c r="C99" s="31" t="s">
        <v>160</v>
      </c>
      <c r="D99" s="32"/>
      <c r="E99" s="29" t="s">
        <v>569</v>
      </c>
      <c r="F99" s="32"/>
      <c r="G99" s="32"/>
      <c r="H99" s="32"/>
      <c r="I99" s="33">
        <f>SUMIFS(I100:I115,A100:A115,"P")</f>
        <v>0</v>
      </c>
      <c r="J99" s="34"/>
    </row>
    <row r="100">
      <c r="A100" s="35" t="s">
        <v>62</v>
      </c>
      <c r="B100" s="35">
        <v>23</v>
      </c>
      <c r="C100" s="36" t="s">
        <v>570</v>
      </c>
      <c r="D100" s="35" t="s">
        <v>64</v>
      </c>
      <c r="E100" s="37" t="s">
        <v>571</v>
      </c>
      <c r="F100" s="38" t="s">
        <v>165</v>
      </c>
      <c r="G100" s="39">
        <v>18.75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67</v>
      </c>
      <c r="B101" s="42"/>
      <c r="C101" s="43"/>
      <c r="D101" s="43"/>
      <c r="E101" s="37" t="s">
        <v>572</v>
      </c>
      <c r="F101" s="43"/>
      <c r="G101" s="43"/>
      <c r="H101" s="43"/>
      <c r="I101" s="43"/>
      <c r="J101" s="44"/>
    </row>
    <row r="102">
      <c r="A102" s="35" t="s">
        <v>69</v>
      </c>
      <c r="B102" s="42"/>
      <c r="C102" s="43"/>
      <c r="D102" s="43"/>
      <c r="E102" s="45" t="s">
        <v>573</v>
      </c>
      <c r="F102" s="43"/>
      <c r="G102" s="43"/>
      <c r="H102" s="43"/>
      <c r="I102" s="43"/>
      <c r="J102" s="44"/>
    </row>
    <row r="103" ht="409.5">
      <c r="A103" s="35" t="s">
        <v>71</v>
      </c>
      <c r="B103" s="42"/>
      <c r="C103" s="43"/>
      <c r="D103" s="43"/>
      <c r="E103" s="37" t="s">
        <v>574</v>
      </c>
      <c r="F103" s="43"/>
      <c r="G103" s="43"/>
      <c r="H103" s="43"/>
      <c r="I103" s="43"/>
      <c r="J103" s="44"/>
    </row>
    <row r="104">
      <c r="A104" s="35" t="s">
        <v>62</v>
      </c>
      <c r="B104" s="35">
        <v>24</v>
      </c>
      <c r="C104" s="36" t="s">
        <v>575</v>
      </c>
      <c r="D104" s="35" t="s">
        <v>64</v>
      </c>
      <c r="E104" s="37" t="s">
        <v>576</v>
      </c>
      <c r="F104" s="38" t="s">
        <v>152</v>
      </c>
      <c r="G104" s="39">
        <v>2.8130000000000002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>
      <c r="A105" s="35" t="s">
        <v>67</v>
      </c>
      <c r="B105" s="42"/>
      <c r="C105" s="43"/>
      <c r="D105" s="43"/>
      <c r="E105" s="37" t="s">
        <v>577</v>
      </c>
      <c r="F105" s="43"/>
      <c r="G105" s="43"/>
      <c r="H105" s="43"/>
      <c r="I105" s="43"/>
      <c r="J105" s="44"/>
    </row>
    <row r="106">
      <c r="A106" s="35" t="s">
        <v>69</v>
      </c>
      <c r="B106" s="42"/>
      <c r="C106" s="43"/>
      <c r="D106" s="43"/>
      <c r="E106" s="45" t="s">
        <v>578</v>
      </c>
      <c r="F106" s="43"/>
      <c r="G106" s="43"/>
      <c r="H106" s="43"/>
      <c r="I106" s="43"/>
      <c r="J106" s="44"/>
    </row>
    <row r="107" ht="375">
      <c r="A107" s="35" t="s">
        <v>71</v>
      </c>
      <c r="B107" s="42"/>
      <c r="C107" s="43"/>
      <c r="D107" s="43"/>
      <c r="E107" s="37" t="s">
        <v>579</v>
      </c>
      <c r="F107" s="43"/>
      <c r="G107" s="43"/>
      <c r="H107" s="43"/>
      <c r="I107" s="43"/>
      <c r="J107" s="44"/>
    </row>
    <row r="108" ht="30">
      <c r="A108" s="35" t="s">
        <v>62</v>
      </c>
      <c r="B108" s="35">
        <v>25</v>
      </c>
      <c r="C108" s="36" t="s">
        <v>580</v>
      </c>
      <c r="D108" s="35" t="s">
        <v>64</v>
      </c>
      <c r="E108" s="37" t="s">
        <v>581</v>
      </c>
      <c r="F108" s="38" t="s">
        <v>165</v>
      </c>
      <c r="G108" s="39">
        <v>486.75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 ht="30">
      <c r="A109" s="35" t="s">
        <v>67</v>
      </c>
      <c r="B109" s="42"/>
      <c r="C109" s="43"/>
      <c r="D109" s="43"/>
      <c r="E109" s="37" t="s">
        <v>582</v>
      </c>
      <c r="F109" s="43"/>
      <c r="G109" s="43"/>
      <c r="H109" s="43"/>
      <c r="I109" s="43"/>
      <c r="J109" s="44"/>
    </row>
    <row r="110">
      <c r="A110" s="35" t="s">
        <v>69</v>
      </c>
      <c r="B110" s="42"/>
      <c r="C110" s="43"/>
      <c r="D110" s="43"/>
      <c r="E110" s="45" t="s">
        <v>583</v>
      </c>
      <c r="F110" s="43"/>
      <c r="G110" s="43"/>
      <c r="H110" s="43"/>
      <c r="I110" s="43"/>
      <c r="J110" s="44"/>
    </row>
    <row r="111" ht="409.5">
      <c r="A111" s="35" t="s">
        <v>71</v>
      </c>
      <c r="B111" s="42"/>
      <c r="C111" s="43"/>
      <c r="D111" s="43"/>
      <c r="E111" s="37" t="s">
        <v>574</v>
      </c>
      <c r="F111" s="43"/>
      <c r="G111" s="43"/>
      <c r="H111" s="43"/>
      <c r="I111" s="43"/>
      <c r="J111" s="44"/>
    </row>
    <row r="112">
      <c r="A112" s="35" t="s">
        <v>62</v>
      </c>
      <c r="B112" s="35">
        <v>26</v>
      </c>
      <c r="C112" s="36" t="s">
        <v>584</v>
      </c>
      <c r="D112" s="35" t="s">
        <v>64</v>
      </c>
      <c r="E112" s="37" t="s">
        <v>585</v>
      </c>
      <c r="F112" s="38" t="s">
        <v>152</v>
      </c>
      <c r="G112" s="39">
        <v>75.445999999999998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 ht="30">
      <c r="A113" s="35" t="s">
        <v>67</v>
      </c>
      <c r="B113" s="42"/>
      <c r="C113" s="43"/>
      <c r="D113" s="43"/>
      <c r="E113" s="37" t="s">
        <v>586</v>
      </c>
      <c r="F113" s="43"/>
      <c r="G113" s="43"/>
      <c r="H113" s="43"/>
      <c r="I113" s="43"/>
      <c r="J113" s="44"/>
    </row>
    <row r="114">
      <c r="A114" s="35" t="s">
        <v>69</v>
      </c>
      <c r="B114" s="42"/>
      <c r="C114" s="43"/>
      <c r="D114" s="43"/>
      <c r="E114" s="45" t="s">
        <v>587</v>
      </c>
      <c r="F114" s="43"/>
      <c r="G114" s="43"/>
      <c r="H114" s="43"/>
      <c r="I114" s="43"/>
      <c r="J114" s="44"/>
    </row>
    <row r="115" ht="375">
      <c r="A115" s="35" t="s">
        <v>71</v>
      </c>
      <c r="B115" s="42"/>
      <c r="C115" s="43"/>
      <c r="D115" s="43"/>
      <c r="E115" s="37" t="s">
        <v>579</v>
      </c>
      <c r="F115" s="43"/>
      <c r="G115" s="43"/>
      <c r="H115" s="43"/>
      <c r="I115" s="43"/>
      <c r="J115" s="44"/>
    </row>
    <row r="116">
      <c r="A116" s="29" t="s">
        <v>59</v>
      </c>
      <c r="B116" s="30"/>
      <c r="C116" s="31" t="s">
        <v>422</v>
      </c>
      <c r="D116" s="32"/>
      <c r="E116" s="29" t="s">
        <v>423</v>
      </c>
      <c r="F116" s="32"/>
      <c r="G116" s="32"/>
      <c r="H116" s="32"/>
      <c r="I116" s="33">
        <f>SUMIFS(I117:I152,A117:A152,"P")</f>
        <v>0</v>
      </c>
      <c r="J116" s="34"/>
    </row>
    <row r="117">
      <c r="A117" s="35" t="s">
        <v>62</v>
      </c>
      <c r="B117" s="35">
        <v>27</v>
      </c>
      <c r="C117" s="36" t="s">
        <v>588</v>
      </c>
      <c r="D117" s="35" t="s">
        <v>64</v>
      </c>
      <c r="E117" s="37" t="s">
        <v>589</v>
      </c>
      <c r="F117" s="38" t="s">
        <v>165</v>
      </c>
      <c r="G117" s="39">
        <v>9.7599999999999998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 ht="30">
      <c r="A118" s="35" t="s">
        <v>67</v>
      </c>
      <c r="B118" s="42"/>
      <c r="C118" s="43"/>
      <c r="D118" s="43"/>
      <c r="E118" s="37" t="s">
        <v>590</v>
      </c>
      <c r="F118" s="43"/>
      <c r="G118" s="43"/>
      <c r="H118" s="43"/>
      <c r="I118" s="43"/>
      <c r="J118" s="44"/>
    </row>
    <row r="119" ht="75">
      <c r="A119" s="35" t="s">
        <v>69</v>
      </c>
      <c r="B119" s="42"/>
      <c r="C119" s="43"/>
      <c r="D119" s="43"/>
      <c r="E119" s="45" t="s">
        <v>591</v>
      </c>
      <c r="F119" s="43"/>
      <c r="G119" s="43"/>
      <c r="H119" s="43"/>
      <c r="I119" s="43"/>
      <c r="J119" s="44"/>
    </row>
    <row r="120" ht="345">
      <c r="A120" s="35" t="s">
        <v>71</v>
      </c>
      <c r="B120" s="42"/>
      <c r="C120" s="43"/>
      <c r="D120" s="43"/>
      <c r="E120" s="37" t="s">
        <v>592</v>
      </c>
      <c r="F120" s="43"/>
      <c r="G120" s="43"/>
      <c r="H120" s="43"/>
      <c r="I120" s="43"/>
      <c r="J120" s="44"/>
    </row>
    <row r="121">
      <c r="A121" s="35" t="s">
        <v>62</v>
      </c>
      <c r="B121" s="35">
        <v>28</v>
      </c>
      <c r="C121" s="36" t="s">
        <v>593</v>
      </c>
      <c r="D121" s="35" t="s">
        <v>64</v>
      </c>
      <c r="E121" s="37" t="s">
        <v>594</v>
      </c>
      <c r="F121" s="38" t="s">
        <v>165</v>
      </c>
      <c r="G121" s="39">
        <v>0.52300000000000002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>
      <c r="A122" s="35" t="s">
        <v>67</v>
      </c>
      <c r="B122" s="42"/>
      <c r="C122" s="43"/>
      <c r="D122" s="43"/>
      <c r="E122" s="50" t="s">
        <v>64</v>
      </c>
      <c r="F122" s="43"/>
      <c r="G122" s="43"/>
      <c r="H122" s="43"/>
      <c r="I122" s="43"/>
      <c r="J122" s="44"/>
    </row>
    <row r="123" ht="45">
      <c r="A123" s="35" t="s">
        <v>69</v>
      </c>
      <c r="B123" s="42"/>
      <c r="C123" s="43"/>
      <c r="D123" s="43"/>
      <c r="E123" s="45" t="s">
        <v>595</v>
      </c>
      <c r="F123" s="43"/>
      <c r="G123" s="43"/>
      <c r="H123" s="43"/>
      <c r="I123" s="43"/>
      <c r="J123" s="44"/>
    </row>
    <row r="124" ht="409.5">
      <c r="A124" s="35" t="s">
        <v>71</v>
      </c>
      <c r="B124" s="42"/>
      <c r="C124" s="43"/>
      <c r="D124" s="43"/>
      <c r="E124" s="37" t="s">
        <v>428</v>
      </c>
      <c r="F124" s="43"/>
      <c r="G124" s="43"/>
      <c r="H124" s="43"/>
      <c r="I124" s="43"/>
      <c r="J124" s="44"/>
    </row>
    <row r="125">
      <c r="A125" s="35" t="s">
        <v>62</v>
      </c>
      <c r="B125" s="35">
        <v>29</v>
      </c>
      <c r="C125" s="36" t="s">
        <v>596</v>
      </c>
      <c r="D125" s="35" t="s">
        <v>64</v>
      </c>
      <c r="E125" s="37" t="s">
        <v>597</v>
      </c>
      <c r="F125" s="38" t="s">
        <v>165</v>
      </c>
      <c r="G125" s="39">
        <v>121.3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30">
      <c r="A126" s="35" t="s">
        <v>67</v>
      </c>
      <c r="B126" s="42"/>
      <c r="C126" s="43"/>
      <c r="D126" s="43"/>
      <c r="E126" s="37" t="s">
        <v>598</v>
      </c>
      <c r="F126" s="43"/>
      <c r="G126" s="43"/>
      <c r="H126" s="43"/>
      <c r="I126" s="43"/>
      <c r="J126" s="44"/>
    </row>
    <row r="127" ht="45">
      <c r="A127" s="35" t="s">
        <v>69</v>
      </c>
      <c r="B127" s="42"/>
      <c r="C127" s="43"/>
      <c r="D127" s="43"/>
      <c r="E127" s="45" t="s">
        <v>599</v>
      </c>
      <c r="F127" s="43"/>
      <c r="G127" s="43"/>
      <c r="H127" s="43"/>
      <c r="I127" s="43"/>
      <c r="J127" s="44"/>
    </row>
    <row r="128" ht="409.5">
      <c r="A128" s="35" t="s">
        <v>71</v>
      </c>
      <c r="B128" s="42"/>
      <c r="C128" s="43"/>
      <c r="D128" s="43"/>
      <c r="E128" s="37" t="s">
        <v>428</v>
      </c>
      <c r="F128" s="43"/>
      <c r="G128" s="43"/>
      <c r="H128" s="43"/>
      <c r="I128" s="43"/>
      <c r="J128" s="44"/>
    </row>
    <row r="129">
      <c r="A129" s="35" t="s">
        <v>62</v>
      </c>
      <c r="B129" s="35">
        <v>30</v>
      </c>
      <c r="C129" s="36" t="s">
        <v>600</v>
      </c>
      <c r="D129" s="35" t="s">
        <v>64</v>
      </c>
      <c r="E129" s="37" t="s">
        <v>601</v>
      </c>
      <c r="F129" s="38" t="s">
        <v>165</v>
      </c>
      <c r="G129" s="39">
        <v>5.8479999999999999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 ht="30">
      <c r="A130" s="35" t="s">
        <v>67</v>
      </c>
      <c r="B130" s="42"/>
      <c r="C130" s="43"/>
      <c r="D130" s="43"/>
      <c r="E130" s="37" t="s">
        <v>602</v>
      </c>
      <c r="F130" s="43"/>
      <c r="G130" s="43"/>
      <c r="H130" s="43"/>
      <c r="I130" s="43"/>
      <c r="J130" s="44"/>
    </row>
    <row r="131" ht="45">
      <c r="A131" s="35" t="s">
        <v>69</v>
      </c>
      <c r="B131" s="42"/>
      <c r="C131" s="43"/>
      <c r="D131" s="43"/>
      <c r="E131" s="45" t="s">
        <v>603</v>
      </c>
      <c r="F131" s="43"/>
      <c r="G131" s="43"/>
      <c r="H131" s="43"/>
      <c r="I131" s="43"/>
      <c r="J131" s="44"/>
    </row>
    <row r="132" ht="409.5">
      <c r="A132" s="35" t="s">
        <v>71</v>
      </c>
      <c r="B132" s="42"/>
      <c r="C132" s="43"/>
      <c r="D132" s="43"/>
      <c r="E132" s="37" t="s">
        <v>428</v>
      </c>
      <c r="F132" s="43"/>
      <c r="G132" s="43"/>
      <c r="H132" s="43"/>
      <c r="I132" s="43"/>
      <c r="J132" s="44"/>
    </row>
    <row r="133">
      <c r="A133" s="35" t="s">
        <v>62</v>
      </c>
      <c r="B133" s="35">
        <v>31</v>
      </c>
      <c r="C133" s="36" t="s">
        <v>604</v>
      </c>
      <c r="D133" s="35" t="s">
        <v>64</v>
      </c>
      <c r="E133" s="37" t="s">
        <v>605</v>
      </c>
      <c r="F133" s="38" t="s">
        <v>165</v>
      </c>
      <c r="G133" s="39">
        <v>7.7830000000000004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67</v>
      </c>
      <c r="B134" s="42"/>
      <c r="C134" s="43"/>
      <c r="D134" s="43"/>
      <c r="E134" s="37" t="s">
        <v>606</v>
      </c>
      <c r="F134" s="43"/>
      <c r="G134" s="43"/>
      <c r="H134" s="43"/>
      <c r="I134" s="43"/>
      <c r="J134" s="44"/>
    </row>
    <row r="135" ht="120">
      <c r="A135" s="35" t="s">
        <v>69</v>
      </c>
      <c r="B135" s="42"/>
      <c r="C135" s="43"/>
      <c r="D135" s="43"/>
      <c r="E135" s="45" t="s">
        <v>607</v>
      </c>
      <c r="F135" s="43"/>
      <c r="G135" s="43"/>
      <c r="H135" s="43"/>
      <c r="I135" s="43"/>
      <c r="J135" s="44"/>
    </row>
    <row r="136" ht="409.5">
      <c r="A136" s="35" t="s">
        <v>71</v>
      </c>
      <c r="B136" s="42"/>
      <c r="C136" s="43"/>
      <c r="D136" s="43"/>
      <c r="E136" s="37" t="s">
        <v>428</v>
      </c>
      <c r="F136" s="43"/>
      <c r="G136" s="43"/>
      <c r="H136" s="43"/>
      <c r="I136" s="43"/>
      <c r="J136" s="44"/>
    </row>
    <row r="137">
      <c r="A137" s="35" t="s">
        <v>62</v>
      </c>
      <c r="B137" s="35">
        <v>32</v>
      </c>
      <c r="C137" s="36" t="s">
        <v>429</v>
      </c>
      <c r="D137" s="35" t="s">
        <v>64</v>
      </c>
      <c r="E137" s="37" t="s">
        <v>430</v>
      </c>
      <c r="F137" s="38" t="s">
        <v>165</v>
      </c>
      <c r="G137" s="39">
        <v>0.36399999999999999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 ht="30">
      <c r="A138" s="35" t="s">
        <v>67</v>
      </c>
      <c r="B138" s="42"/>
      <c r="C138" s="43"/>
      <c r="D138" s="43"/>
      <c r="E138" s="37" t="s">
        <v>608</v>
      </c>
      <c r="F138" s="43"/>
      <c r="G138" s="43"/>
      <c r="H138" s="43"/>
      <c r="I138" s="43"/>
      <c r="J138" s="44"/>
    </row>
    <row r="139" ht="30">
      <c r="A139" s="35" t="s">
        <v>69</v>
      </c>
      <c r="B139" s="42"/>
      <c r="C139" s="43"/>
      <c r="D139" s="43"/>
      <c r="E139" s="45" t="s">
        <v>609</v>
      </c>
      <c r="F139" s="43"/>
      <c r="G139" s="43"/>
      <c r="H139" s="43"/>
      <c r="I139" s="43"/>
      <c r="J139" s="44"/>
    </row>
    <row r="140" ht="105">
      <c r="A140" s="35" t="s">
        <v>71</v>
      </c>
      <c r="B140" s="42"/>
      <c r="C140" s="43"/>
      <c r="D140" s="43"/>
      <c r="E140" s="37" t="s">
        <v>432</v>
      </c>
      <c r="F140" s="43"/>
      <c r="G140" s="43"/>
      <c r="H140" s="43"/>
      <c r="I140" s="43"/>
      <c r="J140" s="44"/>
    </row>
    <row r="141">
      <c r="A141" s="35" t="s">
        <v>62</v>
      </c>
      <c r="B141" s="35">
        <v>33</v>
      </c>
      <c r="C141" s="36" t="s">
        <v>429</v>
      </c>
      <c r="D141" s="35" t="s">
        <v>73</v>
      </c>
      <c r="E141" s="37" t="s">
        <v>430</v>
      </c>
      <c r="F141" s="38" t="s">
        <v>165</v>
      </c>
      <c r="G141" s="39">
        <v>207.90000000000001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67</v>
      </c>
      <c r="B142" s="42"/>
      <c r="C142" s="43"/>
      <c r="D142" s="43"/>
      <c r="E142" s="37" t="s">
        <v>610</v>
      </c>
      <c r="F142" s="43"/>
      <c r="G142" s="43"/>
      <c r="H142" s="43"/>
      <c r="I142" s="43"/>
      <c r="J142" s="44"/>
    </row>
    <row r="143">
      <c r="A143" s="35" t="s">
        <v>69</v>
      </c>
      <c r="B143" s="42"/>
      <c r="C143" s="43"/>
      <c r="D143" s="43"/>
      <c r="E143" s="45" t="s">
        <v>611</v>
      </c>
      <c r="F143" s="43"/>
      <c r="G143" s="43"/>
      <c r="H143" s="43"/>
      <c r="I143" s="43"/>
      <c r="J143" s="44"/>
    </row>
    <row r="144" ht="105">
      <c r="A144" s="35" t="s">
        <v>71</v>
      </c>
      <c r="B144" s="42"/>
      <c r="C144" s="43"/>
      <c r="D144" s="43"/>
      <c r="E144" s="37" t="s">
        <v>432</v>
      </c>
      <c r="F144" s="43"/>
      <c r="G144" s="43"/>
      <c r="H144" s="43"/>
      <c r="I144" s="43"/>
      <c r="J144" s="44"/>
    </row>
    <row r="145" ht="30">
      <c r="A145" s="35" t="s">
        <v>62</v>
      </c>
      <c r="B145" s="35">
        <v>34</v>
      </c>
      <c r="C145" s="36" t="s">
        <v>612</v>
      </c>
      <c r="D145" s="35" t="s">
        <v>64</v>
      </c>
      <c r="E145" s="37" t="s">
        <v>613</v>
      </c>
      <c r="F145" s="38" t="s">
        <v>165</v>
      </c>
      <c r="G145" s="39">
        <v>157.80000000000001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67</v>
      </c>
      <c r="B146" s="42"/>
      <c r="C146" s="43"/>
      <c r="D146" s="43"/>
      <c r="E146" s="50" t="s">
        <v>64</v>
      </c>
      <c r="F146" s="43"/>
      <c r="G146" s="43"/>
      <c r="H146" s="43"/>
      <c r="I146" s="43"/>
      <c r="J146" s="44"/>
    </row>
    <row r="147">
      <c r="A147" s="35" t="s">
        <v>69</v>
      </c>
      <c r="B147" s="42"/>
      <c r="C147" s="43"/>
      <c r="D147" s="43"/>
      <c r="E147" s="45" t="s">
        <v>614</v>
      </c>
      <c r="F147" s="43"/>
      <c r="G147" s="43"/>
      <c r="H147" s="43"/>
      <c r="I147" s="43"/>
      <c r="J147" s="44"/>
    </row>
    <row r="148" ht="105">
      <c r="A148" s="35" t="s">
        <v>71</v>
      </c>
      <c r="B148" s="42"/>
      <c r="C148" s="43"/>
      <c r="D148" s="43"/>
      <c r="E148" s="37" t="s">
        <v>432</v>
      </c>
      <c r="F148" s="43"/>
      <c r="G148" s="43"/>
      <c r="H148" s="43"/>
      <c r="I148" s="43"/>
      <c r="J148" s="44"/>
    </row>
    <row r="149">
      <c r="A149" s="35" t="s">
        <v>62</v>
      </c>
      <c r="B149" s="35">
        <v>35</v>
      </c>
      <c r="C149" s="36" t="s">
        <v>615</v>
      </c>
      <c r="D149" s="35" t="s">
        <v>64</v>
      </c>
      <c r="E149" s="37" t="s">
        <v>616</v>
      </c>
      <c r="F149" s="38" t="s">
        <v>165</v>
      </c>
      <c r="G149" s="39">
        <v>10.326000000000001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 ht="30">
      <c r="A150" s="35" t="s">
        <v>67</v>
      </c>
      <c r="B150" s="42"/>
      <c r="C150" s="43"/>
      <c r="D150" s="43"/>
      <c r="E150" s="37" t="s">
        <v>617</v>
      </c>
      <c r="F150" s="43"/>
      <c r="G150" s="43"/>
      <c r="H150" s="43"/>
      <c r="I150" s="43"/>
      <c r="J150" s="44"/>
    </row>
    <row r="151" ht="45">
      <c r="A151" s="35" t="s">
        <v>69</v>
      </c>
      <c r="B151" s="42"/>
      <c r="C151" s="43"/>
      <c r="D151" s="43"/>
      <c r="E151" s="45" t="s">
        <v>618</v>
      </c>
      <c r="F151" s="43"/>
      <c r="G151" s="43"/>
      <c r="H151" s="43"/>
      <c r="I151" s="43"/>
      <c r="J151" s="44"/>
    </row>
    <row r="152" ht="390">
      <c r="A152" s="35" t="s">
        <v>71</v>
      </c>
      <c r="B152" s="42"/>
      <c r="C152" s="43"/>
      <c r="D152" s="43"/>
      <c r="E152" s="37" t="s">
        <v>619</v>
      </c>
      <c r="F152" s="43"/>
      <c r="G152" s="43"/>
      <c r="H152" s="43"/>
      <c r="I152" s="43"/>
      <c r="J152" s="44"/>
    </row>
    <row r="153">
      <c r="A153" s="29" t="s">
        <v>59</v>
      </c>
      <c r="B153" s="30"/>
      <c r="C153" s="31" t="s">
        <v>288</v>
      </c>
      <c r="D153" s="32"/>
      <c r="E153" s="29" t="s">
        <v>289</v>
      </c>
      <c r="F153" s="32"/>
      <c r="G153" s="32"/>
      <c r="H153" s="32"/>
      <c r="I153" s="33">
        <f>SUMIFS(I154:I165,A154:A165,"P")</f>
        <v>0</v>
      </c>
      <c r="J153" s="34"/>
    </row>
    <row r="154">
      <c r="A154" s="35" t="s">
        <v>62</v>
      </c>
      <c r="B154" s="35">
        <v>36</v>
      </c>
      <c r="C154" s="36" t="s">
        <v>443</v>
      </c>
      <c r="D154" s="35" t="s">
        <v>76</v>
      </c>
      <c r="E154" s="37" t="s">
        <v>444</v>
      </c>
      <c r="F154" s="38" t="s">
        <v>165</v>
      </c>
      <c r="G154" s="39">
        <v>63.716000000000001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 ht="30">
      <c r="A155" s="35" t="s">
        <v>67</v>
      </c>
      <c r="B155" s="42"/>
      <c r="C155" s="43"/>
      <c r="D155" s="43"/>
      <c r="E155" s="37" t="s">
        <v>620</v>
      </c>
      <c r="F155" s="43"/>
      <c r="G155" s="43"/>
      <c r="H155" s="43"/>
      <c r="I155" s="43"/>
      <c r="J155" s="44"/>
    </row>
    <row r="156" ht="30">
      <c r="A156" s="35" t="s">
        <v>69</v>
      </c>
      <c r="B156" s="42"/>
      <c r="C156" s="43"/>
      <c r="D156" s="43"/>
      <c r="E156" s="45" t="s">
        <v>621</v>
      </c>
      <c r="F156" s="43"/>
      <c r="G156" s="43"/>
      <c r="H156" s="43"/>
      <c r="I156" s="43"/>
      <c r="J156" s="44"/>
    </row>
    <row r="157" ht="90">
      <c r="A157" s="35" t="s">
        <v>71</v>
      </c>
      <c r="B157" s="42"/>
      <c r="C157" s="43"/>
      <c r="D157" s="43"/>
      <c r="E157" s="37" t="s">
        <v>442</v>
      </c>
      <c r="F157" s="43"/>
      <c r="G157" s="43"/>
      <c r="H157" s="43"/>
      <c r="I157" s="43"/>
      <c r="J157" s="44"/>
    </row>
    <row r="158">
      <c r="A158" s="35" t="s">
        <v>62</v>
      </c>
      <c r="B158" s="35">
        <v>37</v>
      </c>
      <c r="C158" s="36" t="s">
        <v>472</v>
      </c>
      <c r="D158" s="35" t="s">
        <v>64</v>
      </c>
      <c r="E158" s="37" t="s">
        <v>473</v>
      </c>
      <c r="F158" s="38" t="s">
        <v>178</v>
      </c>
      <c r="G158" s="39">
        <v>424.77100000000002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 ht="30">
      <c r="A159" s="35" t="s">
        <v>67</v>
      </c>
      <c r="B159" s="42"/>
      <c r="C159" s="43"/>
      <c r="D159" s="43"/>
      <c r="E159" s="37" t="s">
        <v>622</v>
      </c>
      <c r="F159" s="43"/>
      <c r="G159" s="43"/>
      <c r="H159" s="43"/>
      <c r="I159" s="43"/>
      <c r="J159" s="44"/>
    </row>
    <row r="160" ht="30">
      <c r="A160" s="35" t="s">
        <v>69</v>
      </c>
      <c r="B160" s="42"/>
      <c r="C160" s="43"/>
      <c r="D160" s="43"/>
      <c r="E160" s="45" t="s">
        <v>623</v>
      </c>
      <c r="F160" s="43"/>
      <c r="G160" s="43"/>
      <c r="H160" s="43"/>
      <c r="I160" s="43"/>
      <c r="J160" s="44"/>
    </row>
    <row r="161" ht="225">
      <c r="A161" s="35" t="s">
        <v>71</v>
      </c>
      <c r="B161" s="42"/>
      <c r="C161" s="43"/>
      <c r="D161" s="43"/>
      <c r="E161" s="37" t="s">
        <v>476</v>
      </c>
      <c r="F161" s="43"/>
      <c r="G161" s="43"/>
      <c r="H161" s="43"/>
      <c r="I161" s="43"/>
      <c r="J161" s="44"/>
    </row>
    <row r="162" ht="30">
      <c r="A162" s="35" t="s">
        <v>62</v>
      </c>
      <c r="B162" s="35">
        <v>38</v>
      </c>
      <c r="C162" s="36" t="s">
        <v>624</v>
      </c>
      <c r="D162" s="35"/>
      <c r="E162" s="37" t="s">
        <v>625</v>
      </c>
      <c r="F162" s="38" t="s">
        <v>178</v>
      </c>
      <c r="G162" s="39">
        <v>2.581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67</v>
      </c>
      <c r="B163" s="42"/>
      <c r="C163" s="43"/>
      <c r="D163" s="43"/>
      <c r="E163" s="37" t="s">
        <v>626</v>
      </c>
      <c r="F163" s="43"/>
      <c r="G163" s="43"/>
      <c r="H163" s="43"/>
      <c r="I163" s="43"/>
      <c r="J163" s="44"/>
    </row>
    <row r="164" ht="30">
      <c r="A164" s="35" t="s">
        <v>69</v>
      </c>
      <c r="B164" s="42"/>
      <c r="C164" s="43"/>
      <c r="D164" s="43"/>
      <c r="E164" s="45" t="s">
        <v>627</v>
      </c>
      <c r="F164" s="43"/>
      <c r="G164" s="43"/>
      <c r="H164" s="43"/>
      <c r="I164" s="43"/>
      <c r="J164" s="44"/>
    </row>
    <row r="165" ht="225">
      <c r="A165" s="35" t="s">
        <v>71</v>
      </c>
      <c r="B165" s="42"/>
      <c r="C165" s="43"/>
      <c r="D165" s="43"/>
      <c r="E165" s="37" t="s">
        <v>476</v>
      </c>
      <c r="F165" s="43"/>
      <c r="G165" s="43"/>
      <c r="H165" s="43"/>
      <c r="I165" s="43"/>
      <c r="J165" s="44"/>
    </row>
    <row r="166">
      <c r="A166" s="29" t="s">
        <v>59</v>
      </c>
      <c r="B166" s="30"/>
      <c r="C166" s="31" t="s">
        <v>628</v>
      </c>
      <c r="D166" s="32"/>
      <c r="E166" s="29" t="s">
        <v>629</v>
      </c>
      <c r="F166" s="32"/>
      <c r="G166" s="32"/>
      <c r="H166" s="32"/>
      <c r="I166" s="33">
        <f>SUMIFS(I167:I186,A167:A186,"P")</f>
        <v>0</v>
      </c>
      <c r="J166" s="34"/>
    </row>
    <row r="167" ht="30">
      <c r="A167" s="35" t="s">
        <v>62</v>
      </c>
      <c r="B167" s="35">
        <v>39</v>
      </c>
      <c r="C167" s="36" t="s">
        <v>630</v>
      </c>
      <c r="D167" s="35" t="s">
        <v>64</v>
      </c>
      <c r="E167" s="37" t="s">
        <v>631</v>
      </c>
      <c r="F167" s="38" t="s">
        <v>178</v>
      </c>
      <c r="G167" s="39">
        <v>1686</v>
      </c>
      <c r="H167" s="40">
        <v>0</v>
      </c>
      <c r="I167" s="40">
        <f>ROUND(G167*H167,P4)</f>
        <v>0</v>
      </c>
      <c r="J167" s="35"/>
      <c r="O167" s="41">
        <f>I167*0.21</f>
        <v>0</v>
      </c>
      <c r="P167">
        <v>3</v>
      </c>
    </row>
    <row r="168">
      <c r="A168" s="35" t="s">
        <v>67</v>
      </c>
      <c r="B168" s="42"/>
      <c r="C168" s="43"/>
      <c r="D168" s="43"/>
      <c r="E168" s="50" t="s">
        <v>64</v>
      </c>
      <c r="F168" s="43"/>
      <c r="G168" s="43"/>
      <c r="H168" s="43"/>
      <c r="I168" s="43"/>
      <c r="J168" s="44"/>
    </row>
    <row r="169">
      <c r="A169" s="35" t="s">
        <v>69</v>
      </c>
      <c r="B169" s="42"/>
      <c r="C169" s="43"/>
      <c r="D169" s="43"/>
      <c r="E169" s="45" t="s">
        <v>632</v>
      </c>
      <c r="F169" s="43"/>
      <c r="G169" s="43"/>
      <c r="H169" s="43"/>
      <c r="I169" s="43"/>
      <c r="J169" s="44"/>
    </row>
    <row r="170" ht="285">
      <c r="A170" s="35" t="s">
        <v>71</v>
      </c>
      <c r="B170" s="42"/>
      <c r="C170" s="43"/>
      <c r="D170" s="43"/>
      <c r="E170" s="37" t="s">
        <v>633</v>
      </c>
      <c r="F170" s="43"/>
      <c r="G170" s="43"/>
      <c r="H170" s="43"/>
      <c r="I170" s="43"/>
      <c r="J170" s="44"/>
    </row>
    <row r="171">
      <c r="A171" s="35" t="s">
        <v>62</v>
      </c>
      <c r="B171" s="35">
        <v>40</v>
      </c>
      <c r="C171" s="36" t="s">
        <v>634</v>
      </c>
      <c r="D171" s="35" t="s">
        <v>64</v>
      </c>
      <c r="E171" s="37" t="s">
        <v>635</v>
      </c>
      <c r="F171" s="38" t="s">
        <v>178</v>
      </c>
      <c r="G171" s="39">
        <v>693</v>
      </c>
      <c r="H171" s="40">
        <v>0</v>
      </c>
      <c r="I171" s="40">
        <f>ROUND(G171*H171,P4)</f>
        <v>0</v>
      </c>
      <c r="J171" s="35"/>
      <c r="O171" s="41">
        <f>I171*0.21</f>
        <v>0</v>
      </c>
      <c r="P171">
        <v>3</v>
      </c>
    </row>
    <row r="172">
      <c r="A172" s="35" t="s">
        <v>67</v>
      </c>
      <c r="B172" s="42"/>
      <c r="C172" s="43"/>
      <c r="D172" s="43"/>
      <c r="E172" s="37" t="s">
        <v>636</v>
      </c>
      <c r="F172" s="43"/>
      <c r="G172" s="43"/>
      <c r="H172" s="43"/>
      <c r="I172" s="43"/>
      <c r="J172" s="44"/>
    </row>
    <row r="173">
      <c r="A173" s="35" t="s">
        <v>69</v>
      </c>
      <c r="B173" s="42"/>
      <c r="C173" s="43"/>
      <c r="D173" s="43"/>
      <c r="E173" s="45" t="s">
        <v>637</v>
      </c>
      <c r="F173" s="43"/>
      <c r="G173" s="43"/>
      <c r="H173" s="43"/>
      <c r="I173" s="43"/>
      <c r="J173" s="44"/>
    </row>
    <row r="174" ht="75">
      <c r="A174" s="35" t="s">
        <v>71</v>
      </c>
      <c r="B174" s="42"/>
      <c r="C174" s="43"/>
      <c r="D174" s="43"/>
      <c r="E174" s="37" t="s">
        <v>638</v>
      </c>
      <c r="F174" s="43"/>
      <c r="G174" s="43"/>
      <c r="H174" s="43"/>
      <c r="I174" s="43"/>
      <c r="J174" s="44"/>
    </row>
    <row r="175">
      <c r="A175" s="35" t="s">
        <v>62</v>
      </c>
      <c r="B175" s="35">
        <v>41</v>
      </c>
      <c r="C175" s="36" t="s">
        <v>634</v>
      </c>
      <c r="D175" s="35" t="s">
        <v>73</v>
      </c>
      <c r="E175" s="37" t="s">
        <v>635</v>
      </c>
      <c r="F175" s="38" t="s">
        <v>178</v>
      </c>
      <c r="G175" s="39">
        <v>1686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>
      <c r="A176" s="35" t="s">
        <v>67</v>
      </c>
      <c r="B176" s="42"/>
      <c r="C176" s="43"/>
      <c r="D176" s="43"/>
      <c r="E176" s="50" t="s">
        <v>64</v>
      </c>
      <c r="F176" s="43"/>
      <c r="G176" s="43"/>
      <c r="H176" s="43"/>
      <c r="I176" s="43"/>
      <c r="J176" s="44"/>
    </row>
    <row r="177">
      <c r="A177" s="35" t="s">
        <v>69</v>
      </c>
      <c r="B177" s="42"/>
      <c r="C177" s="43"/>
      <c r="D177" s="43"/>
      <c r="E177" s="45" t="s">
        <v>632</v>
      </c>
      <c r="F177" s="43"/>
      <c r="G177" s="43"/>
      <c r="H177" s="43"/>
      <c r="I177" s="43"/>
      <c r="J177" s="44"/>
    </row>
    <row r="178" ht="75">
      <c r="A178" s="35" t="s">
        <v>71</v>
      </c>
      <c r="B178" s="42"/>
      <c r="C178" s="43"/>
      <c r="D178" s="43"/>
      <c r="E178" s="37" t="s">
        <v>638</v>
      </c>
      <c r="F178" s="43"/>
      <c r="G178" s="43"/>
      <c r="H178" s="43"/>
      <c r="I178" s="43"/>
      <c r="J178" s="44"/>
    </row>
    <row r="179">
      <c r="A179" s="35" t="s">
        <v>62</v>
      </c>
      <c r="B179" s="35">
        <v>42</v>
      </c>
      <c r="C179" s="36" t="s">
        <v>639</v>
      </c>
      <c r="D179" s="35" t="s">
        <v>64</v>
      </c>
      <c r="E179" s="37" t="s">
        <v>640</v>
      </c>
      <c r="F179" s="38" t="s">
        <v>178</v>
      </c>
      <c r="G179" s="39">
        <v>9.1999999999999993</v>
      </c>
      <c r="H179" s="40">
        <v>0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 ht="30">
      <c r="A180" s="35" t="s">
        <v>67</v>
      </c>
      <c r="B180" s="42"/>
      <c r="C180" s="43"/>
      <c r="D180" s="43"/>
      <c r="E180" s="37" t="s">
        <v>641</v>
      </c>
      <c r="F180" s="43"/>
      <c r="G180" s="43"/>
      <c r="H180" s="43"/>
      <c r="I180" s="43"/>
      <c r="J180" s="44"/>
    </row>
    <row r="181">
      <c r="A181" s="35" t="s">
        <v>69</v>
      </c>
      <c r="B181" s="42"/>
      <c r="C181" s="43"/>
      <c r="D181" s="43"/>
      <c r="E181" s="45" t="s">
        <v>642</v>
      </c>
      <c r="F181" s="43"/>
      <c r="G181" s="43"/>
      <c r="H181" s="43"/>
      <c r="I181" s="43"/>
      <c r="J181" s="44"/>
    </row>
    <row r="182" ht="120">
      <c r="A182" s="35" t="s">
        <v>71</v>
      </c>
      <c r="B182" s="42"/>
      <c r="C182" s="43"/>
      <c r="D182" s="43"/>
      <c r="E182" s="37" t="s">
        <v>643</v>
      </c>
      <c r="F182" s="43"/>
      <c r="G182" s="43"/>
      <c r="H182" s="43"/>
      <c r="I182" s="43"/>
      <c r="J182" s="44"/>
    </row>
    <row r="183">
      <c r="A183" s="35" t="s">
        <v>62</v>
      </c>
      <c r="B183" s="35">
        <v>43</v>
      </c>
      <c r="C183" s="36" t="s">
        <v>644</v>
      </c>
      <c r="D183" s="35" t="s">
        <v>64</v>
      </c>
      <c r="E183" s="37" t="s">
        <v>645</v>
      </c>
      <c r="F183" s="38" t="s">
        <v>178</v>
      </c>
      <c r="G183" s="39">
        <v>36.799999999999997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>
      <c r="A184" s="35" t="s">
        <v>67</v>
      </c>
      <c r="B184" s="42"/>
      <c r="C184" s="43"/>
      <c r="D184" s="43"/>
      <c r="E184" s="37" t="s">
        <v>646</v>
      </c>
      <c r="F184" s="43"/>
      <c r="G184" s="43"/>
      <c r="H184" s="43"/>
      <c r="I184" s="43"/>
      <c r="J184" s="44"/>
    </row>
    <row r="185">
      <c r="A185" s="35" t="s">
        <v>69</v>
      </c>
      <c r="B185" s="42"/>
      <c r="C185" s="43"/>
      <c r="D185" s="43"/>
      <c r="E185" s="45" t="s">
        <v>647</v>
      </c>
      <c r="F185" s="43"/>
      <c r="G185" s="43"/>
      <c r="H185" s="43"/>
      <c r="I185" s="43"/>
      <c r="J185" s="44"/>
    </row>
    <row r="186" ht="120">
      <c r="A186" s="35" t="s">
        <v>71</v>
      </c>
      <c r="B186" s="42"/>
      <c r="C186" s="43"/>
      <c r="D186" s="43"/>
      <c r="E186" s="37" t="s">
        <v>643</v>
      </c>
      <c r="F186" s="43"/>
      <c r="G186" s="43"/>
      <c r="H186" s="43"/>
      <c r="I186" s="43"/>
      <c r="J186" s="44"/>
    </row>
    <row r="187">
      <c r="A187" s="29" t="s">
        <v>59</v>
      </c>
      <c r="B187" s="30"/>
      <c r="C187" s="31" t="s">
        <v>477</v>
      </c>
      <c r="D187" s="32"/>
      <c r="E187" s="29" t="s">
        <v>478</v>
      </c>
      <c r="F187" s="32"/>
      <c r="G187" s="32"/>
      <c r="H187" s="32"/>
      <c r="I187" s="33">
        <f>SUMIFS(I188:I203,A188:A203,"P")</f>
        <v>0</v>
      </c>
      <c r="J187" s="34"/>
    </row>
    <row r="188">
      <c r="A188" s="35" t="s">
        <v>62</v>
      </c>
      <c r="B188" s="35">
        <v>44</v>
      </c>
      <c r="C188" s="36" t="s">
        <v>479</v>
      </c>
      <c r="D188" s="35" t="s">
        <v>64</v>
      </c>
      <c r="E188" s="37" t="s">
        <v>480</v>
      </c>
      <c r="F188" s="38" t="s">
        <v>198</v>
      </c>
      <c r="G188" s="39">
        <v>6.9000000000000004</v>
      </c>
      <c r="H188" s="40">
        <v>0</v>
      </c>
      <c r="I188" s="40">
        <f>ROUND(G188*H188,P4)</f>
        <v>0</v>
      </c>
      <c r="J188" s="35"/>
      <c r="O188" s="41">
        <f>I188*0.21</f>
        <v>0</v>
      </c>
      <c r="P188">
        <v>3</v>
      </c>
    </row>
    <row r="189" ht="30">
      <c r="A189" s="35" t="s">
        <v>67</v>
      </c>
      <c r="B189" s="42"/>
      <c r="C189" s="43"/>
      <c r="D189" s="43"/>
      <c r="E189" s="37" t="s">
        <v>648</v>
      </c>
      <c r="F189" s="43"/>
      <c r="G189" s="43"/>
      <c r="H189" s="43"/>
      <c r="I189" s="43"/>
      <c r="J189" s="44"/>
    </row>
    <row r="190" ht="30">
      <c r="A190" s="35" t="s">
        <v>69</v>
      </c>
      <c r="B190" s="42"/>
      <c r="C190" s="43"/>
      <c r="D190" s="43"/>
      <c r="E190" s="45" t="s">
        <v>649</v>
      </c>
      <c r="F190" s="43"/>
      <c r="G190" s="43"/>
      <c r="H190" s="43"/>
      <c r="I190" s="43"/>
      <c r="J190" s="44"/>
    </row>
    <row r="191" ht="330">
      <c r="A191" s="35" t="s">
        <v>71</v>
      </c>
      <c r="B191" s="42"/>
      <c r="C191" s="43"/>
      <c r="D191" s="43"/>
      <c r="E191" s="37" t="s">
        <v>483</v>
      </c>
      <c r="F191" s="43"/>
      <c r="G191" s="43"/>
      <c r="H191" s="43"/>
      <c r="I191" s="43"/>
      <c r="J191" s="44"/>
    </row>
    <row r="192">
      <c r="A192" s="35" t="s">
        <v>62</v>
      </c>
      <c r="B192" s="35">
        <v>45</v>
      </c>
      <c r="C192" s="36" t="s">
        <v>650</v>
      </c>
      <c r="D192" s="35" t="s">
        <v>64</v>
      </c>
      <c r="E192" s="37" t="s">
        <v>651</v>
      </c>
      <c r="F192" s="38" t="s">
        <v>198</v>
      </c>
      <c r="G192" s="39">
        <v>160.40000000000001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67</v>
      </c>
      <c r="B193" s="42"/>
      <c r="C193" s="43"/>
      <c r="D193" s="43"/>
      <c r="E193" s="37" t="s">
        <v>652</v>
      </c>
      <c r="F193" s="43"/>
      <c r="G193" s="43"/>
      <c r="H193" s="43"/>
      <c r="I193" s="43"/>
      <c r="J193" s="44"/>
    </row>
    <row r="194" ht="45">
      <c r="A194" s="35" t="s">
        <v>69</v>
      </c>
      <c r="B194" s="42"/>
      <c r="C194" s="43"/>
      <c r="D194" s="43"/>
      <c r="E194" s="45" t="s">
        <v>653</v>
      </c>
      <c r="F194" s="43"/>
      <c r="G194" s="43"/>
      <c r="H194" s="43"/>
      <c r="I194" s="43"/>
      <c r="J194" s="44"/>
    </row>
    <row r="195" ht="330">
      <c r="A195" s="35" t="s">
        <v>71</v>
      </c>
      <c r="B195" s="42"/>
      <c r="C195" s="43"/>
      <c r="D195" s="43"/>
      <c r="E195" s="37" t="s">
        <v>490</v>
      </c>
      <c r="F195" s="43"/>
      <c r="G195" s="43"/>
      <c r="H195" s="43"/>
      <c r="I195" s="43"/>
      <c r="J195" s="44"/>
    </row>
    <row r="196">
      <c r="A196" s="35" t="s">
        <v>62</v>
      </c>
      <c r="B196" s="35">
        <v>46</v>
      </c>
      <c r="C196" s="36" t="s">
        <v>654</v>
      </c>
      <c r="D196" s="35" t="s">
        <v>64</v>
      </c>
      <c r="E196" s="37" t="s">
        <v>655</v>
      </c>
      <c r="F196" s="38" t="s">
        <v>198</v>
      </c>
      <c r="G196" s="39">
        <v>16.100000000000001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>
      <c r="A197" s="35" t="s">
        <v>67</v>
      </c>
      <c r="B197" s="42"/>
      <c r="C197" s="43"/>
      <c r="D197" s="43"/>
      <c r="E197" s="37" t="s">
        <v>656</v>
      </c>
      <c r="F197" s="43"/>
      <c r="G197" s="43"/>
      <c r="H197" s="43"/>
      <c r="I197" s="43"/>
      <c r="J197" s="44"/>
    </row>
    <row r="198">
      <c r="A198" s="35" t="s">
        <v>69</v>
      </c>
      <c r="B198" s="42"/>
      <c r="C198" s="43"/>
      <c r="D198" s="43"/>
      <c r="E198" s="45" t="s">
        <v>657</v>
      </c>
      <c r="F198" s="43"/>
      <c r="G198" s="43"/>
      <c r="H198" s="43"/>
      <c r="I198" s="43"/>
      <c r="J198" s="44"/>
    </row>
    <row r="199" ht="315">
      <c r="A199" s="35" t="s">
        <v>71</v>
      </c>
      <c r="B199" s="42"/>
      <c r="C199" s="43"/>
      <c r="D199" s="43"/>
      <c r="E199" s="37" t="s">
        <v>658</v>
      </c>
      <c r="F199" s="43"/>
      <c r="G199" s="43"/>
      <c r="H199" s="43"/>
      <c r="I199" s="43"/>
      <c r="J199" s="44"/>
    </row>
    <row r="200">
      <c r="A200" s="35" t="s">
        <v>62</v>
      </c>
      <c r="B200" s="35">
        <v>47</v>
      </c>
      <c r="C200" s="36" t="s">
        <v>496</v>
      </c>
      <c r="D200" s="35" t="s">
        <v>64</v>
      </c>
      <c r="E200" s="37" t="s">
        <v>497</v>
      </c>
      <c r="F200" s="38" t="s">
        <v>102</v>
      </c>
      <c r="G200" s="39">
        <v>4</v>
      </c>
      <c r="H200" s="40">
        <v>0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 ht="30">
      <c r="A201" s="35" t="s">
        <v>67</v>
      </c>
      <c r="B201" s="42"/>
      <c r="C201" s="43"/>
      <c r="D201" s="43"/>
      <c r="E201" s="37" t="s">
        <v>659</v>
      </c>
      <c r="F201" s="43"/>
      <c r="G201" s="43"/>
      <c r="H201" s="43"/>
      <c r="I201" s="43"/>
      <c r="J201" s="44"/>
    </row>
    <row r="202" ht="30">
      <c r="A202" s="35" t="s">
        <v>69</v>
      </c>
      <c r="B202" s="42"/>
      <c r="C202" s="43"/>
      <c r="D202" s="43"/>
      <c r="E202" s="45" t="s">
        <v>660</v>
      </c>
      <c r="F202" s="43"/>
      <c r="G202" s="43"/>
      <c r="H202" s="43"/>
      <c r="I202" s="43"/>
      <c r="J202" s="44"/>
    </row>
    <row r="203" ht="120">
      <c r="A203" s="35" t="s">
        <v>71</v>
      </c>
      <c r="B203" s="42"/>
      <c r="C203" s="43"/>
      <c r="D203" s="43"/>
      <c r="E203" s="37" t="s">
        <v>500</v>
      </c>
      <c r="F203" s="43"/>
      <c r="G203" s="43"/>
      <c r="H203" s="43"/>
      <c r="I203" s="43"/>
      <c r="J203" s="44"/>
    </row>
    <row r="204">
      <c r="A204" s="29" t="s">
        <v>59</v>
      </c>
      <c r="B204" s="30"/>
      <c r="C204" s="31" t="s">
        <v>216</v>
      </c>
      <c r="D204" s="32"/>
      <c r="E204" s="29" t="s">
        <v>217</v>
      </c>
      <c r="F204" s="32"/>
      <c r="G204" s="32"/>
      <c r="H204" s="32"/>
      <c r="I204" s="33">
        <f>SUMIFS(I205:I244,A205:A244,"P")</f>
        <v>0</v>
      </c>
      <c r="J204" s="34"/>
    </row>
    <row r="205">
      <c r="A205" s="35" t="s">
        <v>62</v>
      </c>
      <c r="B205" s="35">
        <v>48</v>
      </c>
      <c r="C205" s="36" t="s">
        <v>501</v>
      </c>
      <c r="D205" s="35" t="s">
        <v>64</v>
      </c>
      <c r="E205" s="37" t="s">
        <v>502</v>
      </c>
      <c r="F205" s="38" t="s">
        <v>198</v>
      </c>
      <c r="G205" s="39">
        <v>148</v>
      </c>
      <c r="H205" s="40">
        <v>0</v>
      </c>
      <c r="I205" s="40">
        <f>ROUND(G205*H205,P4)</f>
        <v>0</v>
      </c>
      <c r="J205" s="35"/>
      <c r="O205" s="41">
        <f>I205*0.21</f>
        <v>0</v>
      </c>
      <c r="P205">
        <v>3</v>
      </c>
    </row>
    <row r="206" ht="30">
      <c r="A206" s="35" t="s">
        <v>67</v>
      </c>
      <c r="B206" s="42"/>
      <c r="C206" s="43"/>
      <c r="D206" s="43"/>
      <c r="E206" s="37" t="s">
        <v>661</v>
      </c>
      <c r="F206" s="43"/>
      <c r="G206" s="43"/>
      <c r="H206" s="43"/>
      <c r="I206" s="43"/>
      <c r="J206" s="44"/>
    </row>
    <row r="207" ht="45">
      <c r="A207" s="35" t="s">
        <v>69</v>
      </c>
      <c r="B207" s="42"/>
      <c r="C207" s="43"/>
      <c r="D207" s="43"/>
      <c r="E207" s="45" t="s">
        <v>662</v>
      </c>
      <c r="F207" s="43"/>
      <c r="G207" s="43"/>
      <c r="H207" s="43"/>
      <c r="I207" s="43"/>
      <c r="J207" s="44"/>
    </row>
    <row r="208" ht="105">
      <c r="A208" s="35" t="s">
        <v>71</v>
      </c>
      <c r="B208" s="42"/>
      <c r="C208" s="43"/>
      <c r="D208" s="43"/>
      <c r="E208" s="37" t="s">
        <v>505</v>
      </c>
      <c r="F208" s="43"/>
      <c r="G208" s="43"/>
      <c r="H208" s="43"/>
      <c r="I208" s="43"/>
      <c r="J208" s="44"/>
    </row>
    <row r="209">
      <c r="A209" s="35" t="s">
        <v>62</v>
      </c>
      <c r="B209" s="35">
        <v>49</v>
      </c>
      <c r="C209" s="36" t="s">
        <v>663</v>
      </c>
      <c r="D209" s="35" t="s">
        <v>64</v>
      </c>
      <c r="E209" s="37" t="s">
        <v>664</v>
      </c>
      <c r="F209" s="38" t="s">
        <v>198</v>
      </c>
      <c r="G209" s="39">
        <v>156</v>
      </c>
      <c r="H209" s="40">
        <v>0</v>
      </c>
      <c r="I209" s="40">
        <f>ROUND(G209*H209,P4)</f>
        <v>0</v>
      </c>
      <c r="J209" s="35"/>
      <c r="O209" s="41">
        <f>I209*0.21</f>
        <v>0</v>
      </c>
      <c r="P209">
        <v>3</v>
      </c>
    </row>
    <row r="210" ht="45">
      <c r="A210" s="35" t="s">
        <v>67</v>
      </c>
      <c r="B210" s="42"/>
      <c r="C210" s="43"/>
      <c r="D210" s="43"/>
      <c r="E210" s="37" t="s">
        <v>665</v>
      </c>
      <c r="F210" s="43"/>
      <c r="G210" s="43"/>
      <c r="H210" s="43"/>
      <c r="I210" s="43"/>
      <c r="J210" s="44"/>
    </row>
    <row r="211" ht="30">
      <c r="A211" s="35" t="s">
        <v>69</v>
      </c>
      <c r="B211" s="42"/>
      <c r="C211" s="43"/>
      <c r="D211" s="43"/>
      <c r="E211" s="45" t="s">
        <v>666</v>
      </c>
      <c r="F211" s="43"/>
      <c r="G211" s="43"/>
      <c r="H211" s="43"/>
      <c r="I211" s="43"/>
      <c r="J211" s="44"/>
    </row>
    <row r="212" ht="75">
      <c r="A212" s="35" t="s">
        <v>71</v>
      </c>
      <c r="B212" s="42"/>
      <c r="C212" s="43"/>
      <c r="D212" s="43"/>
      <c r="E212" s="37" t="s">
        <v>222</v>
      </c>
      <c r="F212" s="43"/>
      <c r="G212" s="43"/>
      <c r="H212" s="43"/>
      <c r="I212" s="43"/>
      <c r="J212" s="44"/>
    </row>
    <row r="213">
      <c r="A213" s="35" t="s">
        <v>62</v>
      </c>
      <c r="B213" s="35">
        <v>50</v>
      </c>
      <c r="C213" s="36" t="s">
        <v>667</v>
      </c>
      <c r="D213" s="35" t="s">
        <v>64</v>
      </c>
      <c r="E213" s="37" t="s">
        <v>668</v>
      </c>
      <c r="F213" s="38" t="s">
        <v>198</v>
      </c>
      <c r="G213" s="39">
        <v>92.599999999999994</v>
      </c>
      <c r="H213" s="40">
        <v>0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>
      <c r="A214" s="35" t="s">
        <v>67</v>
      </c>
      <c r="B214" s="42"/>
      <c r="C214" s="43"/>
      <c r="D214" s="43"/>
      <c r="E214" s="37" t="s">
        <v>669</v>
      </c>
      <c r="F214" s="43"/>
      <c r="G214" s="43"/>
      <c r="H214" s="43"/>
      <c r="I214" s="43"/>
      <c r="J214" s="44"/>
    </row>
    <row r="215">
      <c r="A215" s="35" t="s">
        <v>69</v>
      </c>
      <c r="B215" s="42"/>
      <c r="C215" s="43"/>
      <c r="D215" s="43"/>
      <c r="E215" s="45" t="s">
        <v>670</v>
      </c>
      <c r="F215" s="43"/>
      <c r="G215" s="43"/>
      <c r="H215" s="43"/>
      <c r="I215" s="43"/>
      <c r="J215" s="44"/>
    </row>
    <row r="216" ht="105">
      <c r="A216" s="35" t="s">
        <v>71</v>
      </c>
      <c r="B216" s="42"/>
      <c r="C216" s="43"/>
      <c r="D216" s="43"/>
      <c r="E216" s="37" t="s">
        <v>505</v>
      </c>
      <c r="F216" s="43"/>
      <c r="G216" s="43"/>
      <c r="H216" s="43"/>
      <c r="I216" s="43"/>
      <c r="J216" s="44"/>
    </row>
    <row r="217">
      <c r="A217" s="35" t="s">
        <v>62</v>
      </c>
      <c r="B217" s="35">
        <v>51</v>
      </c>
      <c r="C217" s="36" t="s">
        <v>671</v>
      </c>
      <c r="D217" s="35" t="s">
        <v>64</v>
      </c>
      <c r="E217" s="37" t="s">
        <v>672</v>
      </c>
      <c r="F217" s="38" t="s">
        <v>102</v>
      </c>
      <c r="G217" s="39">
        <v>9</v>
      </c>
      <c r="H217" s="40">
        <v>0</v>
      </c>
      <c r="I217" s="40">
        <f>ROUND(G217*H217,P4)</f>
        <v>0</v>
      </c>
      <c r="J217" s="35"/>
      <c r="O217" s="41">
        <f>I217*0.21</f>
        <v>0</v>
      </c>
      <c r="P217">
        <v>3</v>
      </c>
    </row>
    <row r="218">
      <c r="A218" s="35" t="s">
        <v>67</v>
      </c>
      <c r="B218" s="42"/>
      <c r="C218" s="43"/>
      <c r="D218" s="43"/>
      <c r="E218" s="37" t="s">
        <v>673</v>
      </c>
      <c r="F218" s="43"/>
      <c r="G218" s="43"/>
      <c r="H218" s="43"/>
      <c r="I218" s="43"/>
      <c r="J218" s="44"/>
    </row>
    <row r="219" ht="45">
      <c r="A219" s="35" t="s">
        <v>69</v>
      </c>
      <c r="B219" s="42"/>
      <c r="C219" s="43"/>
      <c r="D219" s="43"/>
      <c r="E219" s="45" t="s">
        <v>674</v>
      </c>
      <c r="F219" s="43"/>
      <c r="G219" s="43"/>
      <c r="H219" s="43"/>
      <c r="I219" s="43"/>
      <c r="J219" s="44"/>
    </row>
    <row r="220" ht="75">
      <c r="A220" s="35" t="s">
        <v>71</v>
      </c>
      <c r="B220" s="42"/>
      <c r="C220" s="43"/>
      <c r="D220" s="43"/>
      <c r="E220" s="37" t="s">
        <v>675</v>
      </c>
      <c r="F220" s="43"/>
      <c r="G220" s="43"/>
      <c r="H220" s="43"/>
      <c r="I220" s="43"/>
      <c r="J220" s="44"/>
    </row>
    <row r="221">
      <c r="A221" s="35" t="s">
        <v>62</v>
      </c>
      <c r="B221" s="35">
        <v>52</v>
      </c>
      <c r="C221" s="36" t="s">
        <v>676</v>
      </c>
      <c r="D221" s="35" t="s">
        <v>64</v>
      </c>
      <c r="E221" s="37" t="s">
        <v>677</v>
      </c>
      <c r="F221" s="38" t="s">
        <v>165</v>
      </c>
      <c r="G221" s="39">
        <v>17.193000000000001</v>
      </c>
      <c r="H221" s="40">
        <v>0</v>
      </c>
      <c r="I221" s="40">
        <f>ROUND(G221*H221,P4)</f>
        <v>0</v>
      </c>
      <c r="J221" s="35"/>
      <c r="O221" s="41">
        <f>I221*0.21</f>
        <v>0</v>
      </c>
      <c r="P221">
        <v>3</v>
      </c>
    </row>
    <row r="222" ht="30">
      <c r="A222" s="35" t="s">
        <v>67</v>
      </c>
      <c r="B222" s="42"/>
      <c r="C222" s="43"/>
      <c r="D222" s="43"/>
      <c r="E222" s="37" t="s">
        <v>678</v>
      </c>
      <c r="F222" s="43"/>
      <c r="G222" s="43"/>
      <c r="H222" s="43"/>
      <c r="I222" s="43"/>
      <c r="J222" s="44"/>
    </row>
    <row r="223" ht="120">
      <c r="A223" s="35" t="s">
        <v>69</v>
      </c>
      <c r="B223" s="42"/>
      <c r="C223" s="43"/>
      <c r="D223" s="43"/>
      <c r="E223" s="45" t="s">
        <v>679</v>
      </c>
      <c r="F223" s="43"/>
      <c r="G223" s="43"/>
      <c r="H223" s="43"/>
      <c r="I223" s="43"/>
      <c r="J223" s="44"/>
    </row>
    <row r="224" ht="90">
      <c r="A224" s="35" t="s">
        <v>71</v>
      </c>
      <c r="B224" s="42"/>
      <c r="C224" s="43"/>
      <c r="D224" s="43"/>
      <c r="E224" s="37" t="s">
        <v>680</v>
      </c>
      <c r="F224" s="43"/>
      <c r="G224" s="43"/>
      <c r="H224" s="43"/>
      <c r="I224" s="43"/>
      <c r="J224" s="44"/>
    </row>
    <row r="225">
      <c r="A225" s="35" t="s">
        <v>62</v>
      </c>
      <c r="B225" s="35">
        <v>53</v>
      </c>
      <c r="C225" s="36" t="s">
        <v>511</v>
      </c>
      <c r="D225" s="35" t="s">
        <v>64</v>
      </c>
      <c r="E225" s="37" t="s">
        <v>512</v>
      </c>
      <c r="F225" s="38" t="s">
        <v>198</v>
      </c>
      <c r="G225" s="39">
        <v>298.959</v>
      </c>
      <c r="H225" s="40">
        <v>0</v>
      </c>
      <c r="I225" s="40">
        <f>ROUND(G225*H225,P4)</f>
        <v>0</v>
      </c>
      <c r="J225" s="35"/>
      <c r="O225" s="41">
        <f>I225*0.21</f>
        <v>0</v>
      </c>
      <c r="P225">
        <v>3</v>
      </c>
    </row>
    <row r="226" ht="45">
      <c r="A226" s="35" t="s">
        <v>67</v>
      </c>
      <c r="B226" s="42"/>
      <c r="C226" s="43"/>
      <c r="D226" s="43"/>
      <c r="E226" s="37" t="s">
        <v>681</v>
      </c>
      <c r="F226" s="43"/>
      <c r="G226" s="43"/>
      <c r="H226" s="43"/>
      <c r="I226" s="43"/>
      <c r="J226" s="44"/>
    </row>
    <row r="227" ht="45">
      <c r="A227" s="35" t="s">
        <v>69</v>
      </c>
      <c r="B227" s="42"/>
      <c r="C227" s="43"/>
      <c r="D227" s="43"/>
      <c r="E227" s="45" t="s">
        <v>682</v>
      </c>
      <c r="F227" s="43"/>
      <c r="G227" s="43"/>
      <c r="H227" s="43"/>
      <c r="I227" s="43"/>
      <c r="J227" s="44"/>
    </row>
    <row r="228" ht="90">
      <c r="A228" s="35" t="s">
        <v>71</v>
      </c>
      <c r="B228" s="42"/>
      <c r="C228" s="43"/>
      <c r="D228" s="43"/>
      <c r="E228" s="37" t="s">
        <v>515</v>
      </c>
      <c r="F228" s="43"/>
      <c r="G228" s="43"/>
      <c r="H228" s="43"/>
      <c r="I228" s="43"/>
      <c r="J228" s="44"/>
    </row>
    <row r="229" ht="30">
      <c r="A229" s="35" t="s">
        <v>62</v>
      </c>
      <c r="B229" s="35">
        <v>54</v>
      </c>
      <c r="C229" s="36" t="s">
        <v>516</v>
      </c>
      <c r="D229" s="35" t="s">
        <v>64</v>
      </c>
      <c r="E229" s="37" t="s">
        <v>517</v>
      </c>
      <c r="F229" s="38" t="s">
        <v>198</v>
      </c>
      <c r="G229" s="39">
        <v>118.64100000000001</v>
      </c>
      <c r="H229" s="40">
        <v>0</v>
      </c>
      <c r="I229" s="40">
        <f>ROUND(G229*H229,P4)</f>
        <v>0</v>
      </c>
      <c r="J229" s="35"/>
      <c r="O229" s="41">
        <f>I229*0.21</f>
        <v>0</v>
      </c>
      <c r="P229">
        <v>3</v>
      </c>
    </row>
    <row r="230" ht="45">
      <c r="A230" s="35" t="s">
        <v>67</v>
      </c>
      <c r="B230" s="42"/>
      <c r="C230" s="43"/>
      <c r="D230" s="43"/>
      <c r="E230" s="37" t="s">
        <v>683</v>
      </c>
      <c r="F230" s="43"/>
      <c r="G230" s="43"/>
      <c r="H230" s="43"/>
      <c r="I230" s="43"/>
      <c r="J230" s="44"/>
    </row>
    <row r="231" ht="30">
      <c r="A231" s="35" t="s">
        <v>69</v>
      </c>
      <c r="B231" s="42"/>
      <c r="C231" s="43"/>
      <c r="D231" s="43"/>
      <c r="E231" s="45" t="s">
        <v>684</v>
      </c>
      <c r="F231" s="43"/>
      <c r="G231" s="43"/>
      <c r="H231" s="43"/>
      <c r="I231" s="43"/>
      <c r="J231" s="44"/>
    </row>
    <row r="232" ht="90">
      <c r="A232" s="35" t="s">
        <v>71</v>
      </c>
      <c r="B232" s="42"/>
      <c r="C232" s="43"/>
      <c r="D232" s="43"/>
      <c r="E232" s="37" t="s">
        <v>515</v>
      </c>
      <c r="F232" s="43"/>
      <c r="G232" s="43"/>
      <c r="H232" s="43"/>
      <c r="I232" s="43"/>
      <c r="J232" s="44"/>
    </row>
    <row r="233" ht="30">
      <c r="A233" s="35" t="s">
        <v>62</v>
      </c>
      <c r="B233" s="35">
        <v>55</v>
      </c>
      <c r="C233" s="36" t="s">
        <v>520</v>
      </c>
      <c r="D233" s="35" t="s">
        <v>64</v>
      </c>
      <c r="E233" s="37" t="s">
        <v>521</v>
      </c>
      <c r="F233" s="38" t="s">
        <v>198</v>
      </c>
      <c r="G233" s="39">
        <v>114.90900000000001</v>
      </c>
      <c r="H233" s="40">
        <v>0</v>
      </c>
      <c r="I233" s="40">
        <f>ROUND(G233*H233,P4)</f>
        <v>0</v>
      </c>
      <c r="J233" s="35"/>
      <c r="O233" s="41">
        <f>I233*0.21</f>
        <v>0</v>
      </c>
      <c r="P233">
        <v>3</v>
      </c>
    </row>
    <row r="234" ht="45">
      <c r="A234" s="35" t="s">
        <v>67</v>
      </c>
      <c r="B234" s="42"/>
      <c r="C234" s="43"/>
      <c r="D234" s="43"/>
      <c r="E234" s="37" t="s">
        <v>685</v>
      </c>
      <c r="F234" s="43"/>
      <c r="G234" s="43"/>
      <c r="H234" s="43"/>
      <c r="I234" s="43"/>
      <c r="J234" s="44"/>
    </row>
    <row r="235" ht="30">
      <c r="A235" s="35" t="s">
        <v>69</v>
      </c>
      <c r="B235" s="42"/>
      <c r="C235" s="43"/>
      <c r="D235" s="43"/>
      <c r="E235" s="45" t="s">
        <v>686</v>
      </c>
      <c r="F235" s="43"/>
      <c r="G235" s="43"/>
      <c r="H235" s="43"/>
      <c r="I235" s="43"/>
      <c r="J235" s="44"/>
    </row>
    <row r="236" ht="165">
      <c r="A236" s="35" t="s">
        <v>71</v>
      </c>
      <c r="B236" s="42"/>
      <c r="C236" s="43"/>
      <c r="D236" s="43"/>
      <c r="E236" s="37" t="s">
        <v>524</v>
      </c>
      <c r="F236" s="43"/>
      <c r="G236" s="43"/>
      <c r="H236" s="43"/>
      <c r="I236" s="43"/>
      <c r="J236" s="44"/>
    </row>
    <row r="237">
      <c r="A237" s="35" t="s">
        <v>62</v>
      </c>
      <c r="B237" s="35">
        <v>56</v>
      </c>
      <c r="C237" s="36" t="s">
        <v>687</v>
      </c>
      <c r="D237" s="35" t="s">
        <v>73</v>
      </c>
      <c r="E237" s="37" t="s">
        <v>688</v>
      </c>
      <c r="F237" s="38" t="s">
        <v>198</v>
      </c>
      <c r="G237" s="39">
        <v>39.119999999999997</v>
      </c>
      <c r="H237" s="40">
        <v>0</v>
      </c>
      <c r="I237" s="40">
        <f>ROUND(G237*H237,P4)</f>
        <v>0</v>
      </c>
      <c r="J237" s="35"/>
      <c r="O237" s="41">
        <f>I237*0.21</f>
        <v>0</v>
      </c>
      <c r="P237">
        <v>3</v>
      </c>
    </row>
    <row r="238" ht="45">
      <c r="A238" s="35" t="s">
        <v>67</v>
      </c>
      <c r="B238" s="42"/>
      <c r="C238" s="43"/>
      <c r="D238" s="43"/>
      <c r="E238" s="37" t="s">
        <v>689</v>
      </c>
      <c r="F238" s="43"/>
      <c r="G238" s="43"/>
      <c r="H238" s="43"/>
      <c r="I238" s="43"/>
      <c r="J238" s="44"/>
    </row>
    <row r="239" ht="30">
      <c r="A239" s="35" t="s">
        <v>69</v>
      </c>
      <c r="B239" s="42"/>
      <c r="C239" s="43"/>
      <c r="D239" s="43"/>
      <c r="E239" s="45" t="s">
        <v>690</v>
      </c>
      <c r="F239" s="43"/>
      <c r="G239" s="43"/>
      <c r="H239" s="43"/>
      <c r="I239" s="43"/>
      <c r="J239" s="44"/>
    </row>
    <row r="240" ht="135">
      <c r="A240" s="35" t="s">
        <v>71</v>
      </c>
      <c r="B240" s="42"/>
      <c r="C240" s="43"/>
      <c r="D240" s="43"/>
      <c r="E240" s="37" t="s">
        <v>691</v>
      </c>
      <c r="F240" s="43"/>
      <c r="G240" s="43"/>
      <c r="H240" s="43"/>
      <c r="I240" s="43"/>
      <c r="J240" s="44"/>
    </row>
    <row r="241">
      <c r="A241" s="35" t="s">
        <v>62</v>
      </c>
      <c r="B241" s="35">
        <v>57</v>
      </c>
      <c r="C241" s="36" t="s">
        <v>687</v>
      </c>
      <c r="D241" s="35" t="s">
        <v>76</v>
      </c>
      <c r="E241" s="37" t="s">
        <v>688</v>
      </c>
      <c r="F241" s="38" t="s">
        <v>198</v>
      </c>
      <c r="G241" s="39">
        <v>6.8419999999999996</v>
      </c>
      <c r="H241" s="40">
        <v>0</v>
      </c>
      <c r="I241" s="40">
        <f>ROUND(G241*H241,P4)</f>
        <v>0</v>
      </c>
      <c r="J241" s="35"/>
      <c r="O241" s="41">
        <f>I241*0.21</f>
        <v>0</v>
      </c>
      <c r="P241">
        <v>3</v>
      </c>
    </row>
    <row r="242" ht="45">
      <c r="A242" s="35" t="s">
        <v>67</v>
      </c>
      <c r="B242" s="42"/>
      <c r="C242" s="43"/>
      <c r="D242" s="43"/>
      <c r="E242" s="37" t="s">
        <v>692</v>
      </c>
      <c r="F242" s="43"/>
      <c r="G242" s="43"/>
      <c r="H242" s="43"/>
      <c r="I242" s="43"/>
      <c r="J242" s="44"/>
    </row>
    <row r="243" ht="30">
      <c r="A243" s="35" t="s">
        <v>69</v>
      </c>
      <c r="B243" s="42"/>
      <c r="C243" s="43"/>
      <c r="D243" s="43"/>
      <c r="E243" s="45" t="s">
        <v>693</v>
      </c>
      <c r="F243" s="43"/>
      <c r="G243" s="43"/>
      <c r="H243" s="43"/>
      <c r="I243" s="43"/>
      <c r="J243" s="44"/>
    </row>
    <row r="244" ht="135">
      <c r="A244" s="35" t="s">
        <v>71</v>
      </c>
      <c r="B244" s="47"/>
      <c r="C244" s="48"/>
      <c r="D244" s="48"/>
      <c r="E244" s="37" t="s">
        <v>691</v>
      </c>
      <c r="F244" s="48"/>
      <c r="G244" s="48"/>
      <c r="H244" s="48"/>
      <c r="I244" s="48"/>
      <c r="J24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41</v>
      </c>
      <c r="F2" s="15"/>
      <c r="G2" s="15"/>
      <c r="H2" s="15"/>
      <c r="I2" s="15"/>
      <c r="J2" s="17"/>
    </row>
    <row r="3">
      <c r="A3" s="3" t="s">
        <v>42</v>
      </c>
      <c r="B3" s="18" t="s">
        <v>43</v>
      </c>
      <c r="C3" s="19" t="s">
        <v>44</v>
      </c>
      <c r="D3" s="20"/>
      <c r="E3" s="21" t="s">
        <v>45</v>
      </c>
      <c r="F3" s="15"/>
      <c r="G3" s="15"/>
      <c r="H3" s="22" t="s">
        <v>21</v>
      </c>
      <c r="I3" s="23">
        <f>SUMIFS(I8:I58,A8:A58,"SD")</f>
        <v>0</v>
      </c>
      <c r="J3" s="17"/>
      <c r="O3">
        <v>0</v>
      </c>
      <c r="P3">
        <v>2</v>
      </c>
    </row>
    <row r="4">
      <c r="A4" s="3" t="s">
        <v>46</v>
      </c>
      <c r="B4" s="18" t="s">
        <v>47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48</v>
      </c>
      <c r="B5" s="25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6" t="s">
        <v>56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57</v>
      </c>
      <c r="I6" s="7" t="s">
        <v>58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59</v>
      </c>
      <c r="B8" s="30"/>
      <c r="C8" s="31" t="s">
        <v>73</v>
      </c>
      <c r="D8" s="32"/>
      <c r="E8" s="29" t="s">
        <v>175</v>
      </c>
      <c r="F8" s="32"/>
      <c r="G8" s="32"/>
      <c r="H8" s="32"/>
      <c r="I8" s="33">
        <f>SUMIFS(I9:I12,A9:A12,"P")</f>
        <v>0</v>
      </c>
      <c r="J8" s="34"/>
    </row>
    <row r="9">
      <c r="A9" s="35" t="s">
        <v>62</v>
      </c>
      <c r="B9" s="35">
        <v>1</v>
      </c>
      <c r="C9" s="36" t="s">
        <v>694</v>
      </c>
      <c r="D9" s="35" t="s">
        <v>64</v>
      </c>
      <c r="E9" s="37" t="s">
        <v>695</v>
      </c>
      <c r="F9" s="38" t="s">
        <v>165</v>
      </c>
      <c r="G9" s="39">
        <v>1300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05">
      <c r="A10" s="35" t="s">
        <v>67</v>
      </c>
      <c r="B10" s="42"/>
      <c r="C10" s="43"/>
      <c r="D10" s="43"/>
      <c r="E10" s="37" t="s">
        <v>696</v>
      </c>
      <c r="F10" s="43"/>
      <c r="G10" s="43"/>
      <c r="H10" s="43"/>
      <c r="I10" s="43"/>
      <c r="J10" s="44"/>
    </row>
    <row r="11" ht="45">
      <c r="A11" s="35" t="s">
        <v>69</v>
      </c>
      <c r="B11" s="42"/>
      <c r="C11" s="43"/>
      <c r="D11" s="43"/>
      <c r="E11" s="45" t="s">
        <v>697</v>
      </c>
      <c r="F11" s="43"/>
      <c r="G11" s="43"/>
      <c r="H11" s="43"/>
      <c r="I11" s="43"/>
      <c r="J11" s="44"/>
    </row>
    <row r="12" ht="120">
      <c r="A12" s="35" t="s">
        <v>71</v>
      </c>
      <c r="B12" s="42"/>
      <c r="C12" s="43"/>
      <c r="D12" s="43"/>
      <c r="E12" s="37" t="s">
        <v>195</v>
      </c>
      <c r="F12" s="43"/>
      <c r="G12" s="43"/>
      <c r="H12" s="43"/>
      <c r="I12" s="43"/>
      <c r="J12" s="44"/>
    </row>
    <row r="13">
      <c r="A13" s="29" t="s">
        <v>59</v>
      </c>
      <c r="B13" s="30"/>
      <c r="C13" s="31" t="s">
        <v>288</v>
      </c>
      <c r="D13" s="32"/>
      <c r="E13" s="29" t="s">
        <v>289</v>
      </c>
      <c r="F13" s="32"/>
      <c r="G13" s="32"/>
      <c r="H13" s="32"/>
      <c r="I13" s="33">
        <f>SUMIFS(I14:I21,A14:A21,"P")</f>
        <v>0</v>
      </c>
      <c r="J13" s="34"/>
    </row>
    <row r="14">
      <c r="A14" s="35" t="s">
        <v>62</v>
      </c>
      <c r="B14" s="35">
        <v>2</v>
      </c>
      <c r="C14" s="36" t="s">
        <v>698</v>
      </c>
      <c r="D14" s="35" t="s">
        <v>64</v>
      </c>
      <c r="E14" s="37" t="s">
        <v>699</v>
      </c>
      <c r="F14" s="38" t="s">
        <v>178</v>
      </c>
      <c r="G14" s="39">
        <v>26000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30">
      <c r="A15" s="35" t="s">
        <v>67</v>
      </c>
      <c r="B15" s="42"/>
      <c r="C15" s="43"/>
      <c r="D15" s="43"/>
      <c r="E15" s="37" t="s">
        <v>700</v>
      </c>
      <c r="F15" s="43"/>
      <c r="G15" s="43"/>
      <c r="H15" s="43"/>
      <c r="I15" s="43"/>
      <c r="J15" s="44"/>
    </row>
    <row r="16">
      <c r="A16" s="35" t="s">
        <v>69</v>
      </c>
      <c r="B16" s="42"/>
      <c r="C16" s="43"/>
      <c r="D16" s="43"/>
      <c r="E16" s="45" t="s">
        <v>701</v>
      </c>
      <c r="F16" s="43"/>
      <c r="G16" s="43"/>
      <c r="H16" s="43"/>
      <c r="I16" s="43"/>
      <c r="J16" s="44"/>
    </row>
    <row r="17" ht="165">
      <c r="A17" s="35" t="s">
        <v>71</v>
      </c>
      <c r="B17" s="42"/>
      <c r="C17" s="43"/>
      <c r="D17" s="43"/>
      <c r="E17" s="37" t="s">
        <v>702</v>
      </c>
      <c r="F17" s="43"/>
      <c r="G17" s="43"/>
      <c r="H17" s="43"/>
      <c r="I17" s="43"/>
      <c r="J17" s="44"/>
    </row>
    <row r="18">
      <c r="A18" s="35" t="s">
        <v>62</v>
      </c>
      <c r="B18" s="35">
        <v>3</v>
      </c>
      <c r="C18" s="36" t="s">
        <v>703</v>
      </c>
      <c r="D18" s="35" t="s">
        <v>64</v>
      </c>
      <c r="E18" s="37" t="s">
        <v>704</v>
      </c>
      <c r="F18" s="38" t="s">
        <v>165</v>
      </c>
      <c r="G18" s="39">
        <v>1300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30">
      <c r="A19" s="35" t="s">
        <v>67</v>
      </c>
      <c r="B19" s="42"/>
      <c r="C19" s="43"/>
      <c r="D19" s="43"/>
      <c r="E19" s="37" t="s">
        <v>700</v>
      </c>
      <c r="F19" s="43"/>
      <c r="G19" s="43"/>
      <c r="H19" s="43"/>
      <c r="I19" s="43"/>
      <c r="J19" s="44"/>
    </row>
    <row r="20">
      <c r="A20" s="35" t="s">
        <v>69</v>
      </c>
      <c r="B20" s="42"/>
      <c r="C20" s="43"/>
      <c r="D20" s="43"/>
      <c r="E20" s="45" t="s">
        <v>705</v>
      </c>
      <c r="F20" s="43"/>
      <c r="G20" s="43"/>
      <c r="H20" s="43"/>
      <c r="I20" s="43"/>
      <c r="J20" s="44"/>
    </row>
    <row r="21" ht="300">
      <c r="A21" s="35" t="s">
        <v>71</v>
      </c>
      <c r="B21" s="42"/>
      <c r="C21" s="43"/>
      <c r="D21" s="43"/>
      <c r="E21" s="37" t="s">
        <v>706</v>
      </c>
      <c r="F21" s="43"/>
      <c r="G21" s="43"/>
      <c r="H21" s="43"/>
      <c r="I21" s="43"/>
      <c r="J21" s="44"/>
    </row>
    <row r="22">
      <c r="A22" s="29" t="s">
        <v>59</v>
      </c>
      <c r="B22" s="30"/>
      <c r="C22" s="31" t="s">
        <v>216</v>
      </c>
      <c r="D22" s="32"/>
      <c r="E22" s="29" t="s">
        <v>217</v>
      </c>
      <c r="F22" s="32"/>
      <c r="G22" s="32"/>
      <c r="H22" s="32"/>
      <c r="I22" s="33">
        <f>SUMIFS(I23:I58,A23:A58,"P")</f>
        <v>0</v>
      </c>
      <c r="J22" s="34"/>
    </row>
    <row r="23">
      <c r="A23" s="35" t="s">
        <v>62</v>
      </c>
      <c r="B23" s="35">
        <v>4</v>
      </c>
      <c r="C23" s="36" t="s">
        <v>707</v>
      </c>
      <c r="D23" s="35" t="s">
        <v>64</v>
      </c>
      <c r="E23" s="37" t="s">
        <v>708</v>
      </c>
      <c r="F23" s="38" t="s">
        <v>102</v>
      </c>
      <c r="G23" s="39">
        <v>1350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 ht="60">
      <c r="A24" s="35" t="s">
        <v>67</v>
      </c>
      <c r="B24" s="42"/>
      <c r="C24" s="43"/>
      <c r="D24" s="43"/>
      <c r="E24" s="37" t="s">
        <v>709</v>
      </c>
      <c r="F24" s="43"/>
      <c r="G24" s="43"/>
      <c r="H24" s="43"/>
      <c r="I24" s="43"/>
      <c r="J24" s="44"/>
    </row>
    <row r="25">
      <c r="A25" s="35" t="s">
        <v>69</v>
      </c>
      <c r="B25" s="42"/>
      <c r="C25" s="43"/>
      <c r="D25" s="43"/>
      <c r="E25" s="45" t="s">
        <v>710</v>
      </c>
      <c r="F25" s="43"/>
      <c r="G25" s="43"/>
      <c r="H25" s="43"/>
      <c r="I25" s="43"/>
      <c r="J25" s="44"/>
    </row>
    <row r="26" ht="105">
      <c r="A26" s="35" t="s">
        <v>71</v>
      </c>
      <c r="B26" s="42"/>
      <c r="C26" s="43"/>
      <c r="D26" s="43"/>
      <c r="E26" s="37" t="s">
        <v>711</v>
      </c>
      <c r="F26" s="43"/>
      <c r="G26" s="43"/>
      <c r="H26" s="43"/>
      <c r="I26" s="43"/>
      <c r="J26" s="44"/>
    </row>
    <row r="27">
      <c r="A27" s="35" t="s">
        <v>62</v>
      </c>
      <c r="B27" s="35">
        <v>5</v>
      </c>
      <c r="C27" s="36" t="s">
        <v>712</v>
      </c>
      <c r="D27" s="35" t="s">
        <v>64</v>
      </c>
      <c r="E27" s="37" t="s">
        <v>713</v>
      </c>
      <c r="F27" s="38" t="s">
        <v>102</v>
      </c>
      <c r="G27" s="39">
        <v>24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 ht="30">
      <c r="A28" s="35" t="s">
        <v>67</v>
      </c>
      <c r="B28" s="42"/>
      <c r="C28" s="43"/>
      <c r="D28" s="43"/>
      <c r="E28" s="37" t="s">
        <v>714</v>
      </c>
      <c r="F28" s="43"/>
      <c r="G28" s="43"/>
      <c r="H28" s="43"/>
      <c r="I28" s="43"/>
      <c r="J28" s="44"/>
    </row>
    <row r="29">
      <c r="A29" s="35" t="s">
        <v>69</v>
      </c>
      <c r="B29" s="42"/>
      <c r="C29" s="43"/>
      <c r="D29" s="43"/>
      <c r="E29" s="45" t="s">
        <v>715</v>
      </c>
      <c r="F29" s="43"/>
      <c r="G29" s="43"/>
      <c r="H29" s="43"/>
      <c r="I29" s="43"/>
      <c r="J29" s="44"/>
    </row>
    <row r="30" ht="75">
      <c r="A30" s="35" t="s">
        <v>71</v>
      </c>
      <c r="B30" s="42"/>
      <c r="C30" s="43"/>
      <c r="D30" s="43"/>
      <c r="E30" s="37" t="s">
        <v>716</v>
      </c>
      <c r="F30" s="43"/>
      <c r="G30" s="43"/>
      <c r="H30" s="43"/>
      <c r="I30" s="43"/>
      <c r="J30" s="44"/>
    </row>
    <row r="31">
      <c r="A31" s="35" t="s">
        <v>62</v>
      </c>
      <c r="B31" s="35">
        <v>6</v>
      </c>
      <c r="C31" s="36" t="s">
        <v>717</v>
      </c>
      <c r="D31" s="35" t="s">
        <v>64</v>
      </c>
      <c r="E31" s="37" t="s">
        <v>718</v>
      </c>
      <c r="F31" s="38" t="s">
        <v>719</v>
      </c>
      <c r="G31" s="39">
        <v>6480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 ht="45">
      <c r="A32" s="35" t="s">
        <v>67</v>
      </c>
      <c r="B32" s="42"/>
      <c r="C32" s="43"/>
      <c r="D32" s="43"/>
      <c r="E32" s="37" t="s">
        <v>720</v>
      </c>
      <c r="F32" s="43"/>
      <c r="G32" s="43"/>
      <c r="H32" s="43"/>
      <c r="I32" s="43"/>
      <c r="J32" s="44"/>
    </row>
    <row r="33" ht="45">
      <c r="A33" s="35" t="s">
        <v>69</v>
      </c>
      <c r="B33" s="42"/>
      <c r="C33" s="43"/>
      <c r="D33" s="43"/>
      <c r="E33" s="45" t="s">
        <v>721</v>
      </c>
      <c r="F33" s="43"/>
      <c r="G33" s="43"/>
      <c r="H33" s="43"/>
      <c r="I33" s="43"/>
      <c r="J33" s="44"/>
    </row>
    <row r="34" ht="90">
      <c r="A34" s="35" t="s">
        <v>71</v>
      </c>
      <c r="B34" s="42"/>
      <c r="C34" s="43"/>
      <c r="D34" s="43"/>
      <c r="E34" s="37" t="s">
        <v>722</v>
      </c>
      <c r="F34" s="43"/>
      <c r="G34" s="43"/>
      <c r="H34" s="43"/>
      <c r="I34" s="43"/>
      <c r="J34" s="44"/>
    </row>
    <row r="35">
      <c r="A35" s="35" t="s">
        <v>62</v>
      </c>
      <c r="B35" s="35">
        <v>7</v>
      </c>
      <c r="C35" s="36" t="s">
        <v>723</v>
      </c>
      <c r="D35" s="35" t="s">
        <v>64</v>
      </c>
      <c r="E35" s="37" t="s">
        <v>724</v>
      </c>
      <c r="F35" s="38" t="s">
        <v>102</v>
      </c>
      <c r="G35" s="39">
        <v>5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 ht="30">
      <c r="A36" s="35" t="s">
        <v>67</v>
      </c>
      <c r="B36" s="42"/>
      <c r="C36" s="43"/>
      <c r="D36" s="43"/>
      <c r="E36" s="37" t="s">
        <v>725</v>
      </c>
      <c r="F36" s="43"/>
      <c r="G36" s="43"/>
      <c r="H36" s="43"/>
      <c r="I36" s="43"/>
      <c r="J36" s="44"/>
    </row>
    <row r="37">
      <c r="A37" s="35" t="s">
        <v>69</v>
      </c>
      <c r="B37" s="42"/>
      <c r="C37" s="43"/>
      <c r="D37" s="43"/>
      <c r="E37" s="45" t="s">
        <v>726</v>
      </c>
      <c r="F37" s="43"/>
      <c r="G37" s="43"/>
      <c r="H37" s="43"/>
      <c r="I37" s="43"/>
      <c r="J37" s="44"/>
    </row>
    <row r="38" ht="75">
      <c r="A38" s="35" t="s">
        <v>71</v>
      </c>
      <c r="B38" s="42"/>
      <c r="C38" s="43"/>
      <c r="D38" s="43"/>
      <c r="E38" s="37" t="s">
        <v>716</v>
      </c>
      <c r="F38" s="43"/>
      <c r="G38" s="43"/>
      <c r="H38" s="43"/>
      <c r="I38" s="43"/>
      <c r="J38" s="44"/>
    </row>
    <row r="39">
      <c r="A39" s="35" t="s">
        <v>62</v>
      </c>
      <c r="B39" s="35">
        <v>8</v>
      </c>
      <c r="C39" s="36" t="s">
        <v>727</v>
      </c>
      <c r="D39" s="35" t="s">
        <v>64</v>
      </c>
      <c r="E39" s="37" t="s">
        <v>728</v>
      </c>
      <c r="F39" s="38" t="s">
        <v>719</v>
      </c>
      <c r="G39" s="39">
        <v>1080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 ht="45">
      <c r="A40" s="35" t="s">
        <v>67</v>
      </c>
      <c r="B40" s="42"/>
      <c r="C40" s="43"/>
      <c r="D40" s="43"/>
      <c r="E40" s="37" t="s">
        <v>720</v>
      </c>
      <c r="F40" s="43"/>
      <c r="G40" s="43"/>
      <c r="H40" s="43"/>
      <c r="I40" s="43"/>
      <c r="J40" s="44"/>
    </row>
    <row r="41">
      <c r="A41" s="35" t="s">
        <v>69</v>
      </c>
      <c r="B41" s="42"/>
      <c r="C41" s="43"/>
      <c r="D41" s="43"/>
      <c r="E41" s="45" t="s">
        <v>729</v>
      </c>
      <c r="F41" s="43"/>
      <c r="G41" s="43"/>
      <c r="H41" s="43"/>
      <c r="I41" s="43"/>
      <c r="J41" s="44"/>
    </row>
    <row r="42" ht="90">
      <c r="A42" s="35" t="s">
        <v>71</v>
      </c>
      <c r="B42" s="42"/>
      <c r="C42" s="43"/>
      <c r="D42" s="43"/>
      <c r="E42" s="37" t="s">
        <v>722</v>
      </c>
      <c r="F42" s="43"/>
      <c r="G42" s="43"/>
      <c r="H42" s="43"/>
      <c r="I42" s="43"/>
      <c r="J42" s="44"/>
    </row>
    <row r="43">
      <c r="A43" s="35" t="s">
        <v>62</v>
      </c>
      <c r="B43" s="35">
        <v>9</v>
      </c>
      <c r="C43" s="36" t="s">
        <v>730</v>
      </c>
      <c r="D43" s="35" t="s">
        <v>64</v>
      </c>
      <c r="E43" s="37" t="s">
        <v>731</v>
      </c>
      <c r="F43" s="38" t="s">
        <v>102</v>
      </c>
      <c r="G43" s="39">
        <v>2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67</v>
      </c>
      <c r="B44" s="42"/>
      <c r="C44" s="43"/>
      <c r="D44" s="43"/>
      <c r="E44" s="37" t="s">
        <v>732</v>
      </c>
      <c r="F44" s="43"/>
      <c r="G44" s="43"/>
      <c r="H44" s="43"/>
      <c r="I44" s="43"/>
      <c r="J44" s="44"/>
    </row>
    <row r="45">
      <c r="A45" s="35" t="s">
        <v>69</v>
      </c>
      <c r="B45" s="42"/>
      <c r="C45" s="43"/>
      <c r="D45" s="43"/>
      <c r="E45" s="45" t="s">
        <v>190</v>
      </c>
      <c r="F45" s="43"/>
      <c r="G45" s="43"/>
      <c r="H45" s="43"/>
      <c r="I45" s="43"/>
      <c r="J45" s="44"/>
    </row>
    <row r="46" ht="75">
      <c r="A46" s="35" t="s">
        <v>71</v>
      </c>
      <c r="B46" s="42"/>
      <c r="C46" s="43"/>
      <c r="D46" s="43"/>
      <c r="E46" s="37" t="s">
        <v>716</v>
      </c>
      <c r="F46" s="43"/>
      <c r="G46" s="43"/>
      <c r="H46" s="43"/>
      <c r="I46" s="43"/>
      <c r="J46" s="44"/>
    </row>
    <row r="47">
      <c r="A47" s="35" t="s">
        <v>62</v>
      </c>
      <c r="B47" s="35">
        <v>10</v>
      </c>
      <c r="C47" s="36" t="s">
        <v>733</v>
      </c>
      <c r="D47" s="35" t="s">
        <v>64</v>
      </c>
      <c r="E47" s="37" t="s">
        <v>734</v>
      </c>
      <c r="F47" s="38" t="s">
        <v>719</v>
      </c>
      <c r="G47" s="39">
        <v>540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67</v>
      </c>
      <c r="B48" s="42"/>
      <c r="C48" s="43"/>
      <c r="D48" s="43"/>
      <c r="E48" s="37" t="s">
        <v>735</v>
      </c>
      <c r="F48" s="43"/>
      <c r="G48" s="43"/>
      <c r="H48" s="43"/>
      <c r="I48" s="43"/>
      <c r="J48" s="44"/>
    </row>
    <row r="49">
      <c r="A49" s="35" t="s">
        <v>69</v>
      </c>
      <c r="B49" s="42"/>
      <c r="C49" s="43"/>
      <c r="D49" s="43"/>
      <c r="E49" s="45" t="s">
        <v>736</v>
      </c>
      <c r="F49" s="43"/>
      <c r="G49" s="43"/>
      <c r="H49" s="43"/>
      <c r="I49" s="43"/>
      <c r="J49" s="44"/>
    </row>
    <row r="50" ht="90">
      <c r="A50" s="35" t="s">
        <v>71</v>
      </c>
      <c r="B50" s="42"/>
      <c r="C50" s="43"/>
      <c r="D50" s="43"/>
      <c r="E50" s="37" t="s">
        <v>737</v>
      </c>
      <c r="F50" s="43"/>
      <c r="G50" s="43"/>
      <c r="H50" s="43"/>
      <c r="I50" s="43"/>
      <c r="J50" s="44"/>
    </row>
    <row r="51">
      <c r="A51" s="35" t="s">
        <v>62</v>
      </c>
      <c r="B51" s="35">
        <v>11</v>
      </c>
      <c r="C51" s="36" t="s">
        <v>738</v>
      </c>
      <c r="D51" s="35" t="s">
        <v>64</v>
      </c>
      <c r="E51" s="37" t="s">
        <v>739</v>
      </c>
      <c r="F51" s="38" t="s">
        <v>102</v>
      </c>
      <c r="G51" s="39">
        <v>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67</v>
      </c>
      <c r="B52" s="42"/>
      <c r="C52" s="43"/>
      <c r="D52" s="43"/>
      <c r="E52" s="37" t="s">
        <v>740</v>
      </c>
      <c r="F52" s="43"/>
      <c r="G52" s="43"/>
      <c r="H52" s="43"/>
      <c r="I52" s="43"/>
      <c r="J52" s="44"/>
    </row>
    <row r="53">
      <c r="A53" s="35" t="s">
        <v>69</v>
      </c>
      <c r="B53" s="42"/>
      <c r="C53" s="43"/>
      <c r="D53" s="43"/>
      <c r="E53" s="45" t="s">
        <v>190</v>
      </c>
      <c r="F53" s="43"/>
      <c r="G53" s="43"/>
      <c r="H53" s="43"/>
      <c r="I53" s="43"/>
      <c r="J53" s="44"/>
    </row>
    <row r="54" ht="75">
      <c r="A54" s="35" t="s">
        <v>71</v>
      </c>
      <c r="B54" s="42"/>
      <c r="C54" s="43"/>
      <c r="D54" s="43"/>
      <c r="E54" s="37" t="s">
        <v>716</v>
      </c>
      <c r="F54" s="43"/>
      <c r="G54" s="43"/>
      <c r="H54" s="43"/>
      <c r="I54" s="43"/>
      <c r="J54" s="44"/>
    </row>
    <row r="55">
      <c r="A55" s="35" t="s">
        <v>62</v>
      </c>
      <c r="B55" s="35">
        <v>12</v>
      </c>
      <c r="C55" s="36" t="s">
        <v>741</v>
      </c>
      <c r="D55" s="35" t="s">
        <v>64</v>
      </c>
      <c r="E55" s="37" t="s">
        <v>742</v>
      </c>
      <c r="F55" s="38" t="s">
        <v>719</v>
      </c>
      <c r="G55" s="39">
        <v>540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67</v>
      </c>
      <c r="B56" s="42"/>
      <c r="C56" s="43"/>
      <c r="D56" s="43"/>
      <c r="E56" s="37" t="s">
        <v>735</v>
      </c>
      <c r="F56" s="43"/>
      <c r="G56" s="43"/>
      <c r="H56" s="43"/>
      <c r="I56" s="43"/>
      <c r="J56" s="44"/>
    </row>
    <row r="57">
      <c r="A57" s="35" t="s">
        <v>69</v>
      </c>
      <c r="B57" s="42"/>
      <c r="C57" s="43"/>
      <c r="D57" s="43"/>
      <c r="E57" s="45" t="s">
        <v>736</v>
      </c>
      <c r="F57" s="43"/>
      <c r="G57" s="43"/>
      <c r="H57" s="43"/>
      <c r="I57" s="43"/>
      <c r="J57" s="44"/>
    </row>
    <row r="58" ht="90">
      <c r="A58" s="35" t="s">
        <v>71</v>
      </c>
      <c r="B58" s="47"/>
      <c r="C58" s="48"/>
      <c r="D58" s="48"/>
      <c r="E58" s="37" t="s">
        <v>737</v>
      </c>
      <c r="F58" s="48"/>
      <c r="G58" s="48"/>
      <c r="H58" s="48"/>
      <c r="I58" s="48"/>
      <c r="J5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41</v>
      </c>
      <c r="F2" s="15"/>
      <c r="G2" s="15"/>
      <c r="H2" s="15"/>
      <c r="I2" s="15"/>
      <c r="J2" s="17"/>
    </row>
    <row r="3">
      <c r="A3" s="3" t="s">
        <v>42</v>
      </c>
      <c r="B3" s="18" t="s">
        <v>43</v>
      </c>
      <c r="C3" s="19" t="s">
        <v>44</v>
      </c>
      <c r="D3" s="20"/>
      <c r="E3" s="21" t="s">
        <v>45</v>
      </c>
      <c r="F3" s="15"/>
      <c r="G3" s="15"/>
      <c r="H3" s="22" t="s">
        <v>23</v>
      </c>
      <c r="I3" s="23">
        <f>SUMIFS(I8:I48,A8:A48,"SD")</f>
        <v>0</v>
      </c>
      <c r="J3" s="17"/>
      <c r="O3">
        <v>0</v>
      </c>
      <c r="P3">
        <v>2</v>
      </c>
    </row>
    <row r="4">
      <c r="A4" s="3" t="s">
        <v>46</v>
      </c>
      <c r="B4" s="18" t="s">
        <v>47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48</v>
      </c>
      <c r="B5" s="25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6" t="s">
        <v>56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57</v>
      </c>
      <c r="I6" s="7" t="s">
        <v>58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59</v>
      </c>
      <c r="B8" s="30"/>
      <c r="C8" s="31" t="s">
        <v>216</v>
      </c>
      <c r="D8" s="32"/>
      <c r="E8" s="29" t="s">
        <v>217</v>
      </c>
      <c r="F8" s="32"/>
      <c r="G8" s="32"/>
      <c r="H8" s="32"/>
      <c r="I8" s="33">
        <f>SUMIFS(I9:I48,A9:A48,"P")</f>
        <v>0</v>
      </c>
      <c r="J8" s="34"/>
    </row>
    <row r="9">
      <c r="A9" s="35" t="s">
        <v>62</v>
      </c>
      <c r="B9" s="35">
        <v>1</v>
      </c>
      <c r="C9" s="36" t="s">
        <v>743</v>
      </c>
      <c r="D9" s="35" t="s">
        <v>64</v>
      </c>
      <c r="E9" s="37" t="s">
        <v>744</v>
      </c>
      <c r="F9" s="38" t="s">
        <v>102</v>
      </c>
      <c r="G9" s="39">
        <v>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67</v>
      </c>
      <c r="B10" s="42"/>
      <c r="C10" s="43"/>
      <c r="D10" s="43"/>
      <c r="E10" s="37" t="s">
        <v>745</v>
      </c>
      <c r="F10" s="43"/>
      <c r="G10" s="43"/>
      <c r="H10" s="43"/>
      <c r="I10" s="43"/>
      <c r="J10" s="44"/>
    </row>
    <row r="11" ht="30">
      <c r="A11" s="35" t="s">
        <v>69</v>
      </c>
      <c r="B11" s="42"/>
      <c r="C11" s="43"/>
      <c r="D11" s="43"/>
      <c r="E11" s="45" t="s">
        <v>746</v>
      </c>
      <c r="F11" s="43"/>
      <c r="G11" s="43"/>
      <c r="H11" s="43"/>
      <c r="I11" s="43"/>
      <c r="J11" s="44"/>
    </row>
    <row r="12" ht="90">
      <c r="A12" s="35" t="s">
        <v>71</v>
      </c>
      <c r="B12" s="42"/>
      <c r="C12" s="43"/>
      <c r="D12" s="43"/>
      <c r="E12" s="37" t="s">
        <v>747</v>
      </c>
      <c r="F12" s="43"/>
      <c r="G12" s="43"/>
      <c r="H12" s="43"/>
      <c r="I12" s="43"/>
      <c r="J12" s="44"/>
    </row>
    <row r="13">
      <c r="A13" s="35" t="s">
        <v>62</v>
      </c>
      <c r="B13" s="35">
        <v>2</v>
      </c>
      <c r="C13" s="36" t="s">
        <v>748</v>
      </c>
      <c r="D13" s="35" t="s">
        <v>64</v>
      </c>
      <c r="E13" s="37" t="s">
        <v>749</v>
      </c>
      <c r="F13" s="38" t="s">
        <v>102</v>
      </c>
      <c r="G13" s="39">
        <v>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67</v>
      </c>
      <c r="B14" s="42"/>
      <c r="C14" s="43"/>
      <c r="D14" s="43"/>
      <c r="E14" s="37" t="s">
        <v>745</v>
      </c>
      <c r="F14" s="43"/>
      <c r="G14" s="43"/>
      <c r="H14" s="43"/>
      <c r="I14" s="43"/>
      <c r="J14" s="44"/>
    </row>
    <row r="15" ht="30">
      <c r="A15" s="35" t="s">
        <v>69</v>
      </c>
      <c r="B15" s="42"/>
      <c r="C15" s="43"/>
      <c r="D15" s="43"/>
      <c r="E15" s="45" t="s">
        <v>750</v>
      </c>
      <c r="F15" s="43"/>
      <c r="G15" s="43"/>
      <c r="H15" s="43"/>
      <c r="I15" s="43"/>
      <c r="J15" s="44"/>
    </row>
    <row r="16" ht="90">
      <c r="A16" s="35" t="s">
        <v>71</v>
      </c>
      <c r="B16" s="42"/>
      <c r="C16" s="43"/>
      <c r="D16" s="43"/>
      <c r="E16" s="37" t="s">
        <v>751</v>
      </c>
      <c r="F16" s="43"/>
      <c r="G16" s="43"/>
      <c r="H16" s="43"/>
      <c r="I16" s="43"/>
      <c r="J16" s="44"/>
    </row>
    <row r="17" ht="30">
      <c r="A17" s="35" t="s">
        <v>62</v>
      </c>
      <c r="B17" s="35">
        <v>3</v>
      </c>
      <c r="C17" s="36" t="s">
        <v>752</v>
      </c>
      <c r="D17" s="35" t="s">
        <v>64</v>
      </c>
      <c r="E17" s="37" t="s">
        <v>753</v>
      </c>
      <c r="F17" s="38" t="s">
        <v>102</v>
      </c>
      <c r="G17" s="39">
        <v>2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67</v>
      </c>
      <c r="B18" s="42"/>
      <c r="C18" s="43"/>
      <c r="D18" s="43"/>
      <c r="E18" s="37" t="s">
        <v>745</v>
      </c>
      <c r="F18" s="43"/>
      <c r="G18" s="43"/>
      <c r="H18" s="43"/>
      <c r="I18" s="43"/>
      <c r="J18" s="44"/>
    </row>
    <row r="19" ht="30">
      <c r="A19" s="35" t="s">
        <v>69</v>
      </c>
      <c r="B19" s="42"/>
      <c r="C19" s="43"/>
      <c r="D19" s="43"/>
      <c r="E19" s="45" t="s">
        <v>754</v>
      </c>
      <c r="F19" s="43"/>
      <c r="G19" s="43"/>
      <c r="H19" s="43"/>
      <c r="I19" s="43"/>
      <c r="J19" s="44"/>
    </row>
    <row r="20" ht="60">
      <c r="A20" s="35" t="s">
        <v>71</v>
      </c>
      <c r="B20" s="42"/>
      <c r="C20" s="43"/>
      <c r="D20" s="43"/>
      <c r="E20" s="37" t="s">
        <v>755</v>
      </c>
      <c r="F20" s="43"/>
      <c r="G20" s="43"/>
      <c r="H20" s="43"/>
      <c r="I20" s="43"/>
      <c r="J20" s="44"/>
    </row>
    <row r="21" ht="30">
      <c r="A21" s="35" t="s">
        <v>62</v>
      </c>
      <c r="B21" s="35">
        <v>4</v>
      </c>
      <c r="C21" s="36" t="s">
        <v>756</v>
      </c>
      <c r="D21" s="35" t="s">
        <v>64</v>
      </c>
      <c r="E21" s="37" t="s">
        <v>757</v>
      </c>
      <c r="F21" s="38" t="s">
        <v>102</v>
      </c>
      <c r="G21" s="39">
        <v>2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67</v>
      </c>
      <c r="B22" s="42"/>
      <c r="C22" s="43"/>
      <c r="D22" s="43"/>
      <c r="E22" s="37" t="s">
        <v>745</v>
      </c>
      <c r="F22" s="43"/>
      <c r="G22" s="43"/>
      <c r="H22" s="43"/>
      <c r="I22" s="43"/>
      <c r="J22" s="44"/>
    </row>
    <row r="23" ht="30">
      <c r="A23" s="35" t="s">
        <v>69</v>
      </c>
      <c r="B23" s="42"/>
      <c r="C23" s="43"/>
      <c r="D23" s="43"/>
      <c r="E23" s="45" t="s">
        <v>758</v>
      </c>
      <c r="F23" s="43"/>
      <c r="G23" s="43"/>
      <c r="H23" s="43"/>
      <c r="I23" s="43"/>
      <c r="J23" s="44"/>
    </row>
    <row r="24" ht="90">
      <c r="A24" s="35" t="s">
        <v>71</v>
      </c>
      <c r="B24" s="42"/>
      <c r="C24" s="43"/>
      <c r="D24" s="43"/>
      <c r="E24" s="37" t="s">
        <v>759</v>
      </c>
      <c r="F24" s="43"/>
      <c r="G24" s="43"/>
      <c r="H24" s="43"/>
      <c r="I24" s="43"/>
      <c r="J24" s="44"/>
    </row>
    <row r="25">
      <c r="A25" s="35" t="s">
        <v>62</v>
      </c>
      <c r="B25" s="35">
        <v>5</v>
      </c>
      <c r="C25" s="36" t="s">
        <v>760</v>
      </c>
      <c r="D25" s="35" t="s">
        <v>64</v>
      </c>
      <c r="E25" s="37" t="s">
        <v>761</v>
      </c>
      <c r="F25" s="38" t="s">
        <v>102</v>
      </c>
      <c r="G25" s="39">
        <v>8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30">
      <c r="A26" s="35" t="s">
        <v>67</v>
      </c>
      <c r="B26" s="42"/>
      <c r="C26" s="43"/>
      <c r="D26" s="43"/>
      <c r="E26" s="37" t="s">
        <v>762</v>
      </c>
      <c r="F26" s="43"/>
      <c r="G26" s="43"/>
      <c r="H26" s="43"/>
      <c r="I26" s="43"/>
      <c r="J26" s="44"/>
    </row>
    <row r="27" ht="60">
      <c r="A27" s="35" t="s">
        <v>69</v>
      </c>
      <c r="B27" s="42"/>
      <c r="C27" s="43"/>
      <c r="D27" s="43"/>
      <c r="E27" s="45" t="s">
        <v>763</v>
      </c>
      <c r="F27" s="43"/>
      <c r="G27" s="43"/>
      <c r="H27" s="43"/>
      <c r="I27" s="43"/>
      <c r="J27" s="44"/>
    </row>
    <row r="28" ht="75">
      <c r="A28" s="35" t="s">
        <v>71</v>
      </c>
      <c r="B28" s="42"/>
      <c r="C28" s="43"/>
      <c r="D28" s="43"/>
      <c r="E28" s="37" t="s">
        <v>716</v>
      </c>
      <c r="F28" s="43"/>
      <c r="G28" s="43"/>
      <c r="H28" s="43"/>
      <c r="I28" s="43"/>
      <c r="J28" s="44"/>
    </row>
    <row r="29">
      <c r="A29" s="35" t="s">
        <v>62</v>
      </c>
      <c r="B29" s="35">
        <v>6</v>
      </c>
      <c r="C29" s="36" t="s">
        <v>764</v>
      </c>
      <c r="D29" s="35" t="s">
        <v>64</v>
      </c>
      <c r="E29" s="37" t="s">
        <v>765</v>
      </c>
      <c r="F29" s="38" t="s">
        <v>102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67</v>
      </c>
      <c r="B30" s="42"/>
      <c r="C30" s="43"/>
      <c r="D30" s="43"/>
      <c r="E30" s="37" t="s">
        <v>745</v>
      </c>
      <c r="F30" s="43"/>
      <c r="G30" s="43"/>
      <c r="H30" s="43"/>
      <c r="I30" s="43"/>
      <c r="J30" s="44"/>
    </row>
    <row r="31" ht="30">
      <c r="A31" s="35" t="s">
        <v>69</v>
      </c>
      <c r="B31" s="42"/>
      <c r="C31" s="43"/>
      <c r="D31" s="43"/>
      <c r="E31" s="45" t="s">
        <v>314</v>
      </c>
      <c r="F31" s="43"/>
      <c r="G31" s="43"/>
      <c r="H31" s="43"/>
      <c r="I31" s="43"/>
      <c r="J31" s="44"/>
    </row>
    <row r="32" ht="105">
      <c r="A32" s="35" t="s">
        <v>71</v>
      </c>
      <c r="B32" s="42"/>
      <c r="C32" s="43"/>
      <c r="D32" s="43"/>
      <c r="E32" s="37" t="s">
        <v>766</v>
      </c>
      <c r="F32" s="43"/>
      <c r="G32" s="43"/>
      <c r="H32" s="43"/>
      <c r="I32" s="43"/>
      <c r="J32" s="44"/>
    </row>
    <row r="33">
      <c r="A33" s="35" t="s">
        <v>62</v>
      </c>
      <c r="B33" s="35">
        <v>7</v>
      </c>
      <c r="C33" s="36" t="s">
        <v>767</v>
      </c>
      <c r="D33" s="35" t="s">
        <v>64</v>
      </c>
      <c r="E33" s="37" t="s">
        <v>768</v>
      </c>
      <c r="F33" s="38" t="s">
        <v>102</v>
      </c>
      <c r="G33" s="39">
        <v>4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 ht="30">
      <c r="A34" s="35" t="s">
        <v>67</v>
      </c>
      <c r="B34" s="42"/>
      <c r="C34" s="43"/>
      <c r="D34" s="43"/>
      <c r="E34" s="37" t="s">
        <v>762</v>
      </c>
      <c r="F34" s="43"/>
      <c r="G34" s="43"/>
      <c r="H34" s="43"/>
      <c r="I34" s="43"/>
      <c r="J34" s="44"/>
    </row>
    <row r="35" ht="30">
      <c r="A35" s="35" t="s">
        <v>69</v>
      </c>
      <c r="B35" s="42"/>
      <c r="C35" s="43"/>
      <c r="D35" s="43"/>
      <c r="E35" s="45" t="s">
        <v>769</v>
      </c>
      <c r="F35" s="43"/>
      <c r="G35" s="43"/>
      <c r="H35" s="43"/>
      <c r="I35" s="43"/>
      <c r="J35" s="44"/>
    </row>
    <row r="36" ht="75">
      <c r="A36" s="35" t="s">
        <v>71</v>
      </c>
      <c r="B36" s="42"/>
      <c r="C36" s="43"/>
      <c r="D36" s="43"/>
      <c r="E36" s="37" t="s">
        <v>716</v>
      </c>
      <c r="F36" s="43"/>
      <c r="G36" s="43"/>
      <c r="H36" s="43"/>
      <c r="I36" s="43"/>
      <c r="J36" s="44"/>
    </row>
    <row r="37" ht="30">
      <c r="A37" s="35" t="s">
        <v>62</v>
      </c>
      <c r="B37" s="35">
        <v>8</v>
      </c>
      <c r="C37" s="36" t="s">
        <v>770</v>
      </c>
      <c r="D37" s="35" t="s">
        <v>64</v>
      </c>
      <c r="E37" s="37" t="s">
        <v>771</v>
      </c>
      <c r="F37" s="38" t="s">
        <v>102</v>
      </c>
      <c r="G37" s="39">
        <v>2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67</v>
      </c>
      <c r="B38" s="42"/>
      <c r="C38" s="43"/>
      <c r="D38" s="43"/>
      <c r="E38" s="37" t="s">
        <v>745</v>
      </c>
      <c r="F38" s="43"/>
      <c r="G38" s="43"/>
      <c r="H38" s="43"/>
      <c r="I38" s="43"/>
      <c r="J38" s="44"/>
    </row>
    <row r="39" ht="30">
      <c r="A39" s="35" t="s">
        <v>69</v>
      </c>
      <c r="B39" s="42"/>
      <c r="C39" s="43"/>
      <c r="D39" s="43"/>
      <c r="E39" s="45" t="s">
        <v>772</v>
      </c>
      <c r="F39" s="43"/>
      <c r="G39" s="43"/>
      <c r="H39" s="43"/>
      <c r="I39" s="43"/>
      <c r="J39" s="44"/>
    </row>
    <row r="40" ht="90">
      <c r="A40" s="35" t="s">
        <v>71</v>
      </c>
      <c r="B40" s="42"/>
      <c r="C40" s="43"/>
      <c r="D40" s="43"/>
      <c r="E40" s="37" t="s">
        <v>773</v>
      </c>
      <c r="F40" s="43"/>
      <c r="G40" s="43"/>
      <c r="H40" s="43"/>
      <c r="I40" s="43"/>
      <c r="J40" s="44"/>
    </row>
    <row r="41" ht="30">
      <c r="A41" s="35" t="s">
        <v>62</v>
      </c>
      <c r="B41" s="35">
        <v>9</v>
      </c>
      <c r="C41" s="36" t="s">
        <v>774</v>
      </c>
      <c r="D41" s="35" t="s">
        <v>64</v>
      </c>
      <c r="E41" s="37" t="s">
        <v>775</v>
      </c>
      <c r="F41" s="38" t="s">
        <v>178</v>
      </c>
      <c r="G41" s="39">
        <v>97.125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67</v>
      </c>
      <c r="B42" s="42"/>
      <c r="C42" s="43"/>
      <c r="D42" s="43"/>
      <c r="E42" s="37" t="s">
        <v>776</v>
      </c>
      <c r="F42" s="43"/>
      <c r="G42" s="43"/>
      <c r="H42" s="43"/>
      <c r="I42" s="43"/>
      <c r="J42" s="44"/>
    </row>
    <row r="43" ht="45">
      <c r="A43" s="35" t="s">
        <v>69</v>
      </c>
      <c r="B43" s="42"/>
      <c r="C43" s="43"/>
      <c r="D43" s="43"/>
      <c r="E43" s="45" t="s">
        <v>777</v>
      </c>
      <c r="F43" s="43"/>
      <c r="G43" s="43"/>
      <c r="H43" s="43"/>
      <c r="I43" s="43"/>
      <c r="J43" s="44"/>
    </row>
    <row r="44" ht="105">
      <c r="A44" s="35" t="s">
        <v>71</v>
      </c>
      <c r="B44" s="42"/>
      <c r="C44" s="43"/>
      <c r="D44" s="43"/>
      <c r="E44" s="37" t="s">
        <v>778</v>
      </c>
      <c r="F44" s="43"/>
      <c r="G44" s="43"/>
      <c r="H44" s="43"/>
      <c r="I44" s="43"/>
      <c r="J44" s="44"/>
    </row>
    <row r="45" ht="30">
      <c r="A45" s="35" t="s">
        <v>62</v>
      </c>
      <c r="B45" s="35">
        <v>10</v>
      </c>
      <c r="C45" s="36" t="s">
        <v>779</v>
      </c>
      <c r="D45" s="35" t="s">
        <v>64</v>
      </c>
      <c r="E45" s="37" t="s">
        <v>780</v>
      </c>
      <c r="F45" s="38" t="s">
        <v>178</v>
      </c>
      <c r="G45" s="39">
        <v>97.125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67</v>
      </c>
      <c r="B46" s="42"/>
      <c r="C46" s="43"/>
      <c r="D46" s="43"/>
      <c r="E46" s="37" t="s">
        <v>776</v>
      </c>
      <c r="F46" s="43"/>
      <c r="G46" s="43"/>
      <c r="H46" s="43"/>
      <c r="I46" s="43"/>
      <c r="J46" s="44"/>
    </row>
    <row r="47" ht="45">
      <c r="A47" s="35" t="s">
        <v>69</v>
      </c>
      <c r="B47" s="42"/>
      <c r="C47" s="43"/>
      <c r="D47" s="43"/>
      <c r="E47" s="45" t="s">
        <v>777</v>
      </c>
      <c r="F47" s="43"/>
      <c r="G47" s="43"/>
      <c r="H47" s="43"/>
      <c r="I47" s="43"/>
      <c r="J47" s="44"/>
    </row>
    <row r="48" ht="105">
      <c r="A48" s="35" t="s">
        <v>71</v>
      </c>
      <c r="B48" s="47"/>
      <c r="C48" s="48"/>
      <c r="D48" s="48"/>
      <c r="E48" s="37" t="s">
        <v>778</v>
      </c>
      <c r="F48" s="48"/>
      <c r="G48" s="48"/>
      <c r="H48" s="48"/>
      <c r="I48" s="48"/>
      <c r="J4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41</v>
      </c>
      <c r="F2" s="15"/>
      <c r="G2" s="15"/>
      <c r="H2" s="15"/>
      <c r="I2" s="15"/>
      <c r="J2" s="17"/>
    </row>
    <row r="3">
      <c r="A3" s="3" t="s">
        <v>42</v>
      </c>
      <c r="B3" s="18" t="s">
        <v>43</v>
      </c>
      <c r="C3" s="19" t="s">
        <v>44</v>
      </c>
      <c r="D3" s="20"/>
      <c r="E3" s="21" t="s">
        <v>45</v>
      </c>
      <c r="F3" s="15"/>
      <c r="G3" s="15"/>
      <c r="H3" s="22" t="s">
        <v>25</v>
      </c>
      <c r="I3" s="23">
        <f>SUMIFS(I8:I261,A8:A261,"SD")</f>
        <v>0</v>
      </c>
      <c r="J3" s="17"/>
      <c r="O3">
        <v>0</v>
      </c>
      <c r="P3">
        <v>2</v>
      </c>
    </row>
    <row r="4">
      <c r="A4" s="3" t="s">
        <v>46</v>
      </c>
      <c r="B4" s="18" t="s">
        <v>47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48</v>
      </c>
      <c r="B5" s="25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6" t="s">
        <v>56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57</v>
      </c>
      <c r="I6" s="7" t="s">
        <v>58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59</v>
      </c>
      <c r="B8" s="30"/>
      <c r="C8" s="31" t="s">
        <v>60</v>
      </c>
      <c r="D8" s="32"/>
      <c r="E8" s="29" t="s">
        <v>61</v>
      </c>
      <c r="F8" s="32"/>
      <c r="G8" s="32"/>
      <c r="H8" s="32"/>
      <c r="I8" s="33">
        <f>SUMIFS(I9:I12,A9:A12,"P")</f>
        <v>0</v>
      </c>
      <c r="J8" s="34"/>
    </row>
    <row r="9">
      <c r="A9" s="35" t="s">
        <v>62</v>
      </c>
      <c r="B9" s="35">
        <v>1</v>
      </c>
      <c r="C9" s="36" t="s">
        <v>781</v>
      </c>
      <c r="D9" s="35" t="s">
        <v>64</v>
      </c>
      <c r="E9" s="37" t="s">
        <v>151</v>
      </c>
      <c r="F9" s="38" t="s">
        <v>165</v>
      </c>
      <c r="G9" s="39">
        <v>135.648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67</v>
      </c>
      <c r="B10" s="42"/>
      <c r="C10" s="43"/>
      <c r="D10" s="43"/>
      <c r="E10" s="37" t="s">
        <v>782</v>
      </c>
      <c r="F10" s="43"/>
      <c r="G10" s="43"/>
      <c r="H10" s="43"/>
      <c r="I10" s="43"/>
      <c r="J10" s="44"/>
    </row>
    <row r="11">
      <c r="A11" s="35" t="s">
        <v>69</v>
      </c>
      <c r="B11" s="42"/>
      <c r="C11" s="43"/>
      <c r="D11" s="43"/>
      <c r="E11" s="45" t="s">
        <v>783</v>
      </c>
      <c r="F11" s="43"/>
      <c r="G11" s="43"/>
      <c r="H11" s="43"/>
      <c r="I11" s="43"/>
      <c r="J11" s="44"/>
    </row>
    <row r="12" ht="75">
      <c r="A12" s="35" t="s">
        <v>71</v>
      </c>
      <c r="B12" s="42"/>
      <c r="C12" s="43"/>
      <c r="D12" s="43"/>
      <c r="E12" s="37" t="s">
        <v>155</v>
      </c>
      <c r="F12" s="43"/>
      <c r="G12" s="43"/>
      <c r="H12" s="43"/>
      <c r="I12" s="43"/>
      <c r="J12" s="44"/>
    </row>
    <row r="13">
      <c r="A13" s="29" t="s">
        <v>59</v>
      </c>
      <c r="B13" s="30"/>
      <c r="C13" s="31" t="s">
        <v>73</v>
      </c>
      <c r="D13" s="32"/>
      <c r="E13" s="29" t="s">
        <v>175</v>
      </c>
      <c r="F13" s="32"/>
      <c r="G13" s="32"/>
      <c r="H13" s="32"/>
      <c r="I13" s="33">
        <f>SUMIFS(I14:I41,A14:A41,"P")</f>
        <v>0</v>
      </c>
      <c r="J13" s="34"/>
    </row>
    <row r="14">
      <c r="A14" s="35" t="s">
        <v>62</v>
      </c>
      <c r="B14" s="35">
        <v>2</v>
      </c>
      <c r="C14" s="36" t="s">
        <v>784</v>
      </c>
      <c r="D14" s="35" t="s">
        <v>64</v>
      </c>
      <c r="E14" s="37" t="s">
        <v>785</v>
      </c>
      <c r="F14" s="38" t="s">
        <v>198</v>
      </c>
      <c r="G14" s="39">
        <v>83.549999999999997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45">
      <c r="A15" s="35" t="s">
        <v>67</v>
      </c>
      <c r="B15" s="42"/>
      <c r="C15" s="43"/>
      <c r="D15" s="43"/>
      <c r="E15" s="37" t="s">
        <v>786</v>
      </c>
      <c r="F15" s="43"/>
      <c r="G15" s="43"/>
      <c r="H15" s="43"/>
      <c r="I15" s="43"/>
      <c r="J15" s="44"/>
    </row>
    <row r="16">
      <c r="A16" s="35" t="s">
        <v>69</v>
      </c>
      <c r="B16" s="42"/>
      <c r="C16" s="43"/>
      <c r="D16" s="43"/>
      <c r="E16" s="45" t="s">
        <v>787</v>
      </c>
      <c r="F16" s="43"/>
      <c r="G16" s="43"/>
      <c r="H16" s="43"/>
      <c r="I16" s="43"/>
      <c r="J16" s="44"/>
    </row>
    <row r="17" ht="75">
      <c r="A17" s="35" t="s">
        <v>71</v>
      </c>
      <c r="B17" s="42"/>
      <c r="C17" s="43"/>
      <c r="D17" s="43"/>
      <c r="E17" s="37" t="s">
        <v>788</v>
      </c>
      <c r="F17" s="43"/>
      <c r="G17" s="43"/>
      <c r="H17" s="43"/>
      <c r="I17" s="43"/>
      <c r="J17" s="44"/>
    </row>
    <row r="18">
      <c r="A18" s="35" t="s">
        <v>62</v>
      </c>
      <c r="B18" s="35">
        <v>3</v>
      </c>
      <c r="C18" s="36" t="s">
        <v>206</v>
      </c>
      <c r="D18" s="35" t="s">
        <v>64</v>
      </c>
      <c r="E18" s="37" t="s">
        <v>207</v>
      </c>
      <c r="F18" s="38" t="s">
        <v>165</v>
      </c>
      <c r="G18" s="39">
        <v>2000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60">
      <c r="A19" s="35" t="s">
        <v>67</v>
      </c>
      <c r="B19" s="42"/>
      <c r="C19" s="43"/>
      <c r="D19" s="43"/>
      <c r="E19" s="37" t="s">
        <v>789</v>
      </c>
      <c r="F19" s="43"/>
      <c r="G19" s="43"/>
      <c r="H19" s="43"/>
      <c r="I19" s="43"/>
      <c r="J19" s="44"/>
    </row>
    <row r="20">
      <c r="A20" s="35" t="s">
        <v>69</v>
      </c>
      <c r="B20" s="42"/>
      <c r="C20" s="43"/>
      <c r="D20" s="43"/>
      <c r="E20" s="45" t="s">
        <v>790</v>
      </c>
      <c r="F20" s="43"/>
      <c r="G20" s="43"/>
      <c r="H20" s="43"/>
      <c r="I20" s="43"/>
      <c r="J20" s="44"/>
    </row>
    <row r="21" ht="405">
      <c r="A21" s="35" t="s">
        <v>71</v>
      </c>
      <c r="B21" s="42"/>
      <c r="C21" s="43"/>
      <c r="D21" s="43"/>
      <c r="E21" s="37" t="s">
        <v>210</v>
      </c>
      <c r="F21" s="43"/>
      <c r="G21" s="43"/>
      <c r="H21" s="43"/>
      <c r="I21" s="43"/>
      <c r="J21" s="44"/>
    </row>
    <row r="22">
      <c r="A22" s="35" t="s">
        <v>62</v>
      </c>
      <c r="B22" s="35">
        <v>4</v>
      </c>
      <c r="C22" s="36" t="s">
        <v>791</v>
      </c>
      <c r="D22" s="35" t="s">
        <v>64</v>
      </c>
      <c r="E22" s="37" t="s">
        <v>792</v>
      </c>
      <c r="F22" s="38" t="s">
        <v>165</v>
      </c>
      <c r="G22" s="39">
        <v>135.71299999999999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67</v>
      </c>
      <c r="B23" s="42"/>
      <c r="C23" s="43"/>
      <c r="D23" s="43"/>
      <c r="E23" s="50" t="s">
        <v>64</v>
      </c>
      <c r="F23" s="43"/>
      <c r="G23" s="43"/>
      <c r="H23" s="43"/>
      <c r="I23" s="43"/>
      <c r="J23" s="44"/>
    </row>
    <row r="24">
      <c r="A24" s="35" t="s">
        <v>69</v>
      </c>
      <c r="B24" s="42"/>
      <c r="C24" s="43"/>
      <c r="D24" s="43"/>
      <c r="E24" s="45" t="s">
        <v>793</v>
      </c>
      <c r="F24" s="43"/>
      <c r="G24" s="43"/>
      <c r="H24" s="43"/>
      <c r="I24" s="43"/>
      <c r="J24" s="44"/>
    </row>
    <row r="25" ht="90">
      <c r="A25" s="35" t="s">
        <v>71</v>
      </c>
      <c r="B25" s="42"/>
      <c r="C25" s="43"/>
      <c r="D25" s="43"/>
      <c r="E25" s="37" t="s">
        <v>794</v>
      </c>
      <c r="F25" s="43"/>
      <c r="G25" s="43"/>
      <c r="H25" s="43"/>
      <c r="I25" s="43"/>
      <c r="J25" s="44"/>
    </row>
    <row r="26">
      <c r="A26" s="35" t="s">
        <v>62</v>
      </c>
      <c r="B26" s="35">
        <v>5</v>
      </c>
      <c r="C26" s="36" t="s">
        <v>546</v>
      </c>
      <c r="D26" s="35" t="s">
        <v>64</v>
      </c>
      <c r="E26" s="37" t="s">
        <v>547</v>
      </c>
      <c r="F26" s="38" t="s">
        <v>165</v>
      </c>
      <c r="G26" s="39">
        <v>65.859999999999999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60">
      <c r="A27" s="35" t="s">
        <v>67</v>
      </c>
      <c r="B27" s="42"/>
      <c r="C27" s="43"/>
      <c r="D27" s="43"/>
      <c r="E27" s="37" t="s">
        <v>795</v>
      </c>
      <c r="F27" s="43"/>
      <c r="G27" s="43"/>
      <c r="H27" s="43"/>
      <c r="I27" s="43"/>
      <c r="J27" s="44"/>
    </row>
    <row r="28">
      <c r="A28" s="35" t="s">
        <v>69</v>
      </c>
      <c r="B28" s="42"/>
      <c r="C28" s="43"/>
      <c r="D28" s="43"/>
      <c r="E28" s="45" t="s">
        <v>796</v>
      </c>
      <c r="F28" s="43"/>
      <c r="G28" s="43"/>
      <c r="H28" s="43"/>
      <c r="I28" s="43"/>
      <c r="J28" s="44"/>
    </row>
    <row r="29" ht="330">
      <c r="A29" s="35" t="s">
        <v>71</v>
      </c>
      <c r="B29" s="42"/>
      <c r="C29" s="43"/>
      <c r="D29" s="43"/>
      <c r="E29" s="37" t="s">
        <v>550</v>
      </c>
      <c r="F29" s="43"/>
      <c r="G29" s="43"/>
      <c r="H29" s="43"/>
      <c r="I29" s="43"/>
      <c r="J29" s="44"/>
    </row>
    <row r="30">
      <c r="A30" s="35" t="s">
        <v>62</v>
      </c>
      <c r="B30" s="35">
        <v>6</v>
      </c>
      <c r="C30" s="36" t="s">
        <v>546</v>
      </c>
      <c r="D30" s="35" t="s">
        <v>73</v>
      </c>
      <c r="E30" s="37" t="s">
        <v>547</v>
      </c>
      <c r="F30" s="38" t="s">
        <v>165</v>
      </c>
      <c r="G30" s="39">
        <v>161.08000000000001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30">
      <c r="A31" s="35" t="s">
        <v>67</v>
      </c>
      <c r="B31" s="42"/>
      <c r="C31" s="43"/>
      <c r="D31" s="43"/>
      <c r="E31" s="37" t="s">
        <v>797</v>
      </c>
      <c r="F31" s="43"/>
      <c r="G31" s="43"/>
      <c r="H31" s="43"/>
      <c r="I31" s="43"/>
      <c r="J31" s="44"/>
    </row>
    <row r="32">
      <c r="A32" s="35" t="s">
        <v>69</v>
      </c>
      <c r="B32" s="42"/>
      <c r="C32" s="43"/>
      <c r="D32" s="43"/>
      <c r="E32" s="45" t="s">
        <v>798</v>
      </c>
      <c r="F32" s="43"/>
      <c r="G32" s="43"/>
      <c r="H32" s="43"/>
      <c r="I32" s="43"/>
      <c r="J32" s="44"/>
    </row>
    <row r="33" ht="330">
      <c r="A33" s="35" t="s">
        <v>71</v>
      </c>
      <c r="B33" s="42"/>
      <c r="C33" s="43"/>
      <c r="D33" s="43"/>
      <c r="E33" s="37" t="s">
        <v>550</v>
      </c>
      <c r="F33" s="43"/>
      <c r="G33" s="43"/>
      <c r="H33" s="43"/>
      <c r="I33" s="43"/>
      <c r="J33" s="44"/>
    </row>
    <row r="34">
      <c r="A34" s="35" t="s">
        <v>62</v>
      </c>
      <c r="B34" s="35">
        <v>7</v>
      </c>
      <c r="C34" s="36" t="s">
        <v>361</v>
      </c>
      <c r="D34" s="35" t="s">
        <v>64</v>
      </c>
      <c r="E34" s="37" t="s">
        <v>362</v>
      </c>
      <c r="F34" s="38" t="s">
        <v>165</v>
      </c>
      <c r="G34" s="39">
        <v>82.780000000000001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60">
      <c r="A35" s="35" t="s">
        <v>67</v>
      </c>
      <c r="B35" s="42"/>
      <c r="C35" s="43"/>
      <c r="D35" s="43"/>
      <c r="E35" s="37" t="s">
        <v>799</v>
      </c>
      <c r="F35" s="43"/>
      <c r="G35" s="43"/>
      <c r="H35" s="43"/>
      <c r="I35" s="43"/>
      <c r="J35" s="44"/>
    </row>
    <row r="36">
      <c r="A36" s="35" t="s">
        <v>69</v>
      </c>
      <c r="B36" s="42"/>
      <c r="C36" s="43"/>
      <c r="D36" s="43"/>
      <c r="E36" s="45" t="s">
        <v>800</v>
      </c>
      <c r="F36" s="43"/>
      <c r="G36" s="43"/>
      <c r="H36" s="43"/>
      <c r="I36" s="43"/>
      <c r="J36" s="44"/>
    </row>
    <row r="37" ht="330">
      <c r="A37" s="35" t="s">
        <v>71</v>
      </c>
      <c r="B37" s="42"/>
      <c r="C37" s="43"/>
      <c r="D37" s="43"/>
      <c r="E37" s="37" t="s">
        <v>365</v>
      </c>
      <c r="F37" s="43"/>
      <c r="G37" s="43"/>
      <c r="H37" s="43"/>
      <c r="I37" s="43"/>
      <c r="J37" s="44"/>
    </row>
    <row r="38">
      <c r="A38" s="35" t="s">
        <v>62</v>
      </c>
      <c r="B38" s="35">
        <v>8</v>
      </c>
      <c r="C38" s="36" t="s">
        <v>551</v>
      </c>
      <c r="D38" s="35" t="s">
        <v>64</v>
      </c>
      <c r="E38" s="37" t="s">
        <v>552</v>
      </c>
      <c r="F38" s="38" t="s">
        <v>165</v>
      </c>
      <c r="G38" s="39">
        <v>2000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30">
      <c r="A39" s="35" t="s">
        <v>67</v>
      </c>
      <c r="B39" s="42"/>
      <c r="C39" s="43"/>
      <c r="D39" s="43"/>
      <c r="E39" s="37" t="s">
        <v>801</v>
      </c>
      <c r="F39" s="43"/>
      <c r="G39" s="43"/>
      <c r="H39" s="43"/>
      <c r="I39" s="43"/>
      <c r="J39" s="44"/>
    </row>
    <row r="40">
      <c r="A40" s="35" t="s">
        <v>69</v>
      </c>
      <c r="B40" s="42"/>
      <c r="C40" s="43"/>
      <c r="D40" s="43"/>
      <c r="E40" s="45" t="s">
        <v>790</v>
      </c>
      <c r="F40" s="43"/>
      <c r="G40" s="43"/>
      <c r="H40" s="43"/>
      <c r="I40" s="43"/>
      <c r="J40" s="44"/>
    </row>
    <row r="41" ht="409.5">
      <c r="A41" s="35" t="s">
        <v>71</v>
      </c>
      <c r="B41" s="42"/>
      <c r="C41" s="43"/>
      <c r="D41" s="43"/>
      <c r="E41" s="37" t="s">
        <v>555</v>
      </c>
      <c r="F41" s="43"/>
      <c r="G41" s="43"/>
      <c r="H41" s="43"/>
      <c r="I41" s="43"/>
      <c r="J41" s="44"/>
    </row>
    <row r="42">
      <c r="A42" s="29" t="s">
        <v>59</v>
      </c>
      <c r="B42" s="30"/>
      <c r="C42" s="31" t="s">
        <v>76</v>
      </c>
      <c r="D42" s="32"/>
      <c r="E42" s="29" t="s">
        <v>396</v>
      </c>
      <c r="F42" s="32"/>
      <c r="G42" s="32"/>
      <c r="H42" s="32"/>
      <c r="I42" s="33">
        <f>SUMIFS(I43:I70,A43:A70,"P")</f>
        <v>0</v>
      </c>
      <c r="J42" s="34"/>
    </row>
    <row r="43">
      <c r="A43" s="35" t="s">
        <v>62</v>
      </c>
      <c r="B43" s="35">
        <v>9</v>
      </c>
      <c r="C43" s="36" t="s">
        <v>561</v>
      </c>
      <c r="D43" s="35" t="s">
        <v>64</v>
      </c>
      <c r="E43" s="37" t="s">
        <v>562</v>
      </c>
      <c r="F43" s="38" t="s">
        <v>165</v>
      </c>
      <c r="G43" s="39">
        <v>1.5840000000000001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 ht="30">
      <c r="A44" s="35" t="s">
        <v>67</v>
      </c>
      <c r="B44" s="42"/>
      <c r="C44" s="43"/>
      <c r="D44" s="43"/>
      <c r="E44" s="37" t="s">
        <v>802</v>
      </c>
      <c r="F44" s="43"/>
      <c r="G44" s="43"/>
      <c r="H44" s="43"/>
      <c r="I44" s="43"/>
      <c r="J44" s="44"/>
    </row>
    <row r="45">
      <c r="A45" s="35" t="s">
        <v>69</v>
      </c>
      <c r="B45" s="42"/>
      <c r="C45" s="43"/>
      <c r="D45" s="43"/>
      <c r="E45" s="45" t="s">
        <v>803</v>
      </c>
      <c r="F45" s="43"/>
      <c r="G45" s="43"/>
      <c r="H45" s="43"/>
      <c r="I45" s="43"/>
      <c r="J45" s="44"/>
    </row>
    <row r="46" ht="105">
      <c r="A46" s="35" t="s">
        <v>71</v>
      </c>
      <c r="B46" s="42"/>
      <c r="C46" s="43"/>
      <c r="D46" s="43"/>
      <c r="E46" s="37" t="s">
        <v>565</v>
      </c>
      <c r="F46" s="43"/>
      <c r="G46" s="43"/>
      <c r="H46" s="43"/>
      <c r="I46" s="43"/>
      <c r="J46" s="44"/>
    </row>
    <row r="47">
      <c r="A47" s="35" t="s">
        <v>62</v>
      </c>
      <c r="B47" s="35">
        <v>10</v>
      </c>
      <c r="C47" s="36" t="s">
        <v>804</v>
      </c>
      <c r="D47" s="35" t="s">
        <v>64</v>
      </c>
      <c r="E47" s="37" t="s">
        <v>805</v>
      </c>
      <c r="F47" s="38" t="s">
        <v>165</v>
      </c>
      <c r="G47" s="39">
        <v>0.44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 ht="30">
      <c r="A48" s="35" t="s">
        <v>67</v>
      </c>
      <c r="B48" s="42"/>
      <c r="C48" s="43"/>
      <c r="D48" s="43"/>
      <c r="E48" s="37" t="s">
        <v>806</v>
      </c>
      <c r="F48" s="43"/>
      <c r="G48" s="43"/>
      <c r="H48" s="43"/>
      <c r="I48" s="43"/>
      <c r="J48" s="44"/>
    </row>
    <row r="49">
      <c r="A49" s="35" t="s">
        <v>69</v>
      </c>
      <c r="B49" s="42"/>
      <c r="C49" s="43"/>
      <c r="D49" s="43"/>
      <c r="E49" s="45" t="s">
        <v>807</v>
      </c>
      <c r="F49" s="43"/>
      <c r="G49" s="43"/>
      <c r="H49" s="43"/>
      <c r="I49" s="43"/>
      <c r="J49" s="44"/>
    </row>
    <row r="50" ht="105">
      <c r="A50" s="35" t="s">
        <v>71</v>
      </c>
      <c r="B50" s="42"/>
      <c r="C50" s="43"/>
      <c r="D50" s="43"/>
      <c r="E50" s="37" t="s">
        <v>565</v>
      </c>
      <c r="F50" s="43"/>
      <c r="G50" s="43"/>
      <c r="H50" s="43"/>
      <c r="I50" s="43"/>
      <c r="J50" s="44"/>
    </row>
    <row r="51">
      <c r="A51" s="35" t="s">
        <v>62</v>
      </c>
      <c r="B51" s="35">
        <v>11</v>
      </c>
      <c r="C51" s="36" t="s">
        <v>808</v>
      </c>
      <c r="D51" s="35" t="s">
        <v>64</v>
      </c>
      <c r="E51" s="37" t="s">
        <v>809</v>
      </c>
      <c r="F51" s="38" t="s">
        <v>165</v>
      </c>
      <c r="G51" s="39">
        <v>135.75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 ht="30">
      <c r="A52" s="35" t="s">
        <v>67</v>
      </c>
      <c r="B52" s="42"/>
      <c r="C52" s="43"/>
      <c r="D52" s="43"/>
      <c r="E52" s="37" t="s">
        <v>810</v>
      </c>
      <c r="F52" s="43"/>
      <c r="G52" s="43"/>
      <c r="H52" s="43"/>
      <c r="I52" s="43"/>
      <c r="J52" s="44"/>
    </row>
    <row r="53">
      <c r="A53" s="35" t="s">
        <v>69</v>
      </c>
      <c r="B53" s="42"/>
      <c r="C53" s="43"/>
      <c r="D53" s="43"/>
      <c r="E53" s="45" t="s">
        <v>811</v>
      </c>
      <c r="F53" s="43"/>
      <c r="G53" s="43"/>
      <c r="H53" s="43"/>
      <c r="I53" s="43"/>
      <c r="J53" s="44"/>
    </row>
    <row r="54" ht="409.5">
      <c r="A54" s="35" t="s">
        <v>71</v>
      </c>
      <c r="B54" s="42"/>
      <c r="C54" s="43"/>
      <c r="D54" s="43"/>
      <c r="E54" s="37" t="s">
        <v>812</v>
      </c>
      <c r="F54" s="43"/>
      <c r="G54" s="43"/>
      <c r="H54" s="43"/>
      <c r="I54" s="43"/>
      <c r="J54" s="44"/>
    </row>
    <row r="55">
      <c r="A55" s="35" t="s">
        <v>62</v>
      </c>
      <c r="B55" s="35">
        <v>12</v>
      </c>
      <c r="C55" s="36" t="s">
        <v>813</v>
      </c>
      <c r="D55" s="35" t="s">
        <v>64</v>
      </c>
      <c r="E55" s="37" t="s">
        <v>814</v>
      </c>
      <c r="F55" s="38" t="s">
        <v>152</v>
      </c>
      <c r="G55" s="39">
        <v>11.531000000000001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 ht="30">
      <c r="A56" s="35" t="s">
        <v>67</v>
      </c>
      <c r="B56" s="42"/>
      <c r="C56" s="43"/>
      <c r="D56" s="43"/>
      <c r="E56" s="37" t="s">
        <v>815</v>
      </c>
      <c r="F56" s="43"/>
      <c r="G56" s="43"/>
      <c r="H56" s="43"/>
      <c r="I56" s="43"/>
      <c r="J56" s="44"/>
    </row>
    <row r="57">
      <c r="A57" s="35" t="s">
        <v>69</v>
      </c>
      <c r="B57" s="42"/>
      <c r="C57" s="43"/>
      <c r="D57" s="43"/>
      <c r="E57" s="45" t="s">
        <v>816</v>
      </c>
      <c r="F57" s="43"/>
      <c r="G57" s="43"/>
      <c r="H57" s="43"/>
      <c r="I57" s="43"/>
      <c r="J57" s="44"/>
    </row>
    <row r="58" ht="360">
      <c r="A58" s="35" t="s">
        <v>71</v>
      </c>
      <c r="B58" s="42"/>
      <c r="C58" s="43"/>
      <c r="D58" s="43"/>
      <c r="E58" s="37" t="s">
        <v>817</v>
      </c>
      <c r="F58" s="43"/>
      <c r="G58" s="43"/>
      <c r="H58" s="43"/>
      <c r="I58" s="43"/>
      <c r="J58" s="44"/>
    </row>
    <row r="59">
      <c r="A59" s="35" t="s">
        <v>62</v>
      </c>
      <c r="B59" s="35">
        <v>13</v>
      </c>
      <c r="C59" s="36" t="s">
        <v>818</v>
      </c>
      <c r="D59" s="35" t="s">
        <v>64</v>
      </c>
      <c r="E59" s="37" t="s">
        <v>819</v>
      </c>
      <c r="F59" s="38" t="s">
        <v>165</v>
      </c>
      <c r="G59" s="39">
        <v>116.86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 ht="30">
      <c r="A60" s="35" t="s">
        <v>67</v>
      </c>
      <c r="B60" s="42"/>
      <c r="C60" s="43"/>
      <c r="D60" s="43"/>
      <c r="E60" s="37" t="s">
        <v>820</v>
      </c>
      <c r="F60" s="43"/>
      <c r="G60" s="43"/>
      <c r="H60" s="43"/>
      <c r="I60" s="43"/>
      <c r="J60" s="44"/>
    </row>
    <row r="61" ht="45">
      <c r="A61" s="35" t="s">
        <v>69</v>
      </c>
      <c r="B61" s="42"/>
      <c r="C61" s="43"/>
      <c r="D61" s="43"/>
      <c r="E61" s="45" t="s">
        <v>821</v>
      </c>
      <c r="F61" s="43"/>
      <c r="G61" s="43"/>
      <c r="H61" s="43"/>
      <c r="I61" s="43"/>
      <c r="J61" s="44"/>
    </row>
    <row r="62" ht="409.5">
      <c r="A62" s="35" t="s">
        <v>71</v>
      </c>
      <c r="B62" s="42"/>
      <c r="C62" s="43"/>
      <c r="D62" s="43"/>
      <c r="E62" s="37" t="s">
        <v>574</v>
      </c>
      <c r="F62" s="43"/>
      <c r="G62" s="43"/>
      <c r="H62" s="43"/>
      <c r="I62" s="43"/>
      <c r="J62" s="44"/>
    </row>
    <row r="63">
      <c r="A63" s="35" t="s">
        <v>62</v>
      </c>
      <c r="B63" s="35">
        <v>14</v>
      </c>
      <c r="C63" s="36" t="s">
        <v>822</v>
      </c>
      <c r="D63" s="35" t="s">
        <v>64</v>
      </c>
      <c r="E63" s="37" t="s">
        <v>823</v>
      </c>
      <c r="F63" s="38" t="s">
        <v>152</v>
      </c>
      <c r="G63" s="39">
        <v>17.529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67</v>
      </c>
      <c r="B64" s="42"/>
      <c r="C64" s="43"/>
      <c r="D64" s="43"/>
      <c r="E64" s="37" t="s">
        <v>824</v>
      </c>
      <c r="F64" s="43"/>
      <c r="G64" s="43"/>
      <c r="H64" s="43"/>
      <c r="I64" s="43"/>
      <c r="J64" s="44"/>
    </row>
    <row r="65">
      <c r="A65" s="35" t="s">
        <v>69</v>
      </c>
      <c r="B65" s="42"/>
      <c r="C65" s="43"/>
      <c r="D65" s="43"/>
      <c r="E65" s="45" t="s">
        <v>825</v>
      </c>
      <c r="F65" s="43"/>
      <c r="G65" s="43"/>
      <c r="H65" s="43"/>
      <c r="I65" s="43"/>
      <c r="J65" s="44"/>
    </row>
    <row r="66" ht="375">
      <c r="A66" s="35" t="s">
        <v>71</v>
      </c>
      <c r="B66" s="42"/>
      <c r="C66" s="43"/>
      <c r="D66" s="43"/>
      <c r="E66" s="37" t="s">
        <v>826</v>
      </c>
      <c r="F66" s="43"/>
      <c r="G66" s="43"/>
      <c r="H66" s="43"/>
      <c r="I66" s="43"/>
      <c r="J66" s="44"/>
    </row>
    <row r="67">
      <c r="A67" s="35" t="s">
        <v>62</v>
      </c>
      <c r="B67" s="35">
        <v>15</v>
      </c>
      <c r="C67" s="36" t="s">
        <v>827</v>
      </c>
      <c r="D67" s="35" t="s">
        <v>64</v>
      </c>
      <c r="E67" s="37" t="s">
        <v>828</v>
      </c>
      <c r="F67" s="38" t="s">
        <v>178</v>
      </c>
      <c r="G67" s="39">
        <v>62.299999999999997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67</v>
      </c>
      <c r="B68" s="42"/>
      <c r="C68" s="43"/>
      <c r="D68" s="43"/>
      <c r="E68" s="37" t="s">
        <v>829</v>
      </c>
      <c r="F68" s="43"/>
      <c r="G68" s="43"/>
      <c r="H68" s="43"/>
      <c r="I68" s="43"/>
      <c r="J68" s="44"/>
    </row>
    <row r="69">
      <c r="A69" s="35" t="s">
        <v>69</v>
      </c>
      <c r="B69" s="42"/>
      <c r="C69" s="43"/>
      <c r="D69" s="43"/>
      <c r="E69" s="45" t="s">
        <v>830</v>
      </c>
      <c r="F69" s="43"/>
      <c r="G69" s="43"/>
      <c r="H69" s="43"/>
      <c r="I69" s="43"/>
      <c r="J69" s="44"/>
    </row>
    <row r="70" ht="180">
      <c r="A70" s="35" t="s">
        <v>71</v>
      </c>
      <c r="B70" s="42"/>
      <c r="C70" s="43"/>
      <c r="D70" s="43"/>
      <c r="E70" s="37" t="s">
        <v>831</v>
      </c>
      <c r="F70" s="43"/>
      <c r="G70" s="43"/>
      <c r="H70" s="43"/>
      <c r="I70" s="43"/>
      <c r="J70" s="44"/>
    </row>
    <row r="71">
      <c r="A71" s="29" t="s">
        <v>59</v>
      </c>
      <c r="B71" s="30"/>
      <c r="C71" s="31" t="s">
        <v>160</v>
      </c>
      <c r="D71" s="32"/>
      <c r="E71" s="29" t="s">
        <v>569</v>
      </c>
      <c r="F71" s="32"/>
      <c r="G71" s="32"/>
      <c r="H71" s="32"/>
      <c r="I71" s="33">
        <f>SUMIFS(I72:I91,A72:A91,"P")</f>
        <v>0</v>
      </c>
      <c r="J71" s="34"/>
    </row>
    <row r="72">
      <c r="A72" s="35" t="s">
        <v>62</v>
      </c>
      <c r="B72" s="35">
        <v>16</v>
      </c>
      <c r="C72" s="36" t="s">
        <v>832</v>
      </c>
      <c r="D72" s="35" t="s">
        <v>64</v>
      </c>
      <c r="E72" s="37" t="s">
        <v>833</v>
      </c>
      <c r="F72" s="38" t="s">
        <v>834</v>
      </c>
      <c r="G72" s="39">
        <v>732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60">
      <c r="A73" s="35" t="s">
        <v>67</v>
      </c>
      <c r="B73" s="42"/>
      <c r="C73" s="43"/>
      <c r="D73" s="43"/>
      <c r="E73" s="37" t="s">
        <v>835</v>
      </c>
      <c r="F73" s="43"/>
      <c r="G73" s="43"/>
      <c r="H73" s="43"/>
      <c r="I73" s="43"/>
      <c r="J73" s="44"/>
    </row>
    <row r="74">
      <c r="A74" s="35" t="s">
        <v>69</v>
      </c>
      <c r="B74" s="42"/>
      <c r="C74" s="43"/>
      <c r="D74" s="43"/>
      <c r="E74" s="45" t="s">
        <v>836</v>
      </c>
      <c r="F74" s="43"/>
      <c r="G74" s="43"/>
      <c r="H74" s="43"/>
      <c r="I74" s="43"/>
      <c r="J74" s="44"/>
    </row>
    <row r="75" ht="90">
      <c r="A75" s="35" t="s">
        <v>71</v>
      </c>
      <c r="B75" s="42"/>
      <c r="C75" s="43"/>
      <c r="D75" s="43"/>
      <c r="E75" s="37" t="s">
        <v>837</v>
      </c>
      <c r="F75" s="43"/>
      <c r="G75" s="43"/>
      <c r="H75" s="43"/>
      <c r="I75" s="43"/>
      <c r="J75" s="44"/>
    </row>
    <row r="76">
      <c r="A76" s="35" t="s">
        <v>62</v>
      </c>
      <c r="B76" s="35">
        <v>17</v>
      </c>
      <c r="C76" s="36" t="s">
        <v>570</v>
      </c>
      <c r="D76" s="35" t="s">
        <v>64</v>
      </c>
      <c r="E76" s="37" t="s">
        <v>571</v>
      </c>
      <c r="F76" s="38" t="s">
        <v>165</v>
      </c>
      <c r="G76" s="39">
        <v>43.740000000000002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67</v>
      </c>
      <c r="B77" s="42"/>
      <c r="C77" s="43"/>
      <c r="D77" s="43"/>
      <c r="E77" s="37" t="s">
        <v>838</v>
      </c>
      <c r="F77" s="43"/>
      <c r="G77" s="43"/>
      <c r="H77" s="43"/>
      <c r="I77" s="43"/>
      <c r="J77" s="44"/>
    </row>
    <row r="78">
      <c r="A78" s="35" t="s">
        <v>69</v>
      </c>
      <c r="B78" s="42"/>
      <c r="C78" s="43"/>
      <c r="D78" s="43"/>
      <c r="E78" s="45" t="s">
        <v>839</v>
      </c>
      <c r="F78" s="43"/>
      <c r="G78" s="43"/>
      <c r="H78" s="43"/>
      <c r="I78" s="43"/>
      <c r="J78" s="44"/>
    </row>
    <row r="79" ht="409.5">
      <c r="A79" s="35" t="s">
        <v>71</v>
      </c>
      <c r="B79" s="42"/>
      <c r="C79" s="43"/>
      <c r="D79" s="43"/>
      <c r="E79" s="37" t="s">
        <v>574</v>
      </c>
      <c r="F79" s="43"/>
      <c r="G79" s="43"/>
      <c r="H79" s="43"/>
      <c r="I79" s="43"/>
      <c r="J79" s="44"/>
    </row>
    <row r="80">
      <c r="A80" s="35" t="s">
        <v>62</v>
      </c>
      <c r="B80" s="35">
        <v>18</v>
      </c>
      <c r="C80" s="36" t="s">
        <v>575</v>
      </c>
      <c r="D80" s="35" t="s">
        <v>64</v>
      </c>
      <c r="E80" s="37" t="s">
        <v>576</v>
      </c>
      <c r="F80" s="38" t="s">
        <v>152</v>
      </c>
      <c r="G80" s="39">
        <v>6.5609999999999999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67</v>
      </c>
      <c r="B81" s="42"/>
      <c r="C81" s="43"/>
      <c r="D81" s="43"/>
      <c r="E81" s="37" t="s">
        <v>577</v>
      </c>
      <c r="F81" s="43"/>
      <c r="G81" s="43"/>
      <c r="H81" s="43"/>
      <c r="I81" s="43"/>
      <c r="J81" s="44"/>
    </row>
    <row r="82">
      <c r="A82" s="35" t="s">
        <v>69</v>
      </c>
      <c r="B82" s="42"/>
      <c r="C82" s="43"/>
      <c r="D82" s="43"/>
      <c r="E82" s="45" t="s">
        <v>840</v>
      </c>
      <c r="F82" s="43"/>
      <c r="G82" s="43"/>
      <c r="H82" s="43"/>
      <c r="I82" s="43"/>
      <c r="J82" s="44"/>
    </row>
    <row r="83" ht="375">
      <c r="A83" s="35" t="s">
        <v>71</v>
      </c>
      <c r="B83" s="42"/>
      <c r="C83" s="43"/>
      <c r="D83" s="43"/>
      <c r="E83" s="37" t="s">
        <v>579</v>
      </c>
      <c r="F83" s="43"/>
      <c r="G83" s="43"/>
      <c r="H83" s="43"/>
      <c r="I83" s="43"/>
      <c r="J83" s="44"/>
    </row>
    <row r="84">
      <c r="A84" s="35" t="s">
        <v>62</v>
      </c>
      <c r="B84" s="35">
        <v>19</v>
      </c>
      <c r="C84" s="36" t="s">
        <v>841</v>
      </c>
      <c r="D84" s="35" t="s">
        <v>64</v>
      </c>
      <c r="E84" s="37" t="s">
        <v>842</v>
      </c>
      <c r="F84" s="38" t="s">
        <v>165</v>
      </c>
      <c r="G84" s="39">
        <v>153.84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>
      <c r="A85" s="35" t="s">
        <v>67</v>
      </c>
      <c r="B85" s="42"/>
      <c r="C85" s="43"/>
      <c r="D85" s="43"/>
      <c r="E85" s="37" t="s">
        <v>843</v>
      </c>
      <c r="F85" s="43"/>
      <c r="G85" s="43"/>
      <c r="H85" s="43"/>
      <c r="I85" s="43"/>
      <c r="J85" s="44"/>
    </row>
    <row r="86" ht="75">
      <c r="A86" s="35" t="s">
        <v>69</v>
      </c>
      <c r="B86" s="42"/>
      <c r="C86" s="43"/>
      <c r="D86" s="43"/>
      <c r="E86" s="45" t="s">
        <v>844</v>
      </c>
      <c r="F86" s="43"/>
      <c r="G86" s="43"/>
      <c r="H86" s="43"/>
      <c r="I86" s="43"/>
      <c r="J86" s="44"/>
    </row>
    <row r="87" ht="409.5">
      <c r="A87" s="35" t="s">
        <v>71</v>
      </c>
      <c r="B87" s="42"/>
      <c r="C87" s="43"/>
      <c r="D87" s="43"/>
      <c r="E87" s="37" t="s">
        <v>574</v>
      </c>
      <c r="F87" s="43"/>
      <c r="G87" s="43"/>
      <c r="H87" s="43"/>
      <c r="I87" s="43"/>
      <c r="J87" s="44"/>
    </row>
    <row r="88">
      <c r="A88" s="35" t="s">
        <v>62</v>
      </c>
      <c r="B88" s="35">
        <v>20</v>
      </c>
      <c r="C88" s="36" t="s">
        <v>845</v>
      </c>
      <c r="D88" s="35" t="s">
        <v>64</v>
      </c>
      <c r="E88" s="37" t="s">
        <v>846</v>
      </c>
      <c r="F88" s="38" t="s">
        <v>152</v>
      </c>
      <c r="G88" s="39">
        <v>23.076000000000001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67</v>
      </c>
      <c r="B89" s="42"/>
      <c r="C89" s="43"/>
      <c r="D89" s="43"/>
      <c r="E89" s="37" t="s">
        <v>577</v>
      </c>
      <c r="F89" s="43"/>
      <c r="G89" s="43"/>
      <c r="H89" s="43"/>
      <c r="I89" s="43"/>
      <c r="J89" s="44"/>
    </row>
    <row r="90">
      <c r="A90" s="35" t="s">
        <v>69</v>
      </c>
      <c r="B90" s="42"/>
      <c r="C90" s="43"/>
      <c r="D90" s="43"/>
      <c r="E90" s="45" t="s">
        <v>847</v>
      </c>
      <c r="F90" s="43"/>
      <c r="G90" s="43"/>
      <c r="H90" s="43"/>
      <c r="I90" s="43"/>
      <c r="J90" s="44"/>
    </row>
    <row r="91" ht="375">
      <c r="A91" s="35" t="s">
        <v>71</v>
      </c>
      <c r="B91" s="42"/>
      <c r="C91" s="43"/>
      <c r="D91" s="43"/>
      <c r="E91" s="37" t="s">
        <v>579</v>
      </c>
      <c r="F91" s="43"/>
      <c r="G91" s="43"/>
      <c r="H91" s="43"/>
      <c r="I91" s="43"/>
      <c r="J91" s="44"/>
    </row>
    <row r="92">
      <c r="A92" s="29" t="s">
        <v>59</v>
      </c>
      <c r="B92" s="30"/>
      <c r="C92" s="31" t="s">
        <v>422</v>
      </c>
      <c r="D92" s="32"/>
      <c r="E92" s="29" t="s">
        <v>423</v>
      </c>
      <c r="F92" s="32"/>
      <c r="G92" s="32"/>
      <c r="H92" s="32"/>
      <c r="I92" s="33">
        <f>SUMIFS(I93:I136,A93:A136,"P")</f>
        <v>0</v>
      </c>
      <c r="J92" s="34"/>
    </row>
    <row r="93">
      <c r="A93" s="35" t="s">
        <v>62</v>
      </c>
      <c r="B93" s="35">
        <v>21</v>
      </c>
      <c r="C93" s="36" t="s">
        <v>848</v>
      </c>
      <c r="D93" s="35" t="s">
        <v>64</v>
      </c>
      <c r="E93" s="37" t="s">
        <v>849</v>
      </c>
      <c r="F93" s="38" t="s">
        <v>165</v>
      </c>
      <c r="G93" s="39">
        <v>14.4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 ht="30">
      <c r="A94" s="35" t="s">
        <v>67</v>
      </c>
      <c r="B94" s="42"/>
      <c r="C94" s="43"/>
      <c r="D94" s="43"/>
      <c r="E94" s="37" t="s">
        <v>850</v>
      </c>
      <c r="F94" s="43"/>
      <c r="G94" s="43"/>
      <c r="H94" s="43"/>
      <c r="I94" s="43"/>
      <c r="J94" s="44"/>
    </row>
    <row r="95" ht="45">
      <c r="A95" s="35" t="s">
        <v>69</v>
      </c>
      <c r="B95" s="42"/>
      <c r="C95" s="43"/>
      <c r="D95" s="43"/>
      <c r="E95" s="45" t="s">
        <v>851</v>
      </c>
      <c r="F95" s="43"/>
      <c r="G95" s="43"/>
      <c r="H95" s="43"/>
      <c r="I95" s="43"/>
      <c r="J95" s="44"/>
    </row>
    <row r="96" ht="409.5">
      <c r="A96" s="35" t="s">
        <v>71</v>
      </c>
      <c r="B96" s="42"/>
      <c r="C96" s="43"/>
      <c r="D96" s="43"/>
      <c r="E96" s="37" t="s">
        <v>574</v>
      </c>
      <c r="F96" s="43"/>
      <c r="G96" s="43"/>
      <c r="H96" s="43"/>
      <c r="I96" s="43"/>
      <c r="J96" s="44"/>
    </row>
    <row r="97">
      <c r="A97" s="35" t="s">
        <v>62</v>
      </c>
      <c r="B97" s="35">
        <v>22</v>
      </c>
      <c r="C97" s="36" t="s">
        <v>852</v>
      </c>
      <c r="D97" s="35" t="s">
        <v>64</v>
      </c>
      <c r="E97" s="37" t="s">
        <v>853</v>
      </c>
      <c r="F97" s="38" t="s">
        <v>152</v>
      </c>
      <c r="G97" s="39">
        <v>2.52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>
      <c r="A98" s="35" t="s">
        <v>67</v>
      </c>
      <c r="B98" s="42"/>
      <c r="C98" s="43"/>
      <c r="D98" s="43"/>
      <c r="E98" s="37" t="s">
        <v>854</v>
      </c>
      <c r="F98" s="43"/>
      <c r="G98" s="43"/>
      <c r="H98" s="43"/>
      <c r="I98" s="43"/>
      <c r="J98" s="44"/>
    </row>
    <row r="99">
      <c r="A99" s="35" t="s">
        <v>69</v>
      </c>
      <c r="B99" s="42"/>
      <c r="C99" s="43"/>
      <c r="D99" s="43"/>
      <c r="E99" s="45" t="s">
        <v>855</v>
      </c>
      <c r="F99" s="43"/>
      <c r="G99" s="43"/>
      <c r="H99" s="43"/>
      <c r="I99" s="43"/>
      <c r="J99" s="44"/>
    </row>
    <row r="100" ht="375">
      <c r="A100" s="35" t="s">
        <v>71</v>
      </c>
      <c r="B100" s="42"/>
      <c r="C100" s="43"/>
      <c r="D100" s="43"/>
      <c r="E100" s="37" t="s">
        <v>579</v>
      </c>
      <c r="F100" s="43"/>
      <c r="G100" s="43"/>
      <c r="H100" s="43"/>
      <c r="I100" s="43"/>
      <c r="J100" s="44"/>
    </row>
    <row r="101">
      <c r="A101" s="35" t="s">
        <v>62</v>
      </c>
      <c r="B101" s="35">
        <v>23</v>
      </c>
      <c r="C101" s="36" t="s">
        <v>856</v>
      </c>
      <c r="D101" s="35" t="s">
        <v>64</v>
      </c>
      <c r="E101" s="37" t="s">
        <v>857</v>
      </c>
      <c r="F101" s="38" t="s">
        <v>178</v>
      </c>
      <c r="G101" s="39">
        <v>318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 ht="45">
      <c r="A102" s="35" t="s">
        <v>67</v>
      </c>
      <c r="B102" s="42"/>
      <c r="C102" s="43"/>
      <c r="D102" s="43"/>
      <c r="E102" s="37" t="s">
        <v>858</v>
      </c>
      <c r="F102" s="43"/>
      <c r="G102" s="43"/>
      <c r="H102" s="43"/>
      <c r="I102" s="43"/>
      <c r="J102" s="44"/>
    </row>
    <row r="103">
      <c r="A103" s="35" t="s">
        <v>69</v>
      </c>
      <c r="B103" s="42"/>
      <c r="C103" s="43"/>
      <c r="D103" s="43"/>
      <c r="E103" s="45" t="s">
        <v>859</v>
      </c>
      <c r="F103" s="43"/>
      <c r="G103" s="43"/>
      <c r="H103" s="43"/>
      <c r="I103" s="43"/>
      <c r="J103" s="44"/>
    </row>
    <row r="104" ht="135">
      <c r="A104" s="35" t="s">
        <v>71</v>
      </c>
      <c r="B104" s="42"/>
      <c r="C104" s="43"/>
      <c r="D104" s="43"/>
      <c r="E104" s="37" t="s">
        <v>860</v>
      </c>
      <c r="F104" s="43"/>
      <c r="G104" s="43"/>
      <c r="H104" s="43"/>
      <c r="I104" s="43"/>
      <c r="J104" s="44"/>
    </row>
    <row r="105">
      <c r="A105" s="35" t="s">
        <v>62</v>
      </c>
      <c r="B105" s="35">
        <v>24</v>
      </c>
      <c r="C105" s="36" t="s">
        <v>861</v>
      </c>
      <c r="D105" s="35" t="s">
        <v>64</v>
      </c>
      <c r="E105" s="37" t="s">
        <v>862</v>
      </c>
      <c r="F105" s="38" t="s">
        <v>102</v>
      </c>
      <c r="G105" s="39">
        <v>3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67</v>
      </c>
      <c r="B106" s="42"/>
      <c r="C106" s="43"/>
      <c r="D106" s="43"/>
      <c r="E106" s="37" t="s">
        <v>863</v>
      </c>
      <c r="F106" s="43"/>
      <c r="G106" s="43"/>
      <c r="H106" s="43"/>
      <c r="I106" s="43"/>
      <c r="J106" s="44"/>
    </row>
    <row r="107">
      <c r="A107" s="35" t="s">
        <v>69</v>
      </c>
      <c r="B107" s="42"/>
      <c r="C107" s="43"/>
      <c r="D107" s="43"/>
      <c r="E107" s="45" t="s">
        <v>864</v>
      </c>
      <c r="F107" s="43"/>
      <c r="G107" s="43"/>
      <c r="H107" s="43"/>
      <c r="I107" s="43"/>
      <c r="J107" s="44"/>
    </row>
    <row r="108" ht="330">
      <c r="A108" s="35" t="s">
        <v>71</v>
      </c>
      <c r="B108" s="42"/>
      <c r="C108" s="43"/>
      <c r="D108" s="43"/>
      <c r="E108" s="37" t="s">
        <v>865</v>
      </c>
      <c r="F108" s="43"/>
      <c r="G108" s="43"/>
      <c r="H108" s="43"/>
      <c r="I108" s="43"/>
      <c r="J108" s="44"/>
    </row>
    <row r="109">
      <c r="A109" s="35" t="s">
        <v>62</v>
      </c>
      <c r="B109" s="35">
        <v>25</v>
      </c>
      <c r="C109" s="36" t="s">
        <v>866</v>
      </c>
      <c r="D109" s="35" t="s">
        <v>64</v>
      </c>
      <c r="E109" s="37" t="s">
        <v>867</v>
      </c>
      <c r="F109" s="38" t="s">
        <v>102</v>
      </c>
      <c r="G109" s="39">
        <v>1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67</v>
      </c>
      <c r="B110" s="42"/>
      <c r="C110" s="43"/>
      <c r="D110" s="43"/>
      <c r="E110" s="37" t="s">
        <v>868</v>
      </c>
      <c r="F110" s="43"/>
      <c r="G110" s="43"/>
      <c r="H110" s="43"/>
      <c r="I110" s="43"/>
      <c r="J110" s="44"/>
    </row>
    <row r="111">
      <c r="A111" s="35" t="s">
        <v>69</v>
      </c>
      <c r="B111" s="42"/>
      <c r="C111" s="43"/>
      <c r="D111" s="43"/>
      <c r="E111" s="45" t="s">
        <v>90</v>
      </c>
      <c r="F111" s="43"/>
      <c r="G111" s="43"/>
      <c r="H111" s="43"/>
      <c r="I111" s="43"/>
      <c r="J111" s="44"/>
    </row>
    <row r="112" ht="330">
      <c r="A112" s="35" t="s">
        <v>71</v>
      </c>
      <c r="B112" s="42"/>
      <c r="C112" s="43"/>
      <c r="D112" s="43"/>
      <c r="E112" s="37" t="s">
        <v>865</v>
      </c>
      <c r="F112" s="43"/>
      <c r="G112" s="43"/>
      <c r="H112" s="43"/>
      <c r="I112" s="43"/>
      <c r="J112" s="44"/>
    </row>
    <row r="113">
      <c r="A113" s="35" t="s">
        <v>62</v>
      </c>
      <c r="B113" s="35">
        <v>26</v>
      </c>
      <c r="C113" s="36" t="s">
        <v>869</v>
      </c>
      <c r="D113" s="35" t="s">
        <v>64</v>
      </c>
      <c r="E113" s="37" t="s">
        <v>870</v>
      </c>
      <c r="F113" s="38" t="s">
        <v>165</v>
      </c>
      <c r="G113" s="39">
        <v>4.3200000000000003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 ht="30">
      <c r="A114" s="35" t="s">
        <v>67</v>
      </c>
      <c r="B114" s="42"/>
      <c r="C114" s="43"/>
      <c r="D114" s="43"/>
      <c r="E114" s="37" t="s">
        <v>871</v>
      </c>
      <c r="F114" s="43"/>
      <c r="G114" s="43"/>
      <c r="H114" s="43"/>
      <c r="I114" s="43"/>
      <c r="J114" s="44"/>
    </row>
    <row r="115">
      <c r="A115" s="35" t="s">
        <v>69</v>
      </c>
      <c r="B115" s="42"/>
      <c r="C115" s="43"/>
      <c r="D115" s="43"/>
      <c r="E115" s="45" t="s">
        <v>872</v>
      </c>
      <c r="F115" s="43"/>
      <c r="G115" s="43"/>
      <c r="H115" s="43"/>
      <c r="I115" s="43"/>
      <c r="J115" s="44"/>
    </row>
    <row r="116" ht="345">
      <c r="A116" s="35" t="s">
        <v>71</v>
      </c>
      <c r="B116" s="42"/>
      <c r="C116" s="43"/>
      <c r="D116" s="43"/>
      <c r="E116" s="37" t="s">
        <v>592</v>
      </c>
      <c r="F116" s="43"/>
      <c r="G116" s="43"/>
      <c r="H116" s="43"/>
      <c r="I116" s="43"/>
      <c r="J116" s="44"/>
    </row>
    <row r="117">
      <c r="A117" s="35" t="s">
        <v>62</v>
      </c>
      <c r="B117" s="35">
        <v>27</v>
      </c>
      <c r="C117" s="36" t="s">
        <v>596</v>
      </c>
      <c r="D117" s="35" t="s">
        <v>64</v>
      </c>
      <c r="E117" s="37" t="s">
        <v>597</v>
      </c>
      <c r="F117" s="38" t="s">
        <v>165</v>
      </c>
      <c r="G117" s="39">
        <v>40.643999999999998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 ht="30">
      <c r="A118" s="35" t="s">
        <v>67</v>
      </c>
      <c r="B118" s="42"/>
      <c r="C118" s="43"/>
      <c r="D118" s="43"/>
      <c r="E118" s="37" t="s">
        <v>873</v>
      </c>
      <c r="F118" s="43"/>
      <c r="G118" s="43"/>
      <c r="H118" s="43"/>
      <c r="I118" s="43"/>
      <c r="J118" s="44"/>
    </row>
    <row r="119" ht="90">
      <c r="A119" s="35" t="s">
        <v>69</v>
      </c>
      <c r="B119" s="42"/>
      <c r="C119" s="43"/>
      <c r="D119" s="43"/>
      <c r="E119" s="45" t="s">
        <v>874</v>
      </c>
      <c r="F119" s="43"/>
      <c r="G119" s="43"/>
      <c r="H119" s="43"/>
      <c r="I119" s="43"/>
      <c r="J119" s="44"/>
    </row>
    <row r="120" ht="409.5">
      <c r="A120" s="35" t="s">
        <v>71</v>
      </c>
      <c r="B120" s="42"/>
      <c r="C120" s="43"/>
      <c r="D120" s="43"/>
      <c r="E120" s="37" t="s">
        <v>428</v>
      </c>
      <c r="F120" s="43"/>
      <c r="G120" s="43"/>
      <c r="H120" s="43"/>
      <c r="I120" s="43"/>
      <c r="J120" s="44"/>
    </row>
    <row r="121">
      <c r="A121" s="35" t="s">
        <v>62</v>
      </c>
      <c r="B121" s="35">
        <v>28</v>
      </c>
      <c r="C121" s="36" t="s">
        <v>604</v>
      </c>
      <c r="D121" s="35" t="s">
        <v>64</v>
      </c>
      <c r="E121" s="37" t="s">
        <v>605</v>
      </c>
      <c r="F121" s="38" t="s">
        <v>165</v>
      </c>
      <c r="G121" s="39">
        <v>78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 ht="30">
      <c r="A122" s="35" t="s">
        <v>67</v>
      </c>
      <c r="B122" s="42"/>
      <c r="C122" s="43"/>
      <c r="D122" s="43"/>
      <c r="E122" s="37" t="s">
        <v>875</v>
      </c>
      <c r="F122" s="43"/>
      <c r="G122" s="43"/>
      <c r="H122" s="43"/>
      <c r="I122" s="43"/>
      <c r="J122" s="44"/>
    </row>
    <row r="123" ht="45">
      <c r="A123" s="35" t="s">
        <v>69</v>
      </c>
      <c r="B123" s="42"/>
      <c r="C123" s="43"/>
      <c r="D123" s="43"/>
      <c r="E123" s="45" t="s">
        <v>876</v>
      </c>
      <c r="F123" s="43"/>
      <c r="G123" s="43"/>
      <c r="H123" s="43"/>
      <c r="I123" s="43"/>
      <c r="J123" s="44"/>
    </row>
    <row r="124" ht="409.5">
      <c r="A124" s="35" t="s">
        <v>71</v>
      </c>
      <c r="B124" s="42"/>
      <c r="C124" s="43"/>
      <c r="D124" s="43"/>
      <c r="E124" s="37" t="s">
        <v>428</v>
      </c>
      <c r="F124" s="43"/>
      <c r="G124" s="43"/>
      <c r="H124" s="43"/>
      <c r="I124" s="43"/>
      <c r="J124" s="44"/>
    </row>
    <row r="125">
      <c r="A125" s="35" t="s">
        <v>62</v>
      </c>
      <c r="B125" s="35">
        <v>29</v>
      </c>
      <c r="C125" s="36" t="s">
        <v>429</v>
      </c>
      <c r="D125" s="35" t="s">
        <v>64</v>
      </c>
      <c r="E125" s="37" t="s">
        <v>430</v>
      </c>
      <c r="F125" s="38" t="s">
        <v>165</v>
      </c>
      <c r="G125" s="39">
        <v>18.690000000000001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>
      <c r="A126" s="35" t="s">
        <v>67</v>
      </c>
      <c r="B126" s="42"/>
      <c r="C126" s="43"/>
      <c r="D126" s="43"/>
      <c r="E126" s="37" t="s">
        <v>610</v>
      </c>
      <c r="F126" s="43"/>
      <c r="G126" s="43"/>
      <c r="H126" s="43"/>
      <c r="I126" s="43"/>
      <c r="J126" s="44"/>
    </row>
    <row r="127">
      <c r="A127" s="35" t="s">
        <v>69</v>
      </c>
      <c r="B127" s="42"/>
      <c r="C127" s="43"/>
      <c r="D127" s="43"/>
      <c r="E127" s="45" t="s">
        <v>877</v>
      </c>
      <c r="F127" s="43"/>
      <c r="G127" s="43"/>
      <c r="H127" s="43"/>
      <c r="I127" s="43"/>
      <c r="J127" s="44"/>
    </row>
    <row r="128" ht="105">
      <c r="A128" s="35" t="s">
        <v>71</v>
      </c>
      <c r="B128" s="42"/>
      <c r="C128" s="43"/>
      <c r="D128" s="43"/>
      <c r="E128" s="37" t="s">
        <v>432</v>
      </c>
      <c r="F128" s="43"/>
      <c r="G128" s="43"/>
      <c r="H128" s="43"/>
      <c r="I128" s="43"/>
      <c r="J128" s="44"/>
    </row>
    <row r="129">
      <c r="A129" s="35" t="s">
        <v>62</v>
      </c>
      <c r="B129" s="35">
        <v>30</v>
      </c>
      <c r="C129" s="36" t="s">
        <v>615</v>
      </c>
      <c r="D129" s="35" t="s">
        <v>64</v>
      </c>
      <c r="E129" s="37" t="s">
        <v>616</v>
      </c>
      <c r="F129" s="38" t="s">
        <v>165</v>
      </c>
      <c r="G129" s="39">
        <v>26.620000000000001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>
      <c r="A130" s="35" t="s">
        <v>67</v>
      </c>
      <c r="B130" s="42"/>
      <c r="C130" s="43"/>
      <c r="D130" s="43"/>
      <c r="E130" s="37" t="s">
        <v>878</v>
      </c>
      <c r="F130" s="43"/>
      <c r="G130" s="43"/>
      <c r="H130" s="43"/>
      <c r="I130" s="43"/>
      <c r="J130" s="44"/>
    </row>
    <row r="131">
      <c r="A131" s="35" t="s">
        <v>69</v>
      </c>
      <c r="B131" s="42"/>
      <c r="C131" s="43"/>
      <c r="D131" s="43"/>
      <c r="E131" s="45" t="s">
        <v>879</v>
      </c>
      <c r="F131" s="43"/>
      <c r="G131" s="43"/>
      <c r="H131" s="43"/>
      <c r="I131" s="43"/>
      <c r="J131" s="44"/>
    </row>
    <row r="132" ht="390">
      <c r="A132" s="35" t="s">
        <v>71</v>
      </c>
      <c r="B132" s="42"/>
      <c r="C132" s="43"/>
      <c r="D132" s="43"/>
      <c r="E132" s="37" t="s">
        <v>619</v>
      </c>
      <c r="F132" s="43"/>
      <c r="G132" s="43"/>
      <c r="H132" s="43"/>
      <c r="I132" s="43"/>
      <c r="J132" s="44"/>
    </row>
    <row r="133">
      <c r="A133" s="35" t="s">
        <v>62</v>
      </c>
      <c r="B133" s="35">
        <v>31</v>
      </c>
      <c r="C133" s="36" t="s">
        <v>433</v>
      </c>
      <c r="D133" s="35" t="s">
        <v>64</v>
      </c>
      <c r="E133" s="37" t="s">
        <v>434</v>
      </c>
      <c r="F133" s="38" t="s">
        <v>165</v>
      </c>
      <c r="G133" s="39">
        <v>356.80000000000001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67</v>
      </c>
      <c r="B134" s="42"/>
      <c r="C134" s="43"/>
      <c r="D134" s="43"/>
      <c r="E134" s="37" t="s">
        <v>880</v>
      </c>
      <c r="F134" s="43"/>
      <c r="G134" s="43"/>
      <c r="H134" s="43"/>
      <c r="I134" s="43"/>
      <c r="J134" s="44"/>
    </row>
    <row r="135">
      <c r="A135" s="35" t="s">
        <v>69</v>
      </c>
      <c r="B135" s="42"/>
      <c r="C135" s="43"/>
      <c r="D135" s="43"/>
      <c r="E135" s="45" t="s">
        <v>881</v>
      </c>
      <c r="F135" s="43"/>
      <c r="G135" s="43"/>
      <c r="H135" s="43"/>
      <c r="I135" s="43"/>
      <c r="J135" s="44"/>
    </row>
    <row r="136" ht="150">
      <c r="A136" s="35" t="s">
        <v>71</v>
      </c>
      <c r="B136" s="42"/>
      <c r="C136" s="43"/>
      <c r="D136" s="43"/>
      <c r="E136" s="37" t="s">
        <v>437</v>
      </c>
      <c r="F136" s="43"/>
      <c r="G136" s="43"/>
      <c r="H136" s="43"/>
      <c r="I136" s="43"/>
      <c r="J136" s="44"/>
    </row>
    <row r="137">
      <c r="A137" s="29" t="s">
        <v>59</v>
      </c>
      <c r="B137" s="30"/>
      <c r="C137" s="31" t="s">
        <v>288</v>
      </c>
      <c r="D137" s="32"/>
      <c r="E137" s="29" t="s">
        <v>289</v>
      </c>
      <c r="F137" s="32"/>
      <c r="G137" s="32"/>
      <c r="H137" s="32"/>
      <c r="I137" s="33">
        <f>SUMIFS(I138:I153,A138:A153,"P")</f>
        <v>0</v>
      </c>
      <c r="J137" s="34"/>
    </row>
    <row r="138">
      <c r="A138" s="35" t="s">
        <v>62</v>
      </c>
      <c r="B138" s="35">
        <v>32</v>
      </c>
      <c r="C138" s="36" t="s">
        <v>882</v>
      </c>
      <c r="D138" s="35" t="s">
        <v>64</v>
      </c>
      <c r="E138" s="37" t="s">
        <v>883</v>
      </c>
      <c r="F138" s="38" t="s">
        <v>178</v>
      </c>
      <c r="G138" s="39">
        <v>238.5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 ht="30">
      <c r="A139" s="35" t="s">
        <v>67</v>
      </c>
      <c r="B139" s="42"/>
      <c r="C139" s="43"/>
      <c r="D139" s="43"/>
      <c r="E139" s="37" t="s">
        <v>884</v>
      </c>
      <c r="F139" s="43"/>
      <c r="G139" s="43"/>
      <c r="H139" s="43"/>
      <c r="I139" s="43"/>
      <c r="J139" s="44"/>
    </row>
    <row r="140">
      <c r="A140" s="35" t="s">
        <v>69</v>
      </c>
      <c r="B140" s="42"/>
      <c r="C140" s="43"/>
      <c r="D140" s="43"/>
      <c r="E140" s="45" t="s">
        <v>885</v>
      </c>
      <c r="F140" s="43"/>
      <c r="G140" s="43"/>
      <c r="H140" s="43"/>
      <c r="I140" s="43"/>
      <c r="J140" s="44"/>
    </row>
    <row r="141" ht="120">
      <c r="A141" s="35" t="s">
        <v>71</v>
      </c>
      <c r="B141" s="42"/>
      <c r="C141" s="43"/>
      <c r="D141" s="43"/>
      <c r="E141" s="37" t="s">
        <v>458</v>
      </c>
      <c r="F141" s="43"/>
      <c r="G141" s="43"/>
      <c r="H141" s="43"/>
      <c r="I141" s="43"/>
      <c r="J141" s="44"/>
    </row>
    <row r="142">
      <c r="A142" s="35" t="s">
        <v>62</v>
      </c>
      <c r="B142" s="35">
        <v>33</v>
      </c>
      <c r="C142" s="36" t="s">
        <v>886</v>
      </c>
      <c r="D142" s="35" t="s">
        <v>64</v>
      </c>
      <c r="E142" s="37" t="s">
        <v>887</v>
      </c>
      <c r="F142" s="38" t="s">
        <v>178</v>
      </c>
      <c r="G142" s="39">
        <v>238.5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>
      <c r="A143" s="35" t="s">
        <v>67</v>
      </c>
      <c r="B143" s="42"/>
      <c r="C143" s="43"/>
      <c r="D143" s="43"/>
      <c r="E143" s="37" t="s">
        <v>888</v>
      </c>
      <c r="F143" s="43"/>
      <c r="G143" s="43"/>
      <c r="H143" s="43"/>
      <c r="I143" s="43"/>
      <c r="J143" s="44"/>
    </row>
    <row r="144">
      <c r="A144" s="35" t="s">
        <v>69</v>
      </c>
      <c r="B144" s="42"/>
      <c r="C144" s="43"/>
      <c r="D144" s="43"/>
      <c r="E144" s="45" t="s">
        <v>885</v>
      </c>
      <c r="F144" s="43"/>
      <c r="G144" s="43"/>
      <c r="H144" s="43"/>
      <c r="I144" s="43"/>
      <c r="J144" s="44"/>
    </row>
    <row r="145" ht="195">
      <c r="A145" s="35" t="s">
        <v>71</v>
      </c>
      <c r="B145" s="42"/>
      <c r="C145" s="43"/>
      <c r="D145" s="43"/>
      <c r="E145" s="37" t="s">
        <v>467</v>
      </c>
      <c r="F145" s="43"/>
      <c r="G145" s="43"/>
      <c r="H145" s="43"/>
      <c r="I145" s="43"/>
      <c r="J145" s="44"/>
    </row>
    <row r="146">
      <c r="A146" s="35" t="s">
        <v>62</v>
      </c>
      <c r="B146" s="35">
        <v>34</v>
      </c>
      <c r="C146" s="36" t="s">
        <v>889</v>
      </c>
      <c r="D146" s="35" t="s">
        <v>64</v>
      </c>
      <c r="E146" s="37" t="s">
        <v>890</v>
      </c>
      <c r="F146" s="38" t="s">
        <v>178</v>
      </c>
      <c r="G146" s="39">
        <v>238.5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67</v>
      </c>
      <c r="B147" s="42"/>
      <c r="C147" s="43"/>
      <c r="D147" s="43"/>
      <c r="E147" s="37" t="s">
        <v>891</v>
      </c>
      <c r="F147" s="43"/>
      <c r="G147" s="43"/>
      <c r="H147" s="43"/>
      <c r="I147" s="43"/>
      <c r="J147" s="44"/>
    </row>
    <row r="148">
      <c r="A148" s="35" t="s">
        <v>69</v>
      </c>
      <c r="B148" s="42"/>
      <c r="C148" s="43"/>
      <c r="D148" s="43"/>
      <c r="E148" s="45" t="s">
        <v>892</v>
      </c>
      <c r="F148" s="43"/>
      <c r="G148" s="43"/>
      <c r="H148" s="43"/>
      <c r="I148" s="43"/>
      <c r="J148" s="44"/>
    </row>
    <row r="149" ht="195">
      <c r="A149" s="35" t="s">
        <v>71</v>
      </c>
      <c r="B149" s="42"/>
      <c r="C149" s="43"/>
      <c r="D149" s="43"/>
      <c r="E149" s="37" t="s">
        <v>467</v>
      </c>
      <c r="F149" s="43"/>
      <c r="G149" s="43"/>
      <c r="H149" s="43"/>
      <c r="I149" s="43"/>
      <c r="J149" s="44"/>
    </row>
    <row r="150">
      <c r="A150" s="35" t="s">
        <v>62</v>
      </c>
      <c r="B150" s="35">
        <v>35</v>
      </c>
      <c r="C150" s="36" t="s">
        <v>893</v>
      </c>
      <c r="D150" s="35" t="s">
        <v>64</v>
      </c>
      <c r="E150" s="37" t="s">
        <v>894</v>
      </c>
      <c r="F150" s="38" t="s">
        <v>198</v>
      </c>
      <c r="G150" s="39">
        <v>15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>
      <c r="A151" s="35" t="s">
        <v>67</v>
      </c>
      <c r="B151" s="42"/>
      <c r="C151" s="43"/>
      <c r="D151" s="43"/>
      <c r="E151" s="37" t="s">
        <v>895</v>
      </c>
      <c r="F151" s="43"/>
      <c r="G151" s="43"/>
      <c r="H151" s="43"/>
      <c r="I151" s="43"/>
      <c r="J151" s="44"/>
    </row>
    <row r="152">
      <c r="A152" s="35" t="s">
        <v>69</v>
      </c>
      <c r="B152" s="42"/>
      <c r="C152" s="43"/>
      <c r="D152" s="43"/>
      <c r="E152" s="45" t="s">
        <v>896</v>
      </c>
      <c r="F152" s="43"/>
      <c r="G152" s="43"/>
      <c r="H152" s="43"/>
      <c r="I152" s="43"/>
      <c r="J152" s="44"/>
    </row>
    <row r="153" ht="75">
      <c r="A153" s="35" t="s">
        <v>71</v>
      </c>
      <c r="B153" s="42"/>
      <c r="C153" s="43"/>
      <c r="D153" s="43"/>
      <c r="E153" s="37" t="s">
        <v>897</v>
      </c>
      <c r="F153" s="43"/>
      <c r="G153" s="43"/>
      <c r="H153" s="43"/>
      <c r="I153" s="43"/>
      <c r="J153" s="44"/>
    </row>
    <row r="154">
      <c r="A154" s="29" t="s">
        <v>59</v>
      </c>
      <c r="B154" s="30"/>
      <c r="C154" s="31" t="s">
        <v>898</v>
      </c>
      <c r="D154" s="32"/>
      <c r="E154" s="29" t="s">
        <v>899</v>
      </c>
      <c r="F154" s="32"/>
      <c r="G154" s="32"/>
      <c r="H154" s="32"/>
      <c r="I154" s="33">
        <f>SUMIFS(I155:I158,A155:A158,"P")</f>
        <v>0</v>
      </c>
      <c r="J154" s="34"/>
    </row>
    <row r="155">
      <c r="A155" s="35" t="s">
        <v>62</v>
      </c>
      <c r="B155" s="35">
        <v>36</v>
      </c>
      <c r="C155" s="36" t="s">
        <v>900</v>
      </c>
      <c r="D155" s="35" t="s">
        <v>64</v>
      </c>
      <c r="E155" s="37" t="s">
        <v>901</v>
      </c>
      <c r="F155" s="38" t="s">
        <v>178</v>
      </c>
      <c r="G155" s="39">
        <v>71.983999999999995</v>
      </c>
      <c r="H155" s="40">
        <v>0</v>
      </c>
      <c r="I155" s="40">
        <f>ROUND(G155*H155,P4)</f>
        <v>0</v>
      </c>
      <c r="J155" s="35"/>
      <c r="O155" s="41">
        <f>I155*0.21</f>
        <v>0</v>
      </c>
      <c r="P155">
        <v>3</v>
      </c>
    </row>
    <row r="156">
      <c r="A156" s="35" t="s">
        <v>67</v>
      </c>
      <c r="B156" s="42"/>
      <c r="C156" s="43"/>
      <c r="D156" s="43"/>
      <c r="E156" s="37" t="s">
        <v>902</v>
      </c>
      <c r="F156" s="43"/>
      <c r="G156" s="43"/>
      <c r="H156" s="43"/>
      <c r="I156" s="43"/>
      <c r="J156" s="44"/>
    </row>
    <row r="157">
      <c r="A157" s="35" t="s">
        <v>69</v>
      </c>
      <c r="B157" s="42"/>
      <c r="C157" s="43"/>
      <c r="D157" s="43"/>
      <c r="E157" s="45" t="s">
        <v>903</v>
      </c>
      <c r="F157" s="43"/>
      <c r="G157" s="43"/>
      <c r="H157" s="43"/>
      <c r="I157" s="43"/>
      <c r="J157" s="44"/>
    </row>
    <row r="158" ht="60">
      <c r="A158" s="35" t="s">
        <v>71</v>
      </c>
      <c r="B158" s="42"/>
      <c r="C158" s="43"/>
      <c r="D158" s="43"/>
      <c r="E158" s="37" t="s">
        <v>904</v>
      </c>
      <c r="F158" s="43"/>
      <c r="G158" s="43"/>
      <c r="H158" s="43"/>
      <c r="I158" s="43"/>
      <c r="J158" s="44"/>
    </row>
    <row r="159">
      <c r="A159" s="29" t="s">
        <v>59</v>
      </c>
      <c r="B159" s="30"/>
      <c r="C159" s="31" t="s">
        <v>628</v>
      </c>
      <c r="D159" s="32"/>
      <c r="E159" s="29" t="s">
        <v>629</v>
      </c>
      <c r="F159" s="32"/>
      <c r="G159" s="32"/>
      <c r="H159" s="32"/>
      <c r="I159" s="33">
        <f>SUMIFS(I160:I179,A160:A179,"P")</f>
        <v>0</v>
      </c>
      <c r="J159" s="34"/>
    </row>
    <row r="160" ht="30">
      <c r="A160" s="35" t="s">
        <v>62</v>
      </c>
      <c r="B160" s="35">
        <v>37</v>
      </c>
      <c r="C160" s="36" t="s">
        <v>905</v>
      </c>
      <c r="D160" s="35" t="s">
        <v>64</v>
      </c>
      <c r="E160" s="37" t="s">
        <v>906</v>
      </c>
      <c r="F160" s="38" t="s">
        <v>178</v>
      </c>
      <c r="G160" s="39">
        <v>340.25999999999999</v>
      </c>
      <c r="H160" s="40">
        <v>0</v>
      </c>
      <c r="I160" s="40">
        <f>ROUND(G160*H160,P4)</f>
        <v>0</v>
      </c>
      <c r="J160" s="35"/>
      <c r="O160" s="41">
        <f>I160*0.21</f>
        <v>0</v>
      </c>
      <c r="P160">
        <v>3</v>
      </c>
    </row>
    <row r="161">
      <c r="A161" s="35" t="s">
        <v>67</v>
      </c>
      <c r="B161" s="42"/>
      <c r="C161" s="43"/>
      <c r="D161" s="43"/>
      <c r="E161" s="37" t="s">
        <v>907</v>
      </c>
      <c r="F161" s="43"/>
      <c r="G161" s="43"/>
      <c r="H161" s="43"/>
      <c r="I161" s="43"/>
      <c r="J161" s="44"/>
    </row>
    <row r="162">
      <c r="A162" s="35" t="s">
        <v>69</v>
      </c>
      <c r="B162" s="42"/>
      <c r="C162" s="43"/>
      <c r="D162" s="43"/>
      <c r="E162" s="45" t="s">
        <v>908</v>
      </c>
      <c r="F162" s="43"/>
      <c r="G162" s="43"/>
      <c r="H162" s="43"/>
      <c r="I162" s="43"/>
      <c r="J162" s="44"/>
    </row>
    <row r="163" ht="300">
      <c r="A163" s="35" t="s">
        <v>71</v>
      </c>
      <c r="B163" s="42"/>
      <c r="C163" s="43"/>
      <c r="D163" s="43"/>
      <c r="E163" s="37" t="s">
        <v>909</v>
      </c>
      <c r="F163" s="43"/>
      <c r="G163" s="43"/>
      <c r="H163" s="43"/>
      <c r="I163" s="43"/>
      <c r="J163" s="44"/>
    </row>
    <row r="164">
      <c r="A164" s="35" t="s">
        <v>62</v>
      </c>
      <c r="B164" s="35">
        <v>38</v>
      </c>
      <c r="C164" s="36" t="s">
        <v>910</v>
      </c>
      <c r="D164" s="35" t="s">
        <v>64</v>
      </c>
      <c r="E164" s="37" t="s">
        <v>911</v>
      </c>
      <c r="F164" s="38" t="s">
        <v>178</v>
      </c>
      <c r="G164" s="39">
        <v>197.62700000000001</v>
      </c>
      <c r="H164" s="40">
        <v>0</v>
      </c>
      <c r="I164" s="40">
        <f>ROUND(G164*H164,P4)</f>
        <v>0</v>
      </c>
      <c r="J164" s="35"/>
      <c r="O164" s="41">
        <f>I164*0.21</f>
        <v>0</v>
      </c>
      <c r="P164">
        <v>3</v>
      </c>
    </row>
    <row r="165">
      <c r="A165" s="35" t="s">
        <v>67</v>
      </c>
      <c r="B165" s="42"/>
      <c r="C165" s="43"/>
      <c r="D165" s="43"/>
      <c r="E165" s="50" t="s">
        <v>64</v>
      </c>
      <c r="F165" s="43"/>
      <c r="G165" s="43"/>
      <c r="H165" s="43"/>
      <c r="I165" s="43"/>
      <c r="J165" s="44"/>
    </row>
    <row r="166">
      <c r="A166" s="35" t="s">
        <v>69</v>
      </c>
      <c r="B166" s="42"/>
      <c r="C166" s="43"/>
      <c r="D166" s="43"/>
      <c r="E166" s="45" t="s">
        <v>912</v>
      </c>
      <c r="F166" s="43"/>
      <c r="G166" s="43"/>
      <c r="H166" s="43"/>
      <c r="I166" s="43"/>
      <c r="J166" s="44"/>
    </row>
    <row r="167" ht="75">
      <c r="A167" s="35" t="s">
        <v>71</v>
      </c>
      <c r="B167" s="42"/>
      <c r="C167" s="43"/>
      <c r="D167" s="43"/>
      <c r="E167" s="37" t="s">
        <v>638</v>
      </c>
      <c r="F167" s="43"/>
      <c r="G167" s="43"/>
      <c r="H167" s="43"/>
      <c r="I167" s="43"/>
      <c r="J167" s="44"/>
    </row>
    <row r="168">
      <c r="A168" s="35" t="s">
        <v>62</v>
      </c>
      <c r="B168" s="35">
        <v>39</v>
      </c>
      <c r="C168" s="36" t="s">
        <v>634</v>
      </c>
      <c r="D168" s="35" t="s">
        <v>64</v>
      </c>
      <c r="E168" s="37" t="s">
        <v>635</v>
      </c>
      <c r="F168" s="38" t="s">
        <v>178</v>
      </c>
      <c r="G168" s="39">
        <v>197.62700000000001</v>
      </c>
      <c r="H168" s="40">
        <v>0</v>
      </c>
      <c r="I168" s="40">
        <f>ROUND(G168*H168,P4)</f>
        <v>0</v>
      </c>
      <c r="J168" s="35"/>
      <c r="O168" s="41">
        <f>I168*0.21</f>
        <v>0</v>
      </c>
      <c r="P168">
        <v>3</v>
      </c>
    </row>
    <row r="169">
      <c r="A169" s="35" t="s">
        <v>67</v>
      </c>
      <c r="B169" s="42"/>
      <c r="C169" s="43"/>
      <c r="D169" s="43"/>
      <c r="E169" s="50" t="s">
        <v>64</v>
      </c>
      <c r="F169" s="43"/>
      <c r="G169" s="43"/>
      <c r="H169" s="43"/>
      <c r="I169" s="43"/>
      <c r="J169" s="44"/>
    </row>
    <row r="170">
      <c r="A170" s="35" t="s">
        <v>69</v>
      </c>
      <c r="B170" s="42"/>
      <c r="C170" s="43"/>
      <c r="D170" s="43"/>
      <c r="E170" s="45" t="s">
        <v>912</v>
      </c>
      <c r="F170" s="43"/>
      <c r="G170" s="43"/>
      <c r="H170" s="43"/>
      <c r="I170" s="43"/>
      <c r="J170" s="44"/>
    </row>
    <row r="171" ht="75">
      <c r="A171" s="35" t="s">
        <v>71</v>
      </c>
      <c r="B171" s="42"/>
      <c r="C171" s="43"/>
      <c r="D171" s="43"/>
      <c r="E171" s="37" t="s">
        <v>638</v>
      </c>
      <c r="F171" s="43"/>
      <c r="G171" s="43"/>
      <c r="H171" s="43"/>
      <c r="I171" s="43"/>
      <c r="J171" s="44"/>
    </row>
    <row r="172">
      <c r="A172" s="35" t="s">
        <v>62</v>
      </c>
      <c r="B172" s="35">
        <v>40</v>
      </c>
      <c r="C172" s="36" t="s">
        <v>639</v>
      </c>
      <c r="D172" s="35" t="s">
        <v>64</v>
      </c>
      <c r="E172" s="37" t="s">
        <v>640</v>
      </c>
      <c r="F172" s="38" t="s">
        <v>178</v>
      </c>
      <c r="G172" s="39">
        <v>42.109999999999999</v>
      </c>
      <c r="H172" s="40">
        <v>0</v>
      </c>
      <c r="I172" s="40">
        <f>ROUND(G172*H172,P4)</f>
        <v>0</v>
      </c>
      <c r="J172" s="35"/>
      <c r="O172" s="41">
        <f>I172*0.21</f>
        <v>0</v>
      </c>
      <c r="P172">
        <v>3</v>
      </c>
    </row>
    <row r="173" ht="30">
      <c r="A173" s="35" t="s">
        <v>67</v>
      </c>
      <c r="B173" s="42"/>
      <c r="C173" s="43"/>
      <c r="D173" s="43"/>
      <c r="E173" s="37" t="s">
        <v>641</v>
      </c>
      <c r="F173" s="43"/>
      <c r="G173" s="43"/>
      <c r="H173" s="43"/>
      <c r="I173" s="43"/>
      <c r="J173" s="44"/>
    </row>
    <row r="174">
      <c r="A174" s="35" t="s">
        <v>69</v>
      </c>
      <c r="B174" s="42"/>
      <c r="C174" s="43"/>
      <c r="D174" s="43"/>
      <c r="E174" s="45" t="s">
        <v>913</v>
      </c>
      <c r="F174" s="43"/>
      <c r="G174" s="43"/>
      <c r="H174" s="43"/>
      <c r="I174" s="43"/>
      <c r="J174" s="44"/>
    </row>
    <row r="175" ht="120">
      <c r="A175" s="35" t="s">
        <v>71</v>
      </c>
      <c r="B175" s="42"/>
      <c r="C175" s="43"/>
      <c r="D175" s="43"/>
      <c r="E175" s="37" t="s">
        <v>643</v>
      </c>
      <c r="F175" s="43"/>
      <c r="G175" s="43"/>
      <c r="H175" s="43"/>
      <c r="I175" s="43"/>
      <c r="J175" s="44"/>
    </row>
    <row r="176">
      <c r="A176" s="35" t="s">
        <v>62</v>
      </c>
      <c r="B176" s="35">
        <v>41</v>
      </c>
      <c r="C176" s="36" t="s">
        <v>644</v>
      </c>
      <c r="D176" s="35" t="s">
        <v>64</v>
      </c>
      <c r="E176" s="37" t="s">
        <v>645</v>
      </c>
      <c r="F176" s="38" t="s">
        <v>178</v>
      </c>
      <c r="G176" s="39">
        <v>35.652000000000001</v>
      </c>
      <c r="H176" s="40">
        <v>0</v>
      </c>
      <c r="I176" s="40">
        <f>ROUND(G176*H176,P4)</f>
        <v>0</v>
      </c>
      <c r="J176" s="35"/>
      <c r="O176" s="41">
        <f>I176*0.21</f>
        <v>0</v>
      </c>
      <c r="P176">
        <v>3</v>
      </c>
    </row>
    <row r="177">
      <c r="A177" s="35" t="s">
        <v>67</v>
      </c>
      <c r="B177" s="42"/>
      <c r="C177" s="43"/>
      <c r="D177" s="43"/>
      <c r="E177" s="37" t="s">
        <v>646</v>
      </c>
      <c r="F177" s="43"/>
      <c r="G177" s="43"/>
      <c r="H177" s="43"/>
      <c r="I177" s="43"/>
      <c r="J177" s="44"/>
    </row>
    <row r="178">
      <c r="A178" s="35" t="s">
        <v>69</v>
      </c>
      <c r="B178" s="42"/>
      <c r="C178" s="43"/>
      <c r="D178" s="43"/>
      <c r="E178" s="45" t="s">
        <v>914</v>
      </c>
      <c r="F178" s="43"/>
      <c r="G178" s="43"/>
      <c r="H178" s="43"/>
      <c r="I178" s="43"/>
      <c r="J178" s="44"/>
    </row>
    <row r="179" ht="120">
      <c r="A179" s="35" t="s">
        <v>71</v>
      </c>
      <c r="B179" s="42"/>
      <c r="C179" s="43"/>
      <c r="D179" s="43"/>
      <c r="E179" s="37" t="s">
        <v>643</v>
      </c>
      <c r="F179" s="43"/>
      <c r="G179" s="43"/>
      <c r="H179" s="43"/>
      <c r="I179" s="43"/>
      <c r="J179" s="44"/>
    </row>
    <row r="180">
      <c r="A180" s="29" t="s">
        <v>59</v>
      </c>
      <c r="B180" s="30"/>
      <c r="C180" s="31" t="s">
        <v>477</v>
      </c>
      <c r="D180" s="32"/>
      <c r="E180" s="29" t="s">
        <v>478</v>
      </c>
      <c r="F180" s="32"/>
      <c r="G180" s="32"/>
      <c r="H180" s="32"/>
      <c r="I180" s="33">
        <f>SUMIFS(I181:I204,A181:A204,"P")</f>
        <v>0</v>
      </c>
      <c r="J180" s="34"/>
    </row>
    <row r="181" ht="30">
      <c r="A181" s="35" t="s">
        <v>62</v>
      </c>
      <c r="B181" s="35">
        <v>42</v>
      </c>
      <c r="C181" s="36" t="s">
        <v>915</v>
      </c>
      <c r="D181" s="35" t="s">
        <v>64</v>
      </c>
      <c r="E181" s="37" t="s">
        <v>916</v>
      </c>
      <c r="F181" s="38" t="s">
        <v>198</v>
      </c>
      <c r="G181" s="39">
        <v>47.5</v>
      </c>
      <c r="H181" s="40">
        <v>0</v>
      </c>
      <c r="I181" s="40">
        <f>ROUND(G181*H181,P4)</f>
        <v>0</v>
      </c>
      <c r="J181" s="35"/>
      <c r="O181" s="41">
        <f>I181*0.21</f>
        <v>0</v>
      </c>
      <c r="P181">
        <v>3</v>
      </c>
    </row>
    <row r="182" ht="30">
      <c r="A182" s="35" t="s">
        <v>67</v>
      </c>
      <c r="B182" s="42"/>
      <c r="C182" s="43"/>
      <c r="D182" s="43"/>
      <c r="E182" s="37" t="s">
        <v>917</v>
      </c>
      <c r="F182" s="43"/>
      <c r="G182" s="43"/>
      <c r="H182" s="43"/>
      <c r="I182" s="43"/>
      <c r="J182" s="44"/>
    </row>
    <row r="183">
      <c r="A183" s="35" t="s">
        <v>69</v>
      </c>
      <c r="B183" s="42"/>
      <c r="C183" s="43"/>
      <c r="D183" s="43"/>
      <c r="E183" s="45" t="s">
        <v>918</v>
      </c>
      <c r="F183" s="43"/>
      <c r="G183" s="43"/>
      <c r="H183" s="43"/>
      <c r="I183" s="43"/>
      <c r="J183" s="44"/>
    </row>
    <row r="184" ht="300">
      <c r="A184" s="35" t="s">
        <v>71</v>
      </c>
      <c r="B184" s="42"/>
      <c r="C184" s="43"/>
      <c r="D184" s="43"/>
      <c r="E184" s="37" t="s">
        <v>919</v>
      </c>
      <c r="F184" s="43"/>
      <c r="G184" s="43"/>
      <c r="H184" s="43"/>
      <c r="I184" s="43"/>
      <c r="J184" s="44"/>
    </row>
    <row r="185">
      <c r="A185" s="35" t="s">
        <v>62</v>
      </c>
      <c r="B185" s="35">
        <v>43</v>
      </c>
      <c r="C185" s="36" t="s">
        <v>650</v>
      </c>
      <c r="D185" s="35" t="s">
        <v>64</v>
      </c>
      <c r="E185" s="37" t="s">
        <v>651</v>
      </c>
      <c r="F185" s="38" t="s">
        <v>198</v>
      </c>
      <c r="G185" s="39">
        <v>17.600000000000001</v>
      </c>
      <c r="H185" s="40">
        <v>0</v>
      </c>
      <c r="I185" s="40">
        <f>ROUND(G185*H185,P4)</f>
        <v>0</v>
      </c>
      <c r="J185" s="35"/>
      <c r="O185" s="41">
        <f>I185*0.21</f>
        <v>0</v>
      </c>
      <c r="P185">
        <v>3</v>
      </c>
    </row>
    <row r="186">
      <c r="A186" s="35" t="s">
        <v>67</v>
      </c>
      <c r="B186" s="42"/>
      <c r="C186" s="43"/>
      <c r="D186" s="43"/>
      <c r="E186" s="37" t="s">
        <v>920</v>
      </c>
      <c r="F186" s="43"/>
      <c r="G186" s="43"/>
      <c r="H186" s="43"/>
      <c r="I186" s="43"/>
      <c r="J186" s="44"/>
    </row>
    <row r="187">
      <c r="A187" s="35" t="s">
        <v>69</v>
      </c>
      <c r="B187" s="42"/>
      <c r="C187" s="43"/>
      <c r="D187" s="43"/>
      <c r="E187" s="45" t="s">
        <v>921</v>
      </c>
      <c r="F187" s="43"/>
      <c r="G187" s="43"/>
      <c r="H187" s="43"/>
      <c r="I187" s="43"/>
      <c r="J187" s="44"/>
    </row>
    <row r="188" ht="330">
      <c r="A188" s="35" t="s">
        <v>71</v>
      </c>
      <c r="B188" s="42"/>
      <c r="C188" s="43"/>
      <c r="D188" s="43"/>
      <c r="E188" s="37" t="s">
        <v>490</v>
      </c>
      <c r="F188" s="43"/>
      <c r="G188" s="43"/>
      <c r="H188" s="43"/>
      <c r="I188" s="43"/>
      <c r="J188" s="44"/>
    </row>
    <row r="189">
      <c r="A189" s="35" t="s">
        <v>62</v>
      </c>
      <c r="B189" s="35">
        <v>44</v>
      </c>
      <c r="C189" s="36" t="s">
        <v>922</v>
      </c>
      <c r="D189" s="35" t="s">
        <v>64</v>
      </c>
      <c r="E189" s="37" t="s">
        <v>923</v>
      </c>
      <c r="F189" s="38" t="s">
        <v>198</v>
      </c>
      <c r="G189" s="39">
        <v>15</v>
      </c>
      <c r="H189" s="40">
        <v>0</v>
      </c>
      <c r="I189" s="40">
        <f>ROUND(G189*H189,P4)</f>
        <v>0</v>
      </c>
      <c r="J189" s="35"/>
      <c r="O189" s="41">
        <f>I189*0.21</f>
        <v>0</v>
      </c>
      <c r="P189">
        <v>3</v>
      </c>
    </row>
    <row r="190">
      <c r="A190" s="35" t="s">
        <v>67</v>
      </c>
      <c r="B190" s="42"/>
      <c r="C190" s="43"/>
      <c r="D190" s="43"/>
      <c r="E190" s="37" t="s">
        <v>924</v>
      </c>
      <c r="F190" s="43"/>
      <c r="G190" s="43"/>
      <c r="H190" s="43"/>
      <c r="I190" s="43"/>
      <c r="J190" s="44"/>
    </row>
    <row r="191">
      <c r="A191" s="35" t="s">
        <v>69</v>
      </c>
      <c r="B191" s="42"/>
      <c r="C191" s="43"/>
      <c r="D191" s="43"/>
      <c r="E191" s="45" t="s">
        <v>75</v>
      </c>
      <c r="F191" s="43"/>
      <c r="G191" s="43"/>
      <c r="H191" s="43"/>
      <c r="I191" s="43"/>
      <c r="J191" s="44"/>
    </row>
    <row r="192" ht="330">
      <c r="A192" s="35" t="s">
        <v>71</v>
      </c>
      <c r="B192" s="42"/>
      <c r="C192" s="43"/>
      <c r="D192" s="43"/>
      <c r="E192" s="37" t="s">
        <v>490</v>
      </c>
      <c r="F192" s="43"/>
      <c r="G192" s="43"/>
      <c r="H192" s="43"/>
      <c r="I192" s="43"/>
      <c r="J192" s="44"/>
    </row>
    <row r="193">
      <c r="A193" s="35" t="s">
        <v>62</v>
      </c>
      <c r="B193" s="35">
        <v>45</v>
      </c>
      <c r="C193" s="36" t="s">
        <v>925</v>
      </c>
      <c r="D193" s="35" t="s">
        <v>64</v>
      </c>
      <c r="E193" s="37" t="s">
        <v>926</v>
      </c>
      <c r="F193" s="38" t="s">
        <v>198</v>
      </c>
      <c r="G193" s="39">
        <v>239.52000000000001</v>
      </c>
      <c r="H193" s="40">
        <v>0</v>
      </c>
      <c r="I193" s="40">
        <f>ROUND(G193*H193,P4)</f>
        <v>0</v>
      </c>
      <c r="J193" s="35"/>
      <c r="O193" s="41">
        <f>I193*0.21</f>
        <v>0</v>
      </c>
      <c r="P193">
        <v>3</v>
      </c>
    </row>
    <row r="194" ht="30">
      <c r="A194" s="35" t="s">
        <v>67</v>
      </c>
      <c r="B194" s="42"/>
      <c r="C194" s="43"/>
      <c r="D194" s="43"/>
      <c r="E194" s="37" t="s">
        <v>927</v>
      </c>
      <c r="F194" s="43"/>
      <c r="G194" s="43"/>
      <c r="H194" s="43"/>
      <c r="I194" s="43"/>
      <c r="J194" s="44"/>
    </row>
    <row r="195" ht="45">
      <c r="A195" s="35" t="s">
        <v>69</v>
      </c>
      <c r="B195" s="42"/>
      <c r="C195" s="43"/>
      <c r="D195" s="43"/>
      <c r="E195" s="45" t="s">
        <v>928</v>
      </c>
      <c r="F195" s="43"/>
      <c r="G195" s="43"/>
      <c r="H195" s="43"/>
      <c r="I195" s="43"/>
      <c r="J195" s="44"/>
    </row>
    <row r="196" ht="315">
      <c r="A196" s="35" t="s">
        <v>71</v>
      </c>
      <c r="B196" s="42"/>
      <c r="C196" s="43"/>
      <c r="D196" s="43"/>
      <c r="E196" s="37" t="s">
        <v>658</v>
      </c>
      <c r="F196" s="43"/>
      <c r="G196" s="43"/>
      <c r="H196" s="43"/>
      <c r="I196" s="43"/>
      <c r="J196" s="44"/>
    </row>
    <row r="197">
      <c r="A197" s="35" t="s">
        <v>62</v>
      </c>
      <c r="B197" s="35">
        <v>46</v>
      </c>
      <c r="C197" s="36" t="s">
        <v>654</v>
      </c>
      <c r="D197" s="35" t="s">
        <v>64</v>
      </c>
      <c r="E197" s="37" t="s">
        <v>655</v>
      </c>
      <c r="F197" s="38" t="s">
        <v>198</v>
      </c>
      <c r="G197" s="39">
        <v>1</v>
      </c>
      <c r="H197" s="40">
        <v>0</v>
      </c>
      <c r="I197" s="40">
        <f>ROUND(G197*H197,P4)</f>
        <v>0</v>
      </c>
      <c r="J197" s="35"/>
      <c r="O197" s="41">
        <f>I197*0.21</f>
        <v>0</v>
      </c>
      <c r="P197">
        <v>3</v>
      </c>
    </row>
    <row r="198">
      <c r="A198" s="35" t="s">
        <v>67</v>
      </c>
      <c r="B198" s="42"/>
      <c r="C198" s="43"/>
      <c r="D198" s="43"/>
      <c r="E198" s="37" t="s">
        <v>929</v>
      </c>
      <c r="F198" s="43"/>
      <c r="G198" s="43"/>
      <c r="H198" s="43"/>
      <c r="I198" s="43"/>
      <c r="J198" s="44"/>
    </row>
    <row r="199">
      <c r="A199" s="35" t="s">
        <v>69</v>
      </c>
      <c r="B199" s="42"/>
      <c r="C199" s="43"/>
      <c r="D199" s="43"/>
      <c r="E199" s="45" t="s">
        <v>930</v>
      </c>
      <c r="F199" s="43"/>
      <c r="G199" s="43"/>
      <c r="H199" s="43"/>
      <c r="I199" s="43"/>
      <c r="J199" s="44"/>
    </row>
    <row r="200" ht="315">
      <c r="A200" s="35" t="s">
        <v>71</v>
      </c>
      <c r="B200" s="42"/>
      <c r="C200" s="43"/>
      <c r="D200" s="43"/>
      <c r="E200" s="37" t="s">
        <v>658</v>
      </c>
      <c r="F200" s="43"/>
      <c r="G200" s="43"/>
      <c r="H200" s="43"/>
      <c r="I200" s="43"/>
      <c r="J200" s="44"/>
    </row>
    <row r="201">
      <c r="A201" s="35" t="s">
        <v>62</v>
      </c>
      <c r="B201" s="35">
        <v>47</v>
      </c>
      <c r="C201" s="36" t="s">
        <v>931</v>
      </c>
      <c r="D201" s="35" t="s">
        <v>64</v>
      </c>
      <c r="E201" s="37" t="s">
        <v>932</v>
      </c>
      <c r="F201" s="38" t="s">
        <v>165</v>
      </c>
      <c r="G201" s="39">
        <v>2.3999999999999999</v>
      </c>
      <c r="H201" s="40">
        <v>0</v>
      </c>
      <c r="I201" s="40">
        <f>ROUND(G201*H201,P4)</f>
        <v>0</v>
      </c>
      <c r="J201" s="35"/>
      <c r="O201" s="41">
        <f>I201*0.21</f>
        <v>0</v>
      </c>
      <c r="P201">
        <v>3</v>
      </c>
    </row>
    <row r="202">
      <c r="A202" s="35" t="s">
        <v>67</v>
      </c>
      <c r="B202" s="42"/>
      <c r="C202" s="43"/>
      <c r="D202" s="43"/>
      <c r="E202" s="37" t="s">
        <v>933</v>
      </c>
      <c r="F202" s="43"/>
      <c r="G202" s="43"/>
      <c r="H202" s="43"/>
      <c r="I202" s="43"/>
      <c r="J202" s="44"/>
    </row>
    <row r="203">
      <c r="A203" s="35" t="s">
        <v>69</v>
      </c>
      <c r="B203" s="42"/>
      <c r="C203" s="43"/>
      <c r="D203" s="43"/>
      <c r="E203" s="45" t="s">
        <v>934</v>
      </c>
      <c r="F203" s="43"/>
      <c r="G203" s="43"/>
      <c r="H203" s="43"/>
      <c r="I203" s="43"/>
      <c r="J203" s="44"/>
    </row>
    <row r="204" ht="409.5">
      <c r="A204" s="35" t="s">
        <v>71</v>
      </c>
      <c r="B204" s="42"/>
      <c r="C204" s="43"/>
      <c r="D204" s="43"/>
      <c r="E204" s="37" t="s">
        <v>935</v>
      </c>
      <c r="F204" s="43"/>
      <c r="G204" s="43"/>
      <c r="H204" s="43"/>
      <c r="I204" s="43"/>
      <c r="J204" s="44"/>
    </row>
    <row r="205">
      <c r="A205" s="29" t="s">
        <v>59</v>
      </c>
      <c r="B205" s="30"/>
      <c r="C205" s="31" t="s">
        <v>216</v>
      </c>
      <c r="D205" s="32"/>
      <c r="E205" s="29" t="s">
        <v>217</v>
      </c>
      <c r="F205" s="32"/>
      <c r="G205" s="32"/>
      <c r="H205" s="32"/>
      <c r="I205" s="33">
        <f>SUMIFS(I206:I261,A206:A261,"P")</f>
        <v>0</v>
      </c>
      <c r="J205" s="34"/>
    </row>
    <row r="206">
      <c r="A206" s="35" t="s">
        <v>62</v>
      </c>
      <c r="B206" s="35">
        <v>48</v>
      </c>
      <c r="C206" s="36" t="s">
        <v>501</v>
      </c>
      <c r="D206" s="35" t="s">
        <v>64</v>
      </c>
      <c r="E206" s="37" t="s">
        <v>502</v>
      </c>
      <c r="F206" s="38" t="s">
        <v>198</v>
      </c>
      <c r="G206" s="39">
        <v>44</v>
      </c>
      <c r="H206" s="40">
        <v>0</v>
      </c>
      <c r="I206" s="40">
        <f>ROUND(G206*H206,P4)</f>
        <v>0</v>
      </c>
      <c r="J206" s="35"/>
      <c r="O206" s="41">
        <f>I206*0.21</f>
        <v>0</v>
      </c>
      <c r="P206">
        <v>3</v>
      </c>
    </row>
    <row r="207">
      <c r="A207" s="35" t="s">
        <v>67</v>
      </c>
      <c r="B207" s="42"/>
      <c r="C207" s="43"/>
      <c r="D207" s="43"/>
      <c r="E207" s="37" t="s">
        <v>936</v>
      </c>
      <c r="F207" s="43"/>
      <c r="G207" s="43"/>
      <c r="H207" s="43"/>
      <c r="I207" s="43"/>
      <c r="J207" s="44"/>
    </row>
    <row r="208">
      <c r="A208" s="35" t="s">
        <v>69</v>
      </c>
      <c r="B208" s="42"/>
      <c r="C208" s="43"/>
      <c r="D208" s="43"/>
      <c r="E208" s="45" t="s">
        <v>937</v>
      </c>
      <c r="F208" s="43"/>
      <c r="G208" s="43"/>
      <c r="H208" s="43"/>
      <c r="I208" s="43"/>
      <c r="J208" s="44"/>
    </row>
    <row r="209" ht="105">
      <c r="A209" s="35" t="s">
        <v>71</v>
      </c>
      <c r="B209" s="42"/>
      <c r="C209" s="43"/>
      <c r="D209" s="43"/>
      <c r="E209" s="37" t="s">
        <v>505</v>
      </c>
      <c r="F209" s="43"/>
      <c r="G209" s="43"/>
      <c r="H209" s="43"/>
      <c r="I209" s="43"/>
      <c r="J209" s="44"/>
    </row>
    <row r="210" ht="30">
      <c r="A210" s="35" t="s">
        <v>62</v>
      </c>
      <c r="B210" s="35">
        <v>49</v>
      </c>
      <c r="C210" s="36" t="s">
        <v>938</v>
      </c>
      <c r="D210" s="35" t="s">
        <v>64</v>
      </c>
      <c r="E210" s="37" t="s">
        <v>939</v>
      </c>
      <c r="F210" s="38" t="s">
        <v>198</v>
      </c>
      <c r="G210" s="39">
        <v>46</v>
      </c>
      <c r="H210" s="40">
        <v>0</v>
      </c>
      <c r="I210" s="40">
        <f>ROUND(G210*H210,P4)</f>
        <v>0</v>
      </c>
      <c r="J210" s="35"/>
      <c r="O210" s="41">
        <f>I210*0.21</f>
        <v>0</v>
      </c>
      <c r="P210">
        <v>3</v>
      </c>
    </row>
    <row r="211" ht="45">
      <c r="A211" s="35" t="s">
        <v>67</v>
      </c>
      <c r="B211" s="42"/>
      <c r="C211" s="43"/>
      <c r="D211" s="43"/>
      <c r="E211" s="37" t="s">
        <v>940</v>
      </c>
      <c r="F211" s="43"/>
      <c r="G211" s="43"/>
      <c r="H211" s="43"/>
      <c r="I211" s="43"/>
      <c r="J211" s="44"/>
    </row>
    <row r="212">
      <c r="A212" s="35" t="s">
        <v>69</v>
      </c>
      <c r="B212" s="42"/>
      <c r="C212" s="43"/>
      <c r="D212" s="43"/>
      <c r="E212" s="45" t="s">
        <v>941</v>
      </c>
      <c r="F212" s="43"/>
      <c r="G212" s="43"/>
      <c r="H212" s="43"/>
      <c r="I212" s="43"/>
      <c r="J212" s="44"/>
    </row>
    <row r="213" ht="210">
      <c r="A213" s="35" t="s">
        <v>71</v>
      </c>
      <c r="B213" s="42"/>
      <c r="C213" s="43"/>
      <c r="D213" s="43"/>
      <c r="E213" s="37" t="s">
        <v>942</v>
      </c>
      <c r="F213" s="43"/>
      <c r="G213" s="43"/>
      <c r="H213" s="43"/>
      <c r="I213" s="43"/>
      <c r="J213" s="44"/>
    </row>
    <row r="214" ht="30">
      <c r="A214" s="35" t="s">
        <v>62</v>
      </c>
      <c r="B214" s="35">
        <v>50</v>
      </c>
      <c r="C214" s="36" t="s">
        <v>938</v>
      </c>
      <c r="D214" s="35" t="s">
        <v>73</v>
      </c>
      <c r="E214" s="37" t="s">
        <v>939</v>
      </c>
      <c r="F214" s="38" t="s">
        <v>198</v>
      </c>
      <c r="G214" s="39">
        <v>42</v>
      </c>
      <c r="H214" s="40">
        <v>0</v>
      </c>
      <c r="I214" s="40">
        <f>ROUND(G214*H214,P4)</f>
        <v>0</v>
      </c>
      <c r="J214" s="35"/>
      <c r="O214" s="41">
        <f>I214*0.21</f>
        <v>0</v>
      </c>
      <c r="P214">
        <v>3</v>
      </c>
    </row>
    <row r="215" ht="30">
      <c r="A215" s="35" t="s">
        <v>67</v>
      </c>
      <c r="B215" s="42"/>
      <c r="C215" s="43"/>
      <c r="D215" s="43"/>
      <c r="E215" s="37" t="s">
        <v>943</v>
      </c>
      <c r="F215" s="43"/>
      <c r="G215" s="43"/>
      <c r="H215" s="43"/>
      <c r="I215" s="43"/>
      <c r="J215" s="44"/>
    </row>
    <row r="216">
      <c r="A216" s="35" t="s">
        <v>69</v>
      </c>
      <c r="B216" s="42"/>
      <c r="C216" s="43"/>
      <c r="D216" s="43"/>
      <c r="E216" s="45" t="s">
        <v>944</v>
      </c>
      <c r="F216" s="43"/>
      <c r="G216" s="43"/>
      <c r="H216" s="43"/>
      <c r="I216" s="43"/>
      <c r="J216" s="44"/>
    </row>
    <row r="217" ht="210">
      <c r="A217" s="35" t="s">
        <v>71</v>
      </c>
      <c r="B217" s="42"/>
      <c r="C217" s="43"/>
      <c r="D217" s="43"/>
      <c r="E217" s="37" t="s">
        <v>942</v>
      </c>
      <c r="F217" s="43"/>
      <c r="G217" s="43"/>
      <c r="H217" s="43"/>
      <c r="I217" s="43"/>
      <c r="J217" s="44"/>
    </row>
    <row r="218" ht="30">
      <c r="A218" s="35" t="s">
        <v>62</v>
      </c>
      <c r="B218" s="35">
        <v>51</v>
      </c>
      <c r="C218" s="36" t="s">
        <v>945</v>
      </c>
      <c r="D218" s="35" t="s">
        <v>64</v>
      </c>
      <c r="E218" s="37" t="s">
        <v>946</v>
      </c>
      <c r="F218" s="38" t="s">
        <v>102</v>
      </c>
      <c r="G218" s="39">
        <v>14</v>
      </c>
      <c r="H218" s="40">
        <v>0</v>
      </c>
      <c r="I218" s="40">
        <f>ROUND(G218*H218,P4)</f>
        <v>0</v>
      </c>
      <c r="J218" s="35"/>
      <c r="O218" s="41">
        <f>I218*0.21</f>
        <v>0</v>
      </c>
      <c r="P218">
        <v>3</v>
      </c>
    </row>
    <row r="219">
      <c r="A219" s="35" t="s">
        <v>67</v>
      </c>
      <c r="B219" s="42"/>
      <c r="C219" s="43"/>
      <c r="D219" s="43"/>
      <c r="E219" s="37" t="s">
        <v>947</v>
      </c>
      <c r="F219" s="43"/>
      <c r="G219" s="43"/>
      <c r="H219" s="43"/>
      <c r="I219" s="43"/>
      <c r="J219" s="44"/>
    </row>
    <row r="220">
      <c r="A220" s="35" t="s">
        <v>69</v>
      </c>
      <c r="B220" s="42"/>
      <c r="C220" s="43"/>
      <c r="D220" s="43"/>
      <c r="E220" s="45" t="s">
        <v>948</v>
      </c>
      <c r="F220" s="43"/>
      <c r="G220" s="43"/>
      <c r="H220" s="43"/>
      <c r="I220" s="43"/>
      <c r="J220" s="44"/>
    </row>
    <row r="221" ht="90">
      <c r="A221" s="35" t="s">
        <v>71</v>
      </c>
      <c r="B221" s="42"/>
      <c r="C221" s="43"/>
      <c r="D221" s="43"/>
      <c r="E221" s="37" t="s">
        <v>747</v>
      </c>
      <c r="F221" s="43"/>
      <c r="G221" s="43"/>
      <c r="H221" s="43"/>
      <c r="I221" s="43"/>
      <c r="J221" s="44"/>
    </row>
    <row r="222">
      <c r="A222" s="35" t="s">
        <v>62</v>
      </c>
      <c r="B222" s="35">
        <v>52</v>
      </c>
      <c r="C222" s="36" t="s">
        <v>671</v>
      </c>
      <c r="D222" s="35" t="s">
        <v>64</v>
      </c>
      <c r="E222" s="37" t="s">
        <v>672</v>
      </c>
      <c r="F222" s="38" t="s">
        <v>102</v>
      </c>
      <c r="G222" s="39">
        <v>14</v>
      </c>
      <c r="H222" s="40">
        <v>0</v>
      </c>
      <c r="I222" s="40">
        <f>ROUND(G222*H222,P4)</f>
        <v>0</v>
      </c>
      <c r="J222" s="35"/>
      <c r="O222" s="41">
        <f>I222*0.21</f>
        <v>0</v>
      </c>
      <c r="P222">
        <v>3</v>
      </c>
    </row>
    <row r="223">
      <c r="A223" s="35" t="s">
        <v>67</v>
      </c>
      <c r="B223" s="42"/>
      <c r="C223" s="43"/>
      <c r="D223" s="43"/>
      <c r="E223" s="37" t="s">
        <v>673</v>
      </c>
      <c r="F223" s="43"/>
      <c r="G223" s="43"/>
      <c r="H223" s="43"/>
      <c r="I223" s="43"/>
      <c r="J223" s="44"/>
    </row>
    <row r="224" ht="45">
      <c r="A224" s="35" t="s">
        <v>69</v>
      </c>
      <c r="B224" s="42"/>
      <c r="C224" s="43"/>
      <c r="D224" s="43"/>
      <c r="E224" s="45" t="s">
        <v>949</v>
      </c>
      <c r="F224" s="43"/>
      <c r="G224" s="43"/>
      <c r="H224" s="43"/>
      <c r="I224" s="43"/>
      <c r="J224" s="44"/>
    </row>
    <row r="225" ht="75">
      <c r="A225" s="35" t="s">
        <v>71</v>
      </c>
      <c r="B225" s="42"/>
      <c r="C225" s="43"/>
      <c r="D225" s="43"/>
      <c r="E225" s="37" t="s">
        <v>675</v>
      </c>
      <c r="F225" s="43"/>
      <c r="G225" s="43"/>
      <c r="H225" s="43"/>
      <c r="I225" s="43"/>
      <c r="J225" s="44"/>
    </row>
    <row r="226">
      <c r="A226" s="35" t="s">
        <v>62</v>
      </c>
      <c r="B226" s="35">
        <v>53</v>
      </c>
      <c r="C226" s="36" t="s">
        <v>950</v>
      </c>
      <c r="D226" s="35" t="s">
        <v>64</v>
      </c>
      <c r="E226" s="37" t="s">
        <v>951</v>
      </c>
      <c r="F226" s="38" t="s">
        <v>102</v>
      </c>
      <c r="G226" s="39">
        <v>2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67</v>
      </c>
      <c r="B227" s="42"/>
      <c r="C227" s="43"/>
      <c r="D227" s="43"/>
      <c r="E227" s="37" t="s">
        <v>952</v>
      </c>
      <c r="F227" s="43"/>
      <c r="G227" s="43"/>
      <c r="H227" s="43"/>
      <c r="I227" s="43"/>
      <c r="J227" s="44"/>
    </row>
    <row r="228">
      <c r="A228" s="35" t="s">
        <v>69</v>
      </c>
      <c r="B228" s="42"/>
      <c r="C228" s="43"/>
      <c r="D228" s="43"/>
      <c r="E228" s="45" t="s">
        <v>190</v>
      </c>
      <c r="F228" s="43"/>
      <c r="G228" s="43"/>
      <c r="H228" s="43"/>
      <c r="I228" s="43"/>
      <c r="J228" s="44"/>
    </row>
    <row r="229" ht="60">
      <c r="A229" s="35" t="s">
        <v>71</v>
      </c>
      <c r="B229" s="42"/>
      <c r="C229" s="43"/>
      <c r="D229" s="43"/>
      <c r="E229" s="37" t="s">
        <v>755</v>
      </c>
      <c r="F229" s="43"/>
      <c r="G229" s="43"/>
      <c r="H229" s="43"/>
      <c r="I229" s="43"/>
      <c r="J229" s="44"/>
    </row>
    <row r="230" ht="30">
      <c r="A230" s="35" t="s">
        <v>62</v>
      </c>
      <c r="B230" s="35">
        <v>54</v>
      </c>
      <c r="C230" s="36" t="s">
        <v>953</v>
      </c>
      <c r="D230" s="35" t="s">
        <v>64</v>
      </c>
      <c r="E230" s="37" t="s">
        <v>954</v>
      </c>
      <c r="F230" s="38" t="s">
        <v>198</v>
      </c>
      <c r="G230" s="39">
        <v>95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>
      <c r="A231" s="35" t="s">
        <v>67</v>
      </c>
      <c r="B231" s="42"/>
      <c r="C231" s="43"/>
      <c r="D231" s="43"/>
      <c r="E231" s="37" t="s">
        <v>955</v>
      </c>
      <c r="F231" s="43"/>
      <c r="G231" s="43"/>
      <c r="H231" s="43"/>
      <c r="I231" s="43"/>
      <c r="J231" s="44"/>
    </row>
    <row r="232">
      <c r="A232" s="35" t="s">
        <v>69</v>
      </c>
      <c r="B232" s="42"/>
      <c r="C232" s="43"/>
      <c r="D232" s="43"/>
      <c r="E232" s="45" t="s">
        <v>956</v>
      </c>
      <c r="F232" s="43"/>
      <c r="G232" s="43"/>
      <c r="H232" s="43"/>
      <c r="I232" s="43"/>
      <c r="J232" s="44"/>
    </row>
    <row r="233" ht="90">
      <c r="A233" s="35" t="s">
        <v>71</v>
      </c>
      <c r="B233" s="42"/>
      <c r="C233" s="43"/>
      <c r="D233" s="43"/>
      <c r="E233" s="37" t="s">
        <v>515</v>
      </c>
      <c r="F233" s="43"/>
      <c r="G233" s="43"/>
      <c r="H233" s="43"/>
      <c r="I233" s="43"/>
      <c r="J233" s="44"/>
    </row>
    <row r="234" ht="30">
      <c r="A234" s="35" t="s">
        <v>62</v>
      </c>
      <c r="B234" s="35">
        <v>55</v>
      </c>
      <c r="C234" s="36" t="s">
        <v>516</v>
      </c>
      <c r="D234" s="35" t="s">
        <v>64</v>
      </c>
      <c r="E234" s="37" t="s">
        <v>517</v>
      </c>
      <c r="F234" s="38" t="s">
        <v>198</v>
      </c>
      <c r="G234" s="39">
        <v>10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>
      <c r="A235" s="35" t="s">
        <v>67</v>
      </c>
      <c r="B235" s="42"/>
      <c r="C235" s="43"/>
      <c r="D235" s="43"/>
      <c r="E235" s="37" t="s">
        <v>957</v>
      </c>
      <c r="F235" s="43"/>
      <c r="G235" s="43"/>
      <c r="H235" s="43"/>
      <c r="I235" s="43"/>
      <c r="J235" s="44"/>
    </row>
    <row r="236">
      <c r="A236" s="35" t="s">
        <v>69</v>
      </c>
      <c r="B236" s="42"/>
      <c r="C236" s="43"/>
      <c r="D236" s="43"/>
      <c r="E236" s="45" t="s">
        <v>958</v>
      </c>
      <c r="F236" s="43"/>
      <c r="G236" s="43"/>
      <c r="H236" s="43"/>
      <c r="I236" s="43"/>
      <c r="J236" s="44"/>
    </row>
    <row r="237" ht="90">
      <c r="A237" s="35" t="s">
        <v>71</v>
      </c>
      <c r="B237" s="42"/>
      <c r="C237" s="43"/>
      <c r="D237" s="43"/>
      <c r="E237" s="37" t="s">
        <v>515</v>
      </c>
      <c r="F237" s="43"/>
      <c r="G237" s="43"/>
      <c r="H237" s="43"/>
      <c r="I237" s="43"/>
      <c r="J237" s="44"/>
    </row>
    <row r="238">
      <c r="A238" s="35" t="s">
        <v>62</v>
      </c>
      <c r="B238" s="35">
        <v>56</v>
      </c>
      <c r="C238" s="36" t="s">
        <v>959</v>
      </c>
      <c r="D238" s="35" t="s">
        <v>64</v>
      </c>
      <c r="E238" s="37" t="s">
        <v>960</v>
      </c>
      <c r="F238" s="38" t="s">
        <v>198</v>
      </c>
      <c r="G238" s="39">
        <v>10.699999999999999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>
      <c r="A239" s="35" t="s">
        <v>67</v>
      </c>
      <c r="B239" s="42"/>
      <c r="C239" s="43"/>
      <c r="D239" s="43"/>
      <c r="E239" s="37" t="s">
        <v>961</v>
      </c>
      <c r="F239" s="43"/>
      <c r="G239" s="43"/>
      <c r="H239" s="43"/>
      <c r="I239" s="43"/>
      <c r="J239" s="44"/>
    </row>
    <row r="240">
      <c r="A240" s="35" t="s">
        <v>69</v>
      </c>
      <c r="B240" s="42"/>
      <c r="C240" s="43"/>
      <c r="D240" s="43"/>
      <c r="E240" s="45" t="s">
        <v>962</v>
      </c>
      <c r="F240" s="43"/>
      <c r="G240" s="43"/>
      <c r="H240" s="43"/>
      <c r="I240" s="43"/>
      <c r="J240" s="44"/>
    </row>
    <row r="241" ht="409.5">
      <c r="A241" s="35" t="s">
        <v>71</v>
      </c>
      <c r="B241" s="42"/>
      <c r="C241" s="43"/>
      <c r="D241" s="43"/>
      <c r="E241" s="37" t="s">
        <v>963</v>
      </c>
      <c r="F241" s="43"/>
      <c r="G241" s="43"/>
      <c r="H241" s="43"/>
      <c r="I241" s="43"/>
      <c r="J241" s="44"/>
    </row>
    <row r="242">
      <c r="A242" s="35" t="s">
        <v>62</v>
      </c>
      <c r="B242" s="35">
        <v>57</v>
      </c>
      <c r="C242" s="36" t="s">
        <v>964</v>
      </c>
      <c r="D242" s="35" t="s">
        <v>64</v>
      </c>
      <c r="E242" s="37" t="s">
        <v>965</v>
      </c>
      <c r="F242" s="38" t="s">
        <v>198</v>
      </c>
      <c r="G242" s="39">
        <v>10.699999999999999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 ht="30">
      <c r="A243" s="35" t="s">
        <v>67</v>
      </c>
      <c r="B243" s="42"/>
      <c r="C243" s="43"/>
      <c r="D243" s="43"/>
      <c r="E243" s="37" t="s">
        <v>966</v>
      </c>
      <c r="F243" s="43"/>
      <c r="G243" s="43"/>
      <c r="H243" s="43"/>
      <c r="I243" s="43"/>
      <c r="J243" s="44"/>
    </row>
    <row r="244">
      <c r="A244" s="35" t="s">
        <v>69</v>
      </c>
      <c r="B244" s="42"/>
      <c r="C244" s="43"/>
      <c r="D244" s="43"/>
      <c r="E244" s="45" t="s">
        <v>962</v>
      </c>
      <c r="F244" s="43"/>
      <c r="G244" s="43"/>
      <c r="H244" s="43"/>
      <c r="I244" s="43"/>
      <c r="J244" s="44"/>
    </row>
    <row r="245" ht="409.5">
      <c r="A245" s="35" t="s">
        <v>71</v>
      </c>
      <c r="B245" s="42"/>
      <c r="C245" s="43"/>
      <c r="D245" s="43"/>
      <c r="E245" s="37" t="s">
        <v>963</v>
      </c>
      <c r="F245" s="43"/>
      <c r="G245" s="43"/>
      <c r="H245" s="43"/>
      <c r="I245" s="43"/>
      <c r="J245" s="44"/>
    </row>
    <row r="246">
      <c r="A246" s="35" t="s">
        <v>62</v>
      </c>
      <c r="B246" s="35">
        <v>58</v>
      </c>
      <c r="C246" s="36" t="s">
        <v>967</v>
      </c>
      <c r="D246" s="35" t="s">
        <v>64</v>
      </c>
      <c r="E246" s="37" t="s">
        <v>968</v>
      </c>
      <c r="F246" s="38" t="s">
        <v>178</v>
      </c>
      <c r="G246" s="39">
        <v>50.399999999999999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>
      <c r="A247" s="35" t="s">
        <v>67</v>
      </c>
      <c r="B247" s="42"/>
      <c r="C247" s="43"/>
      <c r="D247" s="43"/>
      <c r="E247" s="37" t="s">
        <v>969</v>
      </c>
      <c r="F247" s="43"/>
      <c r="G247" s="43"/>
      <c r="H247" s="43"/>
      <c r="I247" s="43"/>
      <c r="J247" s="44"/>
    </row>
    <row r="248">
      <c r="A248" s="35" t="s">
        <v>69</v>
      </c>
      <c r="B248" s="42"/>
      <c r="C248" s="43"/>
      <c r="D248" s="43"/>
      <c r="E248" s="45" t="s">
        <v>970</v>
      </c>
      <c r="F248" s="43"/>
      <c r="G248" s="43"/>
      <c r="H248" s="43"/>
      <c r="I248" s="43"/>
      <c r="J248" s="44"/>
    </row>
    <row r="249" ht="120">
      <c r="A249" s="35" t="s">
        <v>71</v>
      </c>
      <c r="B249" s="42"/>
      <c r="C249" s="43"/>
      <c r="D249" s="43"/>
      <c r="E249" s="37" t="s">
        <v>971</v>
      </c>
      <c r="F249" s="43"/>
      <c r="G249" s="43"/>
      <c r="H249" s="43"/>
      <c r="I249" s="43"/>
      <c r="J249" s="44"/>
    </row>
    <row r="250" ht="30">
      <c r="A250" s="35" t="s">
        <v>62</v>
      </c>
      <c r="B250" s="35">
        <v>59</v>
      </c>
      <c r="C250" s="36" t="s">
        <v>520</v>
      </c>
      <c r="D250" s="35" t="s">
        <v>64</v>
      </c>
      <c r="E250" s="37" t="s">
        <v>521</v>
      </c>
      <c r="F250" s="38" t="s">
        <v>198</v>
      </c>
      <c r="G250" s="39">
        <v>38.399999999999999</v>
      </c>
      <c r="H250" s="40">
        <v>0</v>
      </c>
      <c r="I250" s="40">
        <f>ROUND(G250*H250,P4)</f>
        <v>0</v>
      </c>
      <c r="J250" s="35"/>
      <c r="O250" s="41">
        <f>I250*0.21</f>
        <v>0</v>
      </c>
      <c r="P250">
        <v>3</v>
      </c>
    </row>
    <row r="251">
      <c r="A251" s="35" t="s">
        <v>67</v>
      </c>
      <c r="B251" s="42"/>
      <c r="C251" s="43"/>
      <c r="D251" s="43"/>
      <c r="E251" s="37" t="s">
        <v>972</v>
      </c>
      <c r="F251" s="43"/>
      <c r="G251" s="43"/>
      <c r="H251" s="43"/>
      <c r="I251" s="43"/>
      <c r="J251" s="44"/>
    </row>
    <row r="252">
      <c r="A252" s="35" t="s">
        <v>69</v>
      </c>
      <c r="B252" s="42"/>
      <c r="C252" s="43"/>
      <c r="D252" s="43"/>
      <c r="E252" s="45" t="s">
        <v>973</v>
      </c>
      <c r="F252" s="43"/>
      <c r="G252" s="43"/>
      <c r="H252" s="43"/>
      <c r="I252" s="43"/>
      <c r="J252" s="44"/>
    </row>
    <row r="253" ht="165">
      <c r="A253" s="35" t="s">
        <v>71</v>
      </c>
      <c r="B253" s="42"/>
      <c r="C253" s="43"/>
      <c r="D253" s="43"/>
      <c r="E253" s="37" t="s">
        <v>524</v>
      </c>
      <c r="F253" s="43"/>
      <c r="G253" s="43"/>
      <c r="H253" s="43"/>
      <c r="I253" s="43"/>
      <c r="J253" s="44"/>
    </row>
    <row r="254">
      <c r="A254" s="35" t="s">
        <v>62</v>
      </c>
      <c r="B254" s="35">
        <v>60</v>
      </c>
      <c r="C254" s="36" t="s">
        <v>974</v>
      </c>
      <c r="D254" s="35" t="s">
        <v>64</v>
      </c>
      <c r="E254" s="37" t="s">
        <v>975</v>
      </c>
      <c r="F254" s="38" t="s">
        <v>102</v>
      </c>
      <c r="G254" s="39">
        <v>4</v>
      </c>
      <c r="H254" s="40">
        <v>0</v>
      </c>
      <c r="I254" s="40">
        <f>ROUND(G254*H254,P4)</f>
        <v>0</v>
      </c>
      <c r="J254" s="35"/>
      <c r="O254" s="41">
        <f>I254*0.21</f>
        <v>0</v>
      </c>
      <c r="P254">
        <v>3</v>
      </c>
    </row>
    <row r="255" ht="30">
      <c r="A255" s="35" t="s">
        <v>67</v>
      </c>
      <c r="B255" s="42"/>
      <c r="C255" s="43"/>
      <c r="D255" s="43"/>
      <c r="E255" s="37" t="s">
        <v>976</v>
      </c>
      <c r="F255" s="43"/>
      <c r="G255" s="43"/>
      <c r="H255" s="43"/>
      <c r="I255" s="43"/>
      <c r="J255" s="44"/>
    </row>
    <row r="256">
      <c r="A256" s="35" t="s">
        <v>69</v>
      </c>
      <c r="B256" s="42"/>
      <c r="C256" s="43"/>
      <c r="D256" s="43"/>
      <c r="E256" s="45" t="s">
        <v>259</v>
      </c>
      <c r="F256" s="43"/>
      <c r="G256" s="43"/>
      <c r="H256" s="43"/>
      <c r="I256" s="43"/>
      <c r="J256" s="44"/>
    </row>
    <row r="257" ht="375">
      <c r="A257" s="35" t="s">
        <v>71</v>
      </c>
      <c r="B257" s="42"/>
      <c r="C257" s="43"/>
      <c r="D257" s="43"/>
      <c r="E257" s="37" t="s">
        <v>977</v>
      </c>
      <c r="F257" s="43"/>
      <c r="G257" s="43"/>
      <c r="H257" s="43"/>
      <c r="I257" s="43"/>
      <c r="J257" s="44"/>
    </row>
    <row r="258">
      <c r="A258" s="35" t="s">
        <v>62</v>
      </c>
      <c r="B258" s="35">
        <v>61</v>
      </c>
      <c r="C258" s="36" t="s">
        <v>978</v>
      </c>
      <c r="D258" s="35" t="s">
        <v>64</v>
      </c>
      <c r="E258" s="37" t="s">
        <v>979</v>
      </c>
      <c r="F258" s="38" t="s">
        <v>102</v>
      </c>
      <c r="G258" s="39">
        <v>8</v>
      </c>
      <c r="H258" s="40">
        <v>0</v>
      </c>
      <c r="I258" s="40">
        <f>ROUND(G258*H258,P4)</f>
        <v>0</v>
      </c>
      <c r="J258" s="35"/>
      <c r="O258" s="41">
        <f>I258*0.21</f>
        <v>0</v>
      </c>
      <c r="P258">
        <v>3</v>
      </c>
    </row>
    <row r="259" ht="30">
      <c r="A259" s="35" t="s">
        <v>67</v>
      </c>
      <c r="B259" s="42"/>
      <c r="C259" s="43"/>
      <c r="D259" s="43"/>
      <c r="E259" s="37" t="s">
        <v>980</v>
      </c>
      <c r="F259" s="43"/>
      <c r="G259" s="43"/>
      <c r="H259" s="43"/>
      <c r="I259" s="43"/>
      <c r="J259" s="44"/>
    </row>
    <row r="260">
      <c r="A260" s="35" t="s">
        <v>69</v>
      </c>
      <c r="B260" s="42"/>
      <c r="C260" s="43"/>
      <c r="D260" s="43"/>
      <c r="E260" s="45" t="s">
        <v>981</v>
      </c>
      <c r="F260" s="43"/>
      <c r="G260" s="43"/>
      <c r="H260" s="43"/>
      <c r="I260" s="43"/>
      <c r="J260" s="44"/>
    </row>
    <row r="261" ht="375">
      <c r="A261" s="35" t="s">
        <v>71</v>
      </c>
      <c r="B261" s="47"/>
      <c r="C261" s="48"/>
      <c r="D261" s="48"/>
      <c r="E261" s="37" t="s">
        <v>982</v>
      </c>
      <c r="F261" s="48"/>
      <c r="G261" s="48"/>
      <c r="H261" s="48"/>
      <c r="I261" s="48"/>
      <c r="J26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Marvan</dc:creator>
  <cp:lastModifiedBy>Michal Marvan</cp:lastModifiedBy>
  <dcterms:created xsi:type="dcterms:W3CDTF">2026-02-12T14:52:50Z</dcterms:created>
  <dcterms:modified xsi:type="dcterms:W3CDTF">2026-02-12T14:52:51Z</dcterms:modified>
</cp:coreProperties>
</file>