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O:\OKI\Referenti\Rylichová\VZ 2026\Záchranka\Léky\"/>
    </mc:Choice>
  </mc:AlternateContent>
  <xr:revisionPtr revIDLastSave="0" documentId="8_{565FF40D-C958-4763-8CEF-F672744DC20B}" xr6:coauthVersionLast="47" xr6:coauthVersionMax="47" xr10:uidLastSave="{00000000-0000-0000-0000-000000000000}"/>
  <bookViews>
    <workbookView xWindow="-120" yWindow="-120" windowWidth="29040" windowHeight="15720" xr2:uid="{81B85C94-E5E1-481F-9027-127216A4D91B}"/>
  </bookViews>
  <sheets>
    <sheet name="List1" sheetId="1" r:id="rId1"/>
  </sheets>
  <definedNames>
    <definedName name="_xlnm._FilterDatabase" localSheetId="0" hidden="1">List1!$A$2:$A$13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I4" i="1"/>
  <c r="J4" i="1" s="1"/>
  <c r="I6" i="1"/>
  <c r="J6" i="1" s="1"/>
  <c r="I5" i="1"/>
  <c r="J5" i="1" s="1"/>
  <c r="I7" i="1"/>
  <c r="J7" i="1" s="1"/>
  <c r="I8" i="1"/>
  <c r="J8" i="1" s="1"/>
  <c r="I9" i="1"/>
  <c r="J9" i="1" s="1"/>
  <c r="K9" i="1" s="1"/>
  <c r="I10" i="1"/>
  <c r="J10" i="1" s="1"/>
  <c r="I11" i="1"/>
  <c r="J11" i="1" s="1"/>
  <c r="I12" i="1"/>
  <c r="J12" i="1" s="1"/>
  <c r="K12" i="1" s="1"/>
  <c r="I13" i="1"/>
  <c r="J13" i="1" s="1"/>
  <c r="I14" i="1"/>
  <c r="J14" i="1" s="1"/>
  <c r="K14" i="1" s="1"/>
  <c r="I15" i="1"/>
  <c r="J15" i="1" s="1"/>
  <c r="K15" i="1" s="1"/>
  <c r="I16" i="1"/>
  <c r="I17" i="1"/>
  <c r="J17" i="1" s="1"/>
  <c r="K17" i="1" s="1"/>
  <c r="I18" i="1"/>
  <c r="J18" i="1" s="1"/>
  <c r="I19" i="1"/>
  <c r="I20" i="1"/>
  <c r="J20" i="1" s="1"/>
  <c r="K20" i="1" s="1"/>
  <c r="I21" i="1"/>
  <c r="I22" i="1"/>
  <c r="J22" i="1" s="1"/>
  <c r="K22" i="1" s="1"/>
  <c r="I23" i="1"/>
  <c r="I25" i="1"/>
  <c r="I26" i="1"/>
  <c r="J26" i="1" s="1"/>
  <c r="I57" i="1"/>
  <c r="I27" i="1"/>
  <c r="I28" i="1"/>
  <c r="I29" i="1"/>
  <c r="J29" i="1" s="1"/>
  <c r="K29" i="1" s="1"/>
  <c r="I30" i="1"/>
  <c r="J30" i="1" s="1"/>
  <c r="I31" i="1"/>
  <c r="J31" i="1" s="1"/>
  <c r="I33" i="1"/>
  <c r="J33" i="1" s="1"/>
  <c r="K33" i="1" s="1"/>
  <c r="I32" i="1"/>
  <c r="J32" i="1" s="1"/>
  <c r="I34" i="1"/>
  <c r="I35" i="1"/>
  <c r="J35" i="1" s="1"/>
  <c r="I36" i="1"/>
  <c r="I37" i="1"/>
  <c r="I39" i="1"/>
  <c r="J39" i="1" s="1"/>
  <c r="K39" i="1" s="1"/>
  <c r="I38" i="1"/>
  <c r="J38" i="1" s="1"/>
  <c r="I40" i="1"/>
  <c r="I41" i="1"/>
  <c r="J41" i="1" s="1"/>
  <c r="K41" i="1" s="1"/>
  <c r="I42" i="1"/>
  <c r="J42" i="1" s="1"/>
  <c r="I43" i="1"/>
  <c r="J43" i="1" s="1"/>
  <c r="I44" i="1"/>
  <c r="J44" i="1" s="1"/>
  <c r="I45" i="1"/>
  <c r="I46" i="1"/>
  <c r="J46" i="1" s="1"/>
  <c r="K46" i="1" s="1"/>
  <c r="I47" i="1"/>
  <c r="J47" i="1" s="1"/>
  <c r="I48" i="1"/>
  <c r="I49" i="1"/>
  <c r="J49" i="1" s="1"/>
  <c r="K49" i="1" s="1"/>
  <c r="I50" i="1"/>
  <c r="I51" i="1"/>
  <c r="J51" i="1" s="1"/>
  <c r="I24" i="1"/>
  <c r="J24" i="1" s="1"/>
  <c r="I52" i="1"/>
  <c r="J52" i="1" s="1"/>
  <c r="K52" i="1" s="1"/>
  <c r="I53" i="1"/>
  <c r="J53" i="1" s="1"/>
  <c r="I54" i="1"/>
  <c r="I55" i="1"/>
  <c r="J55" i="1" s="1"/>
  <c r="K55" i="1" s="1"/>
  <c r="I56" i="1"/>
  <c r="J56" i="1" s="1"/>
  <c r="I58" i="1"/>
  <c r="J58" i="1" s="1"/>
  <c r="I59" i="1"/>
  <c r="I60" i="1"/>
  <c r="I61" i="1"/>
  <c r="J61" i="1" s="1"/>
  <c r="K61" i="1" s="1"/>
  <c r="I62" i="1"/>
  <c r="J62" i="1" s="1"/>
  <c r="K62" i="1" s="1"/>
  <c r="K44" i="1" l="1"/>
  <c r="J59" i="1"/>
  <c r="K59" i="1" s="1"/>
  <c r="J37" i="1"/>
  <c r="K37" i="1" s="1"/>
  <c r="K8" i="1"/>
  <c r="J36" i="1"/>
  <c r="K36" i="1" s="1"/>
  <c r="J57" i="1"/>
  <c r="K57" i="1" s="1"/>
  <c r="K7" i="1"/>
  <c r="K24" i="1"/>
  <c r="J60" i="1"/>
  <c r="K60" i="1" s="1"/>
  <c r="K32" i="1"/>
  <c r="K6" i="1"/>
  <c r="K31" i="1"/>
  <c r="K53" i="1"/>
  <c r="K47" i="1"/>
  <c r="K38" i="1"/>
  <c r="J45" i="1"/>
  <c r="K45" i="1" s="1"/>
  <c r="J27" i="1"/>
  <c r="K27" i="1" s="1"/>
  <c r="J50" i="1"/>
  <c r="K50" i="1" s="1"/>
  <c r="J21" i="1"/>
  <c r="K21" i="1" s="1"/>
  <c r="J54" i="1"/>
  <c r="K54" i="1" s="1"/>
  <c r="J48" i="1"/>
  <c r="K48" i="1" s="1"/>
  <c r="J40" i="1"/>
  <c r="K40" i="1" s="1"/>
  <c r="J34" i="1"/>
  <c r="K34" i="1" s="1"/>
  <c r="J28" i="1"/>
  <c r="K28" i="1" s="1"/>
  <c r="J19" i="1"/>
  <c r="K19" i="1" s="1"/>
  <c r="J3" i="1"/>
  <c r="K3" i="1" s="1"/>
  <c r="K18" i="1"/>
  <c r="K11" i="1"/>
  <c r="K10" i="1"/>
  <c r="J16" i="1"/>
  <c r="K16" i="1" s="1"/>
  <c r="K5" i="1"/>
  <c r="J25" i="1"/>
  <c r="K25" i="1" s="1"/>
  <c r="K58" i="1"/>
  <c r="K51" i="1"/>
  <c r="K43" i="1"/>
  <c r="K35" i="1"/>
  <c r="K30" i="1"/>
  <c r="K56" i="1"/>
  <c r="K42" i="1"/>
  <c r="K13" i="1"/>
  <c r="K4" i="1"/>
  <c r="J23" i="1"/>
  <c r="K23" i="1" s="1"/>
  <c r="K26" i="1"/>
  <c r="I2" i="1"/>
  <c r="J2" i="1" s="1"/>
  <c r="I63" i="1" l="1"/>
  <c r="K2" i="1"/>
  <c r="J63" i="1" l="1"/>
  <c r="K63" i="1"/>
</calcChain>
</file>

<file path=xl/sharedStrings.xml><?xml version="1.0" encoding="utf-8"?>
<sst xmlns="http://schemas.openxmlformats.org/spreadsheetml/2006/main" count="319" uniqueCount="224">
  <si>
    <t>CENA ZA 1 MJ BEZ DPH</t>
  </si>
  <si>
    <t>Atropin Biotika 1mg (1mg/1ml)</t>
  </si>
  <si>
    <t>Betaloc 5mg (1mg/1ml)</t>
  </si>
  <si>
    <t>Brilique 90mg (90mg/1tbl)</t>
  </si>
  <si>
    <t>Buscopan 20mg (20mg/1ml)</t>
  </si>
  <si>
    <t>Calypsol 500mg (50mg/1ml)</t>
  </si>
  <si>
    <t>Cordarone 150mg (50mg/1ml)</t>
  </si>
  <si>
    <t>Dexamed 8mg (4mg/1ml)</t>
  </si>
  <si>
    <t>Diazepam 5mg (5mg/1tbl)</t>
  </si>
  <si>
    <t>Diazepam Desitin 5mg (2mg/1ml)</t>
  </si>
  <si>
    <t>Exacyl 500mg (100mg/1ml)</t>
  </si>
  <si>
    <t>Flumazenil 0,5mg (0,1mg/1ml)</t>
  </si>
  <si>
    <t>Fortecortin 4tbl. nob.</t>
  </si>
  <si>
    <t>Gynipral 10mcg (5mcg/1ml)</t>
  </si>
  <si>
    <t>Haloperidol 5mg (5mg/1ml)</t>
  </si>
  <si>
    <t>Heparin 50000 IU (5000 IU/1ml)</t>
  </si>
  <si>
    <t>Isoket roztok 0,1% (1mg/1ml)</t>
  </si>
  <si>
    <t>Isoket spray 375mg (25mg/1ml)</t>
  </si>
  <si>
    <t xml:space="preserve">Lidocain 10% </t>
  </si>
  <si>
    <t>Mesocain 1% (10mg/1ml)</t>
  </si>
  <si>
    <t xml:space="preserve">Mesocain gel </t>
  </si>
  <si>
    <t>Midazolam 5mg (5 mg/1ml)</t>
  </si>
  <si>
    <t>Naloxone 400mcg (400mcg/1ml)</t>
  </si>
  <si>
    <t>Novalgin 1g (500mg/1ml)</t>
  </si>
  <si>
    <t>Octenisept 0,1g/100g</t>
  </si>
  <si>
    <t>Ondansetron 2mg/ml</t>
  </si>
  <si>
    <t xml:space="preserve">Ophtalmo – Septonex kapky </t>
  </si>
  <si>
    <t>Paracetamol (10mg/1ml)</t>
  </si>
  <si>
    <t xml:space="preserve">Paralen 100 mg čípky </t>
  </si>
  <si>
    <t xml:space="preserve">Peroxid vodíku 3% </t>
  </si>
  <si>
    <t>Propofol 1% (10mg/1ml)</t>
  </si>
  <si>
    <t>Remestyp 1mg (0,1mg/1ml)</t>
  </si>
  <si>
    <t xml:space="preserve">Sefotak 1g </t>
  </si>
  <si>
    <t>Syntophyllin 240mg (24mg/1ml)</t>
  </si>
  <si>
    <t>Tensiomin 12,5mg</t>
  </si>
  <si>
    <t>Ventolin (5mg/1ml inh.sol.)</t>
  </si>
  <si>
    <t>Acidi borici opht. aqua 1,69%</t>
  </si>
  <si>
    <t>1x50g (oph.sol.)</t>
  </si>
  <si>
    <t>6x2ml (inj.)</t>
  </si>
  <si>
    <t xml:space="preserve">5x1ml (inj.) </t>
  </si>
  <si>
    <t xml:space="preserve">10x2ml (inj.) </t>
  </si>
  <si>
    <t xml:space="preserve">10x1ml (inj.) </t>
  </si>
  <si>
    <t xml:space="preserve">1x20ml(inh.liq) </t>
  </si>
  <si>
    <t xml:space="preserve">5x5ml (inj.) </t>
  </si>
  <si>
    <t>56x1tbl (tbl.)</t>
  </si>
  <si>
    <t xml:space="preserve">10x10ml (inj ) </t>
  </si>
  <si>
    <t xml:space="preserve">5x10ml (inj.) </t>
  </si>
  <si>
    <t xml:space="preserve">1x25g (por.plv.) </t>
  </si>
  <si>
    <t xml:space="preserve">6x3ml (inj.) </t>
  </si>
  <si>
    <t>10x2ml (inj.)</t>
  </si>
  <si>
    <t xml:space="preserve">20x1tbl (tbl.) </t>
  </si>
  <si>
    <t xml:space="preserve">5x2,5ml (rec.tube) </t>
  </si>
  <si>
    <t xml:space="preserve">5x3ml (inj.) </t>
  </si>
  <si>
    <t>5x5ml (inj.)</t>
  </si>
  <si>
    <t>10x5ml (inj.)</t>
  </si>
  <si>
    <t>4mg tbl nob 20</t>
  </si>
  <si>
    <t xml:space="preserve">5x2ml (inj.) </t>
  </si>
  <si>
    <t>5x1ml (inj.)</t>
  </si>
  <si>
    <t xml:space="preserve">1x10ml (inj.) </t>
  </si>
  <si>
    <t xml:space="preserve">10x10ml (inj.) </t>
  </si>
  <si>
    <t xml:space="preserve">1x15ml (spr.) </t>
  </si>
  <si>
    <t xml:space="preserve">1x38g (spr.) </t>
  </si>
  <si>
    <t xml:space="preserve">1x20g (gel) </t>
  </si>
  <si>
    <t>1x50ml (drm spr.)</t>
  </si>
  <si>
    <t>1x40mg (inf.plv.sol)</t>
  </si>
  <si>
    <t>20x4ml (inj.)</t>
  </si>
  <si>
    <t>1x10ml (oph.gtt.)</t>
  </si>
  <si>
    <t>10x100ml (inf.sol)</t>
  </si>
  <si>
    <t xml:space="preserve">5x100mg (supp.) </t>
  </si>
  <si>
    <t xml:space="preserve">1x100ml (drm.sol.) </t>
  </si>
  <si>
    <t xml:space="preserve">5x20ml (inj.+inf.eml.) </t>
  </si>
  <si>
    <t>5x10ml (inj.)</t>
  </si>
  <si>
    <t>1x1g (inj.plv.sol.)</t>
  </si>
  <si>
    <t>30x1tbl (tbl.)</t>
  </si>
  <si>
    <t>1x20ml (inh.sol)</t>
  </si>
  <si>
    <t>oftalmologikum</t>
  </si>
  <si>
    <t>antikoagulans</t>
  </si>
  <si>
    <t>antiarytmikum</t>
  </si>
  <si>
    <t>sympatomimetikum</t>
  </si>
  <si>
    <t>antiepileptikum, anxiolytikum</t>
  </si>
  <si>
    <t>parasympatolytikum</t>
  </si>
  <si>
    <t>bronchodilatans, komb. SAMA A SABA</t>
  </si>
  <si>
    <t>antihypertenzivum</t>
  </si>
  <si>
    <t xml:space="preserve">antiagregans  </t>
  </si>
  <si>
    <t>spazmolytikum, parasympatolytikum</t>
  </si>
  <si>
    <t>kalciový přípravek</t>
  </si>
  <si>
    <t>celkové anestetikum</t>
  </si>
  <si>
    <t>střevní adsorbens</t>
  </si>
  <si>
    <t>hormon, glukokortikoid</t>
  </si>
  <si>
    <t>anxiolytikum, sedativum, centrální myorelaxans</t>
  </si>
  <si>
    <t>antihistaminikum</t>
  </si>
  <si>
    <t>nesteroidní antiflogistikum, antirevmatikum</t>
  </si>
  <si>
    <t>antiepileptikum</t>
  </si>
  <si>
    <t>periferní myorelaxans</t>
  </si>
  <si>
    <t>antidotum</t>
  </si>
  <si>
    <t>antifibrinolytikum</t>
  </si>
  <si>
    <t>glukokortikoid</t>
  </si>
  <si>
    <t>diuretikum</t>
  </si>
  <si>
    <t>gynekologikum, tokolytikum,beta2-sympatom.</t>
  </si>
  <si>
    <t>antipsychotikum</t>
  </si>
  <si>
    <t>vazodilatans</t>
  </si>
  <si>
    <t>kardiostimulans</t>
  </si>
  <si>
    <t>antiagregans</t>
  </si>
  <si>
    <t>lokální anestetikum</t>
  </si>
  <si>
    <t>lokální anestetikum a antiseptikum</t>
  </si>
  <si>
    <t>ionty pro parenterální aplikaci myorelaxans</t>
  </si>
  <si>
    <t>hypnotikum, sedativum</t>
  </si>
  <si>
    <t>antagonista opioidů</t>
  </si>
  <si>
    <t>analgetikum, antipyretikum</t>
  </si>
  <si>
    <t>dermatologikum,antiseptikum</t>
  </si>
  <si>
    <t>antiulcerózum</t>
  </si>
  <si>
    <t>antiemetikum</t>
  </si>
  <si>
    <t>uterotonikum, galaktokinetikum</t>
  </si>
  <si>
    <t>antiseptikum, lokální dezinficiens</t>
  </si>
  <si>
    <t>analog vazopresinu</t>
  </si>
  <si>
    <t>širokospektré ATB</t>
  </si>
  <si>
    <t>bronchodilatans</t>
  </si>
  <si>
    <t>antihypertenzivum, ACE inhibitor</t>
  </si>
  <si>
    <t>Amiodaron- hydrochlorid</t>
  </si>
  <si>
    <t>Sodná sůl dexamethason- fosfátu</t>
  </si>
  <si>
    <t>Epinefrin- hydrochlorid</t>
  </si>
  <si>
    <t>Adenosin</t>
  </si>
  <si>
    <t>Alteplasa</t>
  </si>
  <si>
    <t>Diazepam</t>
  </si>
  <si>
    <t>Berodual 20ml (0,25MG/ML+0,5MG/ML Roztok k rozprašování 40ML)</t>
  </si>
  <si>
    <t>Monohydrát ipratropium- bromid, fenorerol- hydrobromid</t>
  </si>
  <si>
    <t>Monohydrát atropin- sulfát</t>
  </si>
  <si>
    <t>Metoprolol-tartarát</t>
  </si>
  <si>
    <t>Tikagrelor</t>
  </si>
  <si>
    <t>Ketamin- hydrochlorid</t>
  </si>
  <si>
    <t>Monohydrát kalcium- glukonátu</t>
  </si>
  <si>
    <t>Medicinální uhlí</t>
  </si>
  <si>
    <t>Flumazenil</t>
  </si>
  <si>
    <t>Bisulepin- hydrochlorid</t>
  </si>
  <si>
    <t>Sodná sůl diklofenaku</t>
  </si>
  <si>
    <t>Urapidil- hydrochlorid</t>
  </si>
  <si>
    <t>Rokuronium- bromid</t>
  </si>
  <si>
    <t>Kyselina tranexamová</t>
  </si>
  <si>
    <t>Furosemid</t>
  </si>
  <si>
    <t>Haloperidol</t>
  </si>
  <si>
    <t>Dexamethason</t>
  </si>
  <si>
    <t>Hexoprenalin-sulfát</t>
  </si>
  <si>
    <t>Sodná sůl heparinu</t>
  </si>
  <si>
    <t>Isosorbid-dinitrát</t>
  </si>
  <si>
    <t>Isoprenalin-hydrochlorid</t>
  </si>
  <si>
    <t>Lysin-acetylsalicylát</t>
  </si>
  <si>
    <t>Lidokain</t>
  </si>
  <si>
    <t>Trimekain- hydrochlorid</t>
  </si>
  <si>
    <t>Trimekain- hydrochlorid, karbethopendecinium- bromid</t>
  </si>
  <si>
    <t>Heptahydrát síranu hořečnatého</t>
  </si>
  <si>
    <t>Midazolam-hydrochlorid</t>
  </si>
  <si>
    <t>Naloxon-hydrochlorid</t>
  </si>
  <si>
    <t>Norepinefrin- tartarát</t>
  </si>
  <si>
    <t>Monohydrát sodné soli metamizolu</t>
  </si>
  <si>
    <t>Oktenidin-dihydrochlorid</t>
  </si>
  <si>
    <t>Karbethopendecinium- bromid, kyselina boritá,dekahydrát tetraboritanu sodného</t>
  </si>
  <si>
    <t>Paracetamol</t>
  </si>
  <si>
    <t>Peroxid vodíku</t>
  </si>
  <si>
    <t>Propofol</t>
  </si>
  <si>
    <t>Sodná sůl cefotaximu</t>
  </si>
  <si>
    <t>Dihydrát suxamethonium- chlorid</t>
  </si>
  <si>
    <t>Aminofylin</t>
  </si>
  <si>
    <t>Kaptopril</t>
  </si>
  <si>
    <t>Salbutamol- sulfát</t>
  </si>
  <si>
    <t>Dithiaden 1mg iv (0,5mg/1ml)</t>
  </si>
  <si>
    <t>Dolmina 75mg iv (25mg/1ml)</t>
  </si>
  <si>
    <t>Ebrantil 25mg iv (5mg/1ml)</t>
  </si>
  <si>
    <t>Terlipresin- acetát</t>
  </si>
  <si>
    <t>Dihydrát ondansetron- hydrochlorid</t>
  </si>
  <si>
    <t>Sodná sůl omeprazolu</t>
  </si>
  <si>
    <t>Butylskopolaminium- bromid</t>
  </si>
  <si>
    <t>Levetiracetam</t>
  </si>
  <si>
    <t>Keppra 100mg/ml</t>
  </si>
  <si>
    <t>Bricanyl 0,5mg/ml</t>
  </si>
  <si>
    <t>Terbutalin-sulfát</t>
  </si>
  <si>
    <t>10x1ml</t>
  </si>
  <si>
    <t>Noradrenalin Léčiva 1mg (1mg/1ml)</t>
  </si>
  <si>
    <t>1+1x50mg (inf. plv. sol.)</t>
  </si>
  <si>
    <t>5xsupp pro infantibus</t>
  </si>
  <si>
    <t>Dexamethazon- acetát</t>
  </si>
  <si>
    <t xml:space="preserve">Omeprazol 40mg </t>
  </si>
  <si>
    <t>Ehedrin- hydrochlorid</t>
  </si>
  <si>
    <t>P. Č.</t>
  </si>
  <si>
    <t>ÚČINNÁ LÁTKA</t>
  </si>
  <si>
    <t>OBCHODNÍ NÁZEV</t>
  </si>
  <si>
    <t>FARMAKOTERAPEUTICKÁ SKUPINA</t>
  </si>
  <si>
    <t>GRAMÁŽ</t>
  </si>
  <si>
    <t>ODHADOVANÝ POČET MJ / ROK</t>
  </si>
  <si>
    <t>balení</t>
  </si>
  <si>
    <t>amp.</t>
  </si>
  <si>
    <t>tbl.</t>
  </si>
  <si>
    <t>CENA ZA ODHADOVANÝ POČET MJ BEZ DPH / ROK</t>
  </si>
  <si>
    <t>CENA ZA ODHADOVANÝ POČET MJ S DPH / ROK</t>
  </si>
  <si>
    <t>CELKEM</t>
  </si>
  <si>
    <t>* účastník zadávacího řízení doplní pouze žlutě označené části tabulky</t>
  </si>
  <si>
    <t>Pokud tato Technická specifikace nebo jiná část Zadávací dokumentace včetně všech jejích příloh obsahuje názvy určitých dodavatelů nebo výrobků, patentů na vynálezy, užitné vzory, průmyslové vzory, ochranné známky nebo označení původu, zadavatel výslovně uvádí, že umožňuje použití i jiných, kvalitativně a technicky rovnocenných řešení, které budou splňovat požadavky na předmět plnění veřejné zakázky.</t>
  </si>
  <si>
    <t>Acidi borici opht. Aqua 1,69 %</t>
  </si>
  <si>
    <t>Actilyse 50 mg ( 1mg / ml)</t>
  </si>
  <si>
    <t>Adenocor 6 mg (3mg / 1ml)</t>
  </si>
  <si>
    <t>Adrenalin Léčiva1 mg (1mg / 1ml)</t>
  </si>
  <si>
    <t>Apaurin 10 mg (5mg/1ml)</t>
  </si>
  <si>
    <t>Dexamethazoni supp. 4mg</t>
  </si>
  <si>
    <t>Rocuronium Fresenius 50mg (10mg/1ml)</t>
  </si>
  <si>
    <t>DPH 12% V KČ</t>
  </si>
  <si>
    <t>Calcium BBP 10% (10x10ml)</t>
  </si>
  <si>
    <t>Carbosorb 25g prášek</t>
  </si>
  <si>
    <t>Ephedrin BBP (50mg/ml)</t>
  </si>
  <si>
    <t>Furosemid BBP 20mg (10mg/1ml)</t>
  </si>
  <si>
    <t>Haloperidol gtt  (2mg/1ml)</t>
  </si>
  <si>
    <t>Isoprenalina cloridrato monico 0,2mg/ml</t>
  </si>
  <si>
    <t>MgSO4 20 % BBP (200mg/1ml)</t>
  </si>
  <si>
    <t>Anopyrin 100mg tbl (2x10)</t>
  </si>
  <si>
    <t>Acidum salicylicum</t>
  </si>
  <si>
    <t>antigregans</t>
  </si>
  <si>
    <t>2x10 (tbl.)</t>
  </si>
  <si>
    <t>MJ (množství amp., balení, tbl, ks)</t>
  </si>
  <si>
    <t>ks</t>
  </si>
  <si>
    <t xml:space="preserve">20x 0,5g (inj.) </t>
  </si>
  <si>
    <t xml:space="preserve">10x10ml (inj.plv. sol.) </t>
  </si>
  <si>
    <t xml:space="preserve">Kyselina acetylsalicylová Panpharma 0,5g (případně jiné aktuálně dostupné léčivo)  </t>
  </si>
  <si>
    <t>2x1ml ,10ml (gtt.)</t>
  </si>
  <si>
    <t>Duratocin (100ug/ml)</t>
  </si>
  <si>
    <t>Karbetocin</t>
  </si>
  <si>
    <t xml:space="preserve">Suxamethonium chlorid CF Olikla 50mg/ml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</si>
</sst>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quot; &quot;;&quot;-&quot;#,##0&quot; &quot;;&quot; -&quot;00&quot; &quot;;&quot; &quot;@&quot; &quot;"/>
    <numFmt numFmtId="165" formatCode="#,##0.00&quot; &quot;[$Kč-405]"/>
  </numFmts>
  <fonts count="5" x14ac:knownFonts="1">
    <font>
      <sz val="11"/>
      <color theme="1"/>
      <name val="Calibri"/>
      <family val="2"/>
      <charset val="238"/>
      <scheme val="minor"/>
    </font>
    <font>
      <b/>
      <sz val="10"/>
      <color rgb="FF000000"/>
      <name val="Arial"/>
      <family val="2"/>
      <charset val="238"/>
    </font>
    <font>
      <sz val="10"/>
      <color rgb="FF000000"/>
      <name val="Arial"/>
      <family val="2"/>
      <charset val="238"/>
    </font>
    <font>
      <sz val="10"/>
      <color theme="1"/>
      <name val="Arial"/>
      <family val="2"/>
      <charset val="238"/>
    </font>
    <font>
      <b/>
      <sz val="10"/>
      <color theme="1"/>
      <name val="Arial"/>
      <family val="2"/>
      <charset val="238"/>
    </font>
  </fonts>
  <fills count="3">
    <fill>
      <patternFill patternType="none"/>
    </fill>
    <fill>
      <patternFill patternType="gray125"/>
    </fill>
    <fill>
      <patternFill patternType="solid">
        <fgColor rgb="FFFFFF00"/>
        <bgColor rgb="FFFFFF00"/>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0">
    <xf numFmtId="0" fontId="0" fillId="0" borderId="0" xfId="0"/>
    <xf numFmtId="0" fontId="0" fillId="0" borderId="0" xfId="0" applyAlignment="1">
      <alignment vertical="center"/>
    </xf>
    <xf numFmtId="0" fontId="2" fillId="0" borderId="1" xfId="0" applyFont="1" applyBorder="1" applyAlignment="1">
      <alignment horizontal="left" vertical="center" shrinkToFit="1"/>
    </xf>
    <xf numFmtId="0" fontId="3" fillId="0" borderId="1" xfId="0" applyFont="1" applyBorder="1" applyAlignment="1">
      <alignment vertical="center" wrapText="1"/>
    </xf>
    <xf numFmtId="164" fontId="2" fillId="0" borderId="1" xfId="0" applyNumberFormat="1" applyFont="1" applyBorder="1" applyAlignment="1">
      <alignment horizontal="left" vertical="center" shrinkToFit="1"/>
    </xf>
    <xf numFmtId="0" fontId="3" fillId="0" borderId="1" xfId="0" applyFont="1" applyBorder="1" applyAlignment="1">
      <alignment horizontal="left" vertical="center"/>
    </xf>
    <xf numFmtId="0" fontId="2" fillId="0" borderId="1" xfId="0" applyFont="1" applyBorder="1" applyAlignment="1">
      <alignment horizontal="left" vertical="center" wrapText="1" shrinkToFit="1"/>
    </xf>
    <xf numFmtId="0" fontId="2" fillId="0" borderId="5" xfId="0" applyFont="1" applyBorder="1" applyAlignment="1">
      <alignment horizontal="center" vertical="center"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2" xfId="0" applyFont="1" applyBorder="1" applyAlignment="1">
      <alignment horizontal="center" vertical="center" shrinkToFit="1"/>
    </xf>
    <xf numFmtId="0" fontId="3" fillId="0" borderId="3" xfId="0" applyFont="1" applyBorder="1" applyAlignment="1">
      <alignment vertical="center"/>
    </xf>
    <xf numFmtId="0" fontId="3" fillId="0" borderId="3" xfId="0" applyFont="1" applyBorder="1" applyAlignment="1">
      <alignment vertical="center" wrapText="1"/>
    </xf>
    <xf numFmtId="164" fontId="2" fillId="0" borderId="3" xfId="0" applyNumberFormat="1" applyFont="1" applyBorder="1" applyAlignment="1">
      <alignment horizontal="left" vertical="center" shrinkToFit="1"/>
    </xf>
    <xf numFmtId="165" fontId="2" fillId="2" borderId="3" xfId="0" applyNumberFormat="1" applyFont="1" applyFill="1" applyBorder="1" applyAlignment="1">
      <alignment horizontal="right" vertical="center" shrinkToFit="1"/>
    </xf>
    <xf numFmtId="165" fontId="2" fillId="0" borderId="3" xfId="0" applyNumberFormat="1" applyFont="1" applyBorder="1" applyAlignment="1">
      <alignment horizontal="right" vertical="center" shrinkToFit="1"/>
    </xf>
    <xf numFmtId="165" fontId="2" fillId="0" borderId="4" xfId="0" applyNumberFormat="1" applyFont="1" applyBorder="1" applyAlignment="1">
      <alignment horizontal="right" vertical="center" shrinkToFit="1"/>
    </xf>
    <xf numFmtId="0" fontId="2" fillId="0" borderId="6" xfId="0" applyFont="1" applyBorder="1" applyAlignment="1">
      <alignment horizontal="left" vertical="center" shrinkToFit="1"/>
    </xf>
    <xf numFmtId="0" fontId="3" fillId="0" borderId="6" xfId="0" applyFont="1" applyBorder="1" applyAlignment="1">
      <alignment vertical="center" wrapText="1"/>
    </xf>
    <xf numFmtId="0" fontId="3" fillId="0" borderId="6" xfId="0" applyFont="1" applyBorder="1" applyAlignment="1">
      <alignment horizontal="left" vertical="center"/>
    </xf>
    <xf numFmtId="165" fontId="4" fillId="0" borderId="11" xfId="0" applyNumberFormat="1" applyFont="1" applyBorder="1" applyAlignment="1">
      <alignment vertical="center"/>
    </xf>
    <xf numFmtId="165" fontId="4" fillId="0" borderId="12" xfId="0" applyNumberFormat="1" applyFont="1" applyBorder="1" applyAlignment="1">
      <alignment vertical="center"/>
    </xf>
    <xf numFmtId="165" fontId="2" fillId="0" borderId="8" xfId="0" applyNumberFormat="1" applyFont="1" applyBorder="1" applyAlignment="1">
      <alignment horizontal="right" vertical="center" shrinkToFi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CC74-396F-46CF-9E67-473DF70AF3E1}">
  <dimension ref="A1:K68"/>
  <sheetViews>
    <sheetView tabSelected="1" zoomScaleNormal="100" workbookViewId="0">
      <selection activeCell="A2" sqref="A2"/>
    </sheetView>
  </sheetViews>
  <sheetFormatPr defaultColWidth="9.140625" defaultRowHeight="15" x14ac:dyDescent="0.25"/>
  <cols>
    <col min="1" max="1" width="5.28515625" style="1" bestFit="1" customWidth="1"/>
    <col min="2" max="2" width="28" style="1" bestFit="1" customWidth="1"/>
    <col min="3" max="3" width="35.28515625" style="1" customWidth="1"/>
    <col min="4" max="4" width="30.42578125" style="1" customWidth="1"/>
    <col min="5" max="5" width="19.7109375" style="1" customWidth="1"/>
    <col min="6" max="6" width="23.28515625" style="1" customWidth="1"/>
    <col min="7" max="7" width="16.28515625" style="1" customWidth="1"/>
    <col min="8" max="8" width="12.85546875" style="1" customWidth="1"/>
    <col min="9" max="9" width="15.42578125" style="1" customWidth="1"/>
    <col min="10" max="10" width="12.42578125" style="1" customWidth="1"/>
    <col min="11" max="11" width="16.28515625" style="1" customWidth="1"/>
    <col min="12" max="16384" width="9.140625" style="1"/>
  </cols>
  <sheetData>
    <row r="1" spans="1:11" ht="51.75" thickBot="1" x14ac:dyDescent="0.3">
      <c r="A1" s="8" t="s">
        <v>182</v>
      </c>
      <c r="B1" s="9" t="s">
        <v>183</v>
      </c>
      <c r="C1" s="10" t="s">
        <v>184</v>
      </c>
      <c r="D1" s="10" t="s">
        <v>185</v>
      </c>
      <c r="E1" s="9" t="s">
        <v>186</v>
      </c>
      <c r="F1" s="10" t="s">
        <v>215</v>
      </c>
      <c r="G1" s="10" t="s">
        <v>187</v>
      </c>
      <c r="H1" s="10" t="s">
        <v>0</v>
      </c>
      <c r="I1" s="10" t="s">
        <v>191</v>
      </c>
      <c r="J1" s="10" t="s">
        <v>203</v>
      </c>
      <c r="K1" s="11" t="s">
        <v>192</v>
      </c>
    </row>
    <row r="2" spans="1:11" ht="15.75" thickBot="1" x14ac:dyDescent="0.3">
      <c r="A2" s="12">
        <v>1</v>
      </c>
      <c r="B2" s="13" t="s">
        <v>36</v>
      </c>
      <c r="C2" s="14" t="s">
        <v>196</v>
      </c>
      <c r="D2" s="14" t="s">
        <v>75</v>
      </c>
      <c r="E2" s="14" t="s">
        <v>37</v>
      </c>
      <c r="F2" s="14" t="s">
        <v>188</v>
      </c>
      <c r="G2" s="15">
        <v>495</v>
      </c>
      <c r="H2" s="16">
        <v>0</v>
      </c>
      <c r="I2" s="17">
        <f t="shared" ref="I2:I32" si="0">G2*H2</f>
        <v>0</v>
      </c>
      <c r="J2" s="24">
        <f t="shared" ref="J2:J32" si="1">I2*0.12</f>
        <v>0</v>
      </c>
      <c r="K2" s="18">
        <f t="shared" ref="K2:K32" si="2">I2+J2</f>
        <v>0</v>
      </c>
    </row>
    <row r="3" spans="1:11" ht="26.25" thickBot="1" x14ac:dyDescent="0.3">
      <c r="A3" s="7">
        <v>2</v>
      </c>
      <c r="B3" s="2" t="s">
        <v>122</v>
      </c>
      <c r="C3" s="3" t="s">
        <v>197</v>
      </c>
      <c r="D3" s="3" t="s">
        <v>76</v>
      </c>
      <c r="E3" s="3" t="s">
        <v>177</v>
      </c>
      <c r="F3" s="3" t="s">
        <v>188</v>
      </c>
      <c r="G3" s="4">
        <v>34</v>
      </c>
      <c r="H3" s="16">
        <v>0</v>
      </c>
      <c r="I3" s="17">
        <f t="shared" si="0"/>
        <v>0</v>
      </c>
      <c r="J3" s="24">
        <f t="shared" si="1"/>
        <v>0</v>
      </c>
      <c r="K3" s="18">
        <f t="shared" si="2"/>
        <v>0</v>
      </c>
    </row>
    <row r="4" spans="1:11" ht="15.75" thickBot="1" x14ac:dyDescent="0.3">
      <c r="A4" s="12">
        <v>3</v>
      </c>
      <c r="B4" s="2" t="s">
        <v>121</v>
      </c>
      <c r="C4" s="3" t="s">
        <v>198</v>
      </c>
      <c r="D4" s="3" t="s">
        <v>77</v>
      </c>
      <c r="E4" s="3" t="s">
        <v>38</v>
      </c>
      <c r="F4" s="3" t="s">
        <v>189</v>
      </c>
      <c r="G4" s="4">
        <v>380</v>
      </c>
      <c r="H4" s="16">
        <v>0</v>
      </c>
      <c r="I4" s="17">
        <f t="shared" si="0"/>
        <v>0</v>
      </c>
      <c r="J4" s="24">
        <f t="shared" si="1"/>
        <v>0</v>
      </c>
      <c r="K4" s="18">
        <f t="shared" si="2"/>
        <v>0</v>
      </c>
    </row>
    <row r="5" spans="1:11" ht="15.75" thickBot="1" x14ac:dyDescent="0.3">
      <c r="A5" s="7">
        <v>4</v>
      </c>
      <c r="B5" s="2" t="s">
        <v>120</v>
      </c>
      <c r="C5" s="3" t="s">
        <v>199</v>
      </c>
      <c r="D5" s="3" t="s">
        <v>78</v>
      </c>
      <c r="E5" s="3" t="s">
        <v>39</v>
      </c>
      <c r="F5" s="3" t="s">
        <v>189</v>
      </c>
      <c r="G5" s="4">
        <v>9465</v>
      </c>
      <c r="H5" s="16">
        <v>0</v>
      </c>
      <c r="I5" s="17">
        <f t="shared" si="0"/>
        <v>0</v>
      </c>
      <c r="J5" s="24">
        <f t="shared" si="1"/>
        <v>0</v>
      </c>
      <c r="K5" s="18">
        <f t="shared" si="2"/>
        <v>0</v>
      </c>
    </row>
    <row r="6" spans="1:11" ht="15.75" thickBot="1" x14ac:dyDescent="0.3">
      <c r="A6" s="12">
        <v>5</v>
      </c>
      <c r="B6" s="2" t="s">
        <v>212</v>
      </c>
      <c r="C6" s="3" t="s">
        <v>211</v>
      </c>
      <c r="D6" s="3" t="s">
        <v>213</v>
      </c>
      <c r="E6" s="3" t="s">
        <v>214</v>
      </c>
      <c r="F6" s="3" t="s">
        <v>190</v>
      </c>
      <c r="G6" s="4">
        <v>115</v>
      </c>
      <c r="H6" s="16">
        <v>0</v>
      </c>
      <c r="I6" s="17">
        <f t="shared" si="0"/>
        <v>0</v>
      </c>
      <c r="J6" s="24">
        <f t="shared" si="1"/>
        <v>0</v>
      </c>
      <c r="K6" s="18">
        <f t="shared" si="2"/>
        <v>0</v>
      </c>
    </row>
    <row r="7" spans="1:11" ht="15.75" thickBot="1" x14ac:dyDescent="0.3">
      <c r="A7" s="7">
        <v>6</v>
      </c>
      <c r="B7" s="2" t="s">
        <v>123</v>
      </c>
      <c r="C7" s="3" t="s">
        <v>200</v>
      </c>
      <c r="D7" s="3" t="s">
        <v>79</v>
      </c>
      <c r="E7" s="3" t="s">
        <v>40</v>
      </c>
      <c r="F7" s="3" t="s">
        <v>189</v>
      </c>
      <c r="G7" s="5">
        <v>1840</v>
      </c>
      <c r="H7" s="16">
        <v>0</v>
      </c>
      <c r="I7" s="17">
        <f t="shared" si="0"/>
        <v>0</v>
      </c>
      <c r="J7" s="24">
        <f t="shared" si="1"/>
        <v>0</v>
      </c>
      <c r="K7" s="18">
        <f t="shared" si="2"/>
        <v>0</v>
      </c>
    </row>
    <row r="8" spans="1:11" ht="15.75" thickBot="1" x14ac:dyDescent="0.3">
      <c r="A8" s="12">
        <v>7</v>
      </c>
      <c r="B8" s="2" t="s">
        <v>126</v>
      </c>
      <c r="C8" s="3" t="s">
        <v>1</v>
      </c>
      <c r="D8" s="3" t="s">
        <v>80</v>
      </c>
      <c r="E8" s="3" t="s">
        <v>41</v>
      </c>
      <c r="F8" s="3" t="s">
        <v>189</v>
      </c>
      <c r="G8" s="5">
        <v>1576</v>
      </c>
      <c r="H8" s="16">
        <v>0</v>
      </c>
      <c r="I8" s="17">
        <f t="shared" si="0"/>
        <v>0</v>
      </c>
      <c r="J8" s="24">
        <f t="shared" si="1"/>
        <v>0</v>
      </c>
      <c r="K8" s="18">
        <f t="shared" si="2"/>
        <v>0</v>
      </c>
    </row>
    <row r="9" spans="1:11" ht="26.25" thickBot="1" x14ac:dyDescent="0.3">
      <c r="A9" s="7">
        <v>8</v>
      </c>
      <c r="B9" s="6" t="s">
        <v>125</v>
      </c>
      <c r="C9" s="3" t="s">
        <v>124</v>
      </c>
      <c r="D9" s="3" t="s">
        <v>81</v>
      </c>
      <c r="E9" s="3" t="s">
        <v>42</v>
      </c>
      <c r="F9" s="3" t="s">
        <v>188</v>
      </c>
      <c r="G9" s="5">
        <v>273</v>
      </c>
      <c r="H9" s="16">
        <v>0</v>
      </c>
      <c r="I9" s="17">
        <f t="shared" si="0"/>
        <v>0</v>
      </c>
      <c r="J9" s="24">
        <f t="shared" si="1"/>
        <v>0</v>
      </c>
      <c r="K9" s="18">
        <f t="shared" si="2"/>
        <v>0</v>
      </c>
    </row>
    <row r="10" spans="1:11" ht="15.75" thickBot="1" x14ac:dyDescent="0.3">
      <c r="A10" s="12">
        <v>9</v>
      </c>
      <c r="B10" s="2" t="s">
        <v>127</v>
      </c>
      <c r="C10" s="3" t="s">
        <v>2</v>
      </c>
      <c r="D10" s="3" t="s">
        <v>82</v>
      </c>
      <c r="E10" s="3" t="s">
        <v>43</v>
      </c>
      <c r="F10" s="3" t="s">
        <v>189</v>
      </c>
      <c r="G10" s="5">
        <v>259</v>
      </c>
      <c r="H10" s="16">
        <v>0</v>
      </c>
      <c r="I10" s="17">
        <f t="shared" si="0"/>
        <v>0</v>
      </c>
      <c r="J10" s="24">
        <f t="shared" si="1"/>
        <v>0</v>
      </c>
      <c r="K10" s="18">
        <f t="shared" si="2"/>
        <v>0</v>
      </c>
    </row>
    <row r="11" spans="1:11" ht="15.75" thickBot="1" x14ac:dyDescent="0.3">
      <c r="A11" s="7">
        <v>10</v>
      </c>
      <c r="B11" s="6" t="s">
        <v>174</v>
      </c>
      <c r="C11" s="3" t="s">
        <v>173</v>
      </c>
      <c r="D11" s="3" t="s">
        <v>116</v>
      </c>
      <c r="E11" s="3" t="s">
        <v>175</v>
      </c>
      <c r="F11" s="3" t="s">
        <v>188</v>
      </c>
      <c r="G11" s="5">
        <v>28</v>
      </c>
      <c r="H11" s="16">
        <v>0</v>
      </c>
      <c r="I11" s="17">
        <f t="shared" si="0"/>
        <v>0</v>
      </c>
      <c r="J11" s="24">
        <f t="shared" si="1"/>
        <v>0</v>
      </c>
      <c r="K11" s="18">
        <f t="shared" si="2"/>
        <v>0</v>
      </c>
    </row>
    <row r="12" spans="1:11" ht="15.75" thickBot="1" x14ac:dyDescent="0.3">
      <c r="A12" s="12">
        <v>11</v>
      </c>
      <c r="B12" s="2" t="s">
        <v>128</v>
      </c>
      <c r="C12" s="3" t="s">
        <v>3</v>
      </c>
      <c r="D12" s="3" t="s">
        <v>83</v>
      </c>
      <c r="E12" s="3" t="s">
        <v>44</v>
      </c>
      <c r="F12" s="3" t="s">
        <v>190</v>
      </c>
      <c r="G12" s="5">
        <v>1610</v>
      </c>
      <c r="H12" s="16">
        <v>0</v>
      </c>
      <c r="I12" s="17">
        <f t="shared" si="0"/>
        <v>0</v>
      </c>
      <c r="J12" s="24">
        <f t="shared" si="1"/>
        <v>0</v>
      </c>
      <c r="K12" s="18">
        <f t="shared" si="2"/>
        <v>0</v>
      </c>
    </row>
    <row r="13" spans="1:11" ht="26.25" thickBot="1" x14ac:dyDescent="0.3">
      <c r="A13" s="7">
        <v>12</v>
      </c>
      <c r="B13" s="2" t="s">
        <v>170</v>
      </c>
      <c r="C13" s="3" t="s">
        <v>4</v>
      </c>
      <c r="D13" s="3" t="s">
        <v>84</v>
      </c>
      <c r="E13" s="3" t="s">
        <v>39</v>
      </c>
      <c r="F13" s="3" t="s">
        <v>189</v>
      </c>
      <c r="G13" s="5">
        <v>725</v>
      </c>
      <c r="H13" s="16">
        <v>0</v>
      </c>
      <c r="I13" s="17">
        <f t="shared" si="0"/>
        <v>0</v>
      </c>
      <c r="J13" s="24">
        <f t="shared" si="1"/>
        <v>0</v>
      </c>
      <c r="K13" s="18">
        <f t="shared" si="2"/>
        <v>0</v>
      </c>
    </row>
    <row r="14" spans="1:11" ht="15.75" thickBot="1" x14ac:dyDescent="0.3">
      <c r="A14" s="12">
        <v>13</v>
      </c>
      <c r="B14" s="2" t="s">
        <v>130</v>
      </c>
      <c r="C14" s="3" t="s">
        <v>204</v>
      </c>
      <c r="D14" s="3" t="s">
        <v>85</v>
      </c>
      <c r="E14" s="3" t="s">
        <v>45</v>
      </c>
      <c r="F14" s="3" t="s">
        <v>189</v>
      </c>
      <c r="G14" s="5">
        <v>506</v>
      </c>
      <c r="H14" s="16">
        <v>0</v>
      </c>
      <c r="I14" s="17">
        <f t="shared" si="0"/>
        <v>0</v>
      </c>
      <c r="J14" s="24">
        <f t="shared" si="1"/>
        <v>0</v>
      </c>
      <c r="K14" s="18">
        <f t="shared" si="2"/>
        <v>0</v>
      </c>
    </row>
    <row r="15" spans="1:11" ht="15.75" thickBot="1" x14ac:dyDescent="0.3">
      <c r="A15" s="7">
        <v>14</v>
      </c>
      <c r="B15" s="2" t="s">
        <v>129</v>
      </c>
      <c r="C15" s="3" t="s">
        <v>5</v>
      </c>
      <c r="D15" s="3" t="s">
        <v>86</v>
      </c>
      <c r="E15" s="3" t="s">
        <v>46</v>
      </c>
      <c r="F15" s="3" t="s">
        <v>189</v>
      </c>
      <c r="G15" s="5">
        <v>431</v>
      </c>
      <c r="H15" s="16">
        <v>0</v>
      </c>
      <c r="I15" s="17">
        <f t="shared" si="0"/>
        <v>0</v>
      </c>
      <c r="J15" s="24">
        <f t="shared" si="1"/>
        <v>0</v>
      </c>
      <c r="K15" s="18">
        <f t="shared" si="2"/>
        <v>0</v>
      </c>
    </row>
    <row r="16" spans="1:11" ht="15.75" thickBot="1" x14ac:dyDescent="0.3">
      <c r="A16" s="12">
        <v>15</v>
      </c>
      <c r="B16" s="2" t="s">
        <v>131</v>
      </c>
      <c r="C16" s="3" t="s">
        <v>205</v>
      </c>
      <c r="D16" s="3" t="s">
        <v>87</v>
      </c>
      <c r="E16" s="3" t="s">
        <v>47</v>
      </c>
      <c r="F16" s="3" t="s">
        <v>188</v>
      </c>
      <c r="G16" s="5">
        <v>304</v>
      </c>
      <c r="H16" s="16">
        <v>0</v>
      </c>
      <c r="I16" s="17">
        <f t="shared" si="0"/>
        <v>0</v>
      </c>
      <c r="J16" s="24">
        <f t="shared" si="1"/>
        <v>0</v>
      </c>
      <c r="K16" s="18">
        <f t="shared" si="2"/>
        <v>0</v>
      </c>
    </row>
    <row r="17" spans="1:11" ht="15.75" thickBot="1" x14ac:dyDescent="0.3">
      <c r="A17" s="7">
        <v>16</v>
      </c>
      <c r="B17" s="2" t="s">
        <v>118</v>
      </c>
      <c r="C17" s="3" t="s">
        <v>6</v>
      </c>
      <c r="D17" s="3" t="s">
        <v>77</v>
      </c>
      <c r="E17" s="3" t="s">
        <v>48</v>
      </c>
      <c r="F17" s="3" t="s">
        <v>189</v>
      </c>
      <c r="G17" s="5">
        <v>1346</v>
      </c>
      <c r="H17" s="16">
        <v>0</v>
      </c>
      <c r="I17" s="17">
        <f t="shared" si="0"/>
        <v>0</v>
      </c>
      <c r="J17" s="24">
        <f t="shared" si="1"/>
        <v>0</v>
      </c>
      <c r="K17" s="18">
        <f t="shared" si="2"/>
        <v>0</v>
      </c>
    </row>
    <row r="18" spans="1:11" ht="15.75" thickBot="1" x14ac:dyDescent="0.3">
      <c r="A18" s="12">
        <v>17</v>
      </c>
      <c r="B18" s="2" t="s">
        <v>119</v>
      </c>
      <c r="C18" s="3" t="s">
        <v>7</v>
      </c>
      <c r="D18" s="3" t="s">
        <v>88</v>
      </c>
      <c r="E18" s="3" t="s">
        <v>49</v>
      </c>
      <c r="F18" s="3" t="s">
        <v>189</v>
      </c>
      <c r="G18" s="5">
        <v>6394</v>
      </c>
      <c r="H18" s="16">
        <v>0</v>
      </c>
      <c r="I18" s="17">
        <f t="shared" si="0"/>
        <v>0</v>
      </c>
      <c r="J18" s="24">
        <f t="shared" si="1"/>
        <v>0</v>
      </c>
      <c r="K18" s="18">
        <f t="shared" si="2"/>
        <v>0</v>
      </c>
    </row>
    <row r="19" spans="1:11" ht="15.75" thickBot="1" x14ac:dyDescent="0.3">
      <c r="A19" s="7">
        <v>18</v>
      </c>
      <c r="B19" s="2" t="s">
        <v>179</v>
      </c>
      <c r="C19" s="3" t="s">
        <v>201</v>
      </c>
      <c r="D19" s="3" t="s">
        <v>88</v>
      </c>
      <c r="E19" s="3" t="s">
        <v>178</v>
      </c>
      <c r="F19" s="3" t="s">
        <v>216</v>
      </c>
      <c r="G19" s="5">
        <v>1216</v>
      </c>
      <c r="H19" s="16">
        <v>0</v>
      </c>
      <c r="I19" s="17">
        <f t="shared" si="0"/>
        <v>0</v>
      </c>
      <c r="J19" s="24">
        <f t="shared" si="1"/>
        <v>0</v>
      </c>
      <c r="K19" s="18">
        <f t="shared" si="2"/>
        <v>0</v>
      </c>
    </row>
    <row r="20" spans="1:11" ht="26.25" thickBot="1" x14ac:dyDescent="0.3">
      <c r="A20" s="12">
        <v>19</v>
      </c>
      <c r="B20" s="2" t="s">
        <v>123</v>
      </c>
      <c r="C20" s="3" t="s">
        <v>8</v>
      </c>
      <c r="D20" s="3" t="s">
        <v>89</v>
      </c>
      <c r="E20" s="3" t="s">
        <v>50</v>
      </c>
      <c r="F20" s="3" t="s">
        <v>190</v>
      </c>
      <c r="G20" s="5">
        <v>5980</v>
      </c>
      <c r="H20" s="16">
        <v>0</v>
      </c>
      <c r="I20" s="17">
        <f t="shared" si="0"/>
        <v>0</v>
      </c>
      <c r="J20" s="24">
        <f t="shared" si="1"/>
        <v>0</v>
      </c>
      <c r="K20" s="18">
        <f t="shared" si="2"/>
        <v>0</v>
      </c>
    </row>
    <row r="21" spans="1:11" ht="15.75" thickBot="1" x14ac:dyDescent="0.3">
      <c r="A21" s="7">
        <v>20</v>
      </c>
      <c r="B21" s="2" t="s">
        <v>123</v>
      </c>
      <c r="C21" s="3" t="s">
        <v>9</v>
      </c>
      <c r="D21" s="3" t="s">
        <v>79</v>
      </c>
      <c r="E21" s="3" t="s">
        <v>51</v>
      </c>
      <c r="F21" s="3" t="s">
        <v>216</v>
      </c>
      <c r="G21" s="5">
        <v>690</v>
      </c>
      <c r="H21" s="16">
        <v>0</v>
      </c>
      <c r="I21" s="17">
        <f t="shared" si="0"/>
        <v>0</v>
      </c>
      <c r="J21" s="24">
        <f t="shared" si="1"/>
        <v>0</v>
      </c>
      <c r="K21" s="18">
        <f t="shared" si="2"/>
        <v>0</v>
      </c>
    </row>
    <row r="22" spans="1:11" ht="15.75" thickBot="1" x14ac:dyDescent="0.3">
      <c r="A22" s="12">
        <v>21</v>
      </c>
      <c r="B22" s="2" t="s">
        <v>133</v>
      </c>
      <c r="C22" s="3" t="s">
        <v>164</v>
      </c>
      <c r="D22" s="3" t="s">
        <v>90</v>
      </c>
      <c r="E22" s="3" t="s">
        <v>40</v>
      </c>
      <c r="F22" s="3" t="s">
        <v>189</v>
      </c>
      <c r="G22" s="5">
        <v>2358</v>
      </c>
      <c r="H22" s="16">
        <v>0</v>
      </c>
      <c r="I22" s="17">
        <f t="shared" si="0"/>
        <v>0</v>
      </c>
      <c r="J22" s="24">
        <f t="shared" si="1"/>
        <v>0</v>
      </c>
      <c r="K22" s="18">
        <f t="shared" si="2"/>
        <v>0</v>
      </c>
    </row>
    <row r="23" spans="1:11" ht="26.25" thickBot="1" x14ac:dyDescent="0.3">
      <c r="A23" s="7">
        <v>22</v>
      </c>
      <c r="B23" s="2" t="s">
        <v>134</v>
      </c>
      <c r="C23" s="3" t="s">
        <v>165</v>
      </c>
      <c r="D23" s="3" t="s">
        <v>91</v>
      </c>
      <c r="E23" s="3" t="s">
        <v>52</v>
      </c>
      <c r="F23" s="3" t="s">
        <v>189</v>
      </c>
      <c r="G23" s="5">
        <v>2714</v>
      </c>
      <c r="H23" s="16">
        <v>0</v>
      </c>
      <c r="I23" s="17">
        <f t="shared" si="0"/>
        <v>0</v>
      </c>
      <c r="J23" s="24">
        <f t="shared" si="1"/>
        <v>0</v>
      </c>
      <c r="K23" s="18">
        <f t="shared" si="2"/>
        <v>0</v>
      </c>
    </row>
    <row r="24" spans="1:11" ht="15.75" thickBot="1" x14ac:dyDescent="0.3">
      <c r="A24" s="12">
        <v>23</v>
      </c>
      <c r="B24" s="2" t="s">
        <v>222</v>
      </c>
      <c r="C24" s="3" t="s">
        <v>221</v>
      </c>
      <c r="D24" s="3" t="s">
        <v>112</v>
      </c>
      <c r="E24" s="3" t="s">
        <v>39</v>
      </c>
      <c r="F24" s="3" t="s">
        <v>189</v>
      </c>
      <c r="G24" s="5">
        <v>104</v>
      </c>
      <c r="H24" s="16">
        <v>0</v>
      </c>
      <c r="I24" s="17">
        <f t="shared" si="0"/>
        <v>0</v>
      </c>
      <c r="J24" s="24">
        <f t="shared" si="1"/>
        <v>0</v>
      </c>
      <c r="K24" s="18">
        <f t="shared" si="2"/>
        <v>0</v>
      </c>
    </row>
    <row r="25" spans="1:11" ht="15.75" thickBot="1" x14ac:dyDescent="0.3">
      <c r="A25" s="7">
        <v>24</v>
      </c>
      <c r="B25" s="2" t="s">
        <v>135</v>
      </c>
      <c r="C25" s="3" t="s">
        <v>166</v>
      </c>
      <c r="D25" s="3" t="s">
        <v>82</v>
      </c>
      <c r="E25" s="3" t="s">
        <v>43</v>
      </c>
      <c r="F25" s="3" t="s">
        <v>189</v>
      </c>
      <c r="G25" s="5">
        <v>460</v>
      </c>
      <c r="H25" s="16">
        <v>0</v>
      </c>
      <c r="I25" s="17">
        <f t="shared" si="0"/>
        <v>0</v>
      </c>
      <c r="J25" s="24">
        <f t="shared" si="1"/>
        <v>0</v>
      </c>
      <c r="K25" s="18">
        <f t="shared" si="2"/>
        <v>0</v>
      </c>
    </row>
    <row r="26" spans="1:11" ht="15.75" thickBot="1" x14ac:dyDescent="0.3">
      <c r="A26" s="12">
        <v>25</v>
      </c>
      <c r="B26" s="2" t="s">
        <v>181</v>
      </c>
      <c r="C26" s="3" t="s">
        <v>206</v>
      </c>
      <c r="D26" s="3" t="s">
        <v>78</v>
      </c>
      <c r="E26" s="3" t="s">
        <v>41</v>
      </c>
      <c r="F26" s="3" t="s">
        <v>189</v>
      </c>
      <c r="G26" s="5">
        <v>115</v>
      </c>
      <c r="H26" s="16">
        <v>0</v>
      </c>
      <c r="I26" s="17">
        <f t="shared" si="0"/>
        <v>0</v>
      </c>
      <c r="J26" s="24">
        <f t="shared" si="1"/>
        <v>0</v>
      </c>
      <c r="K26" s="18">
        <f t="shared" si="2"/>
        <v>0</v>
      </c>
    </row>
    <row r="27" spans="1:11" ht="15.75" thickBot="1" x14ac:dyDescent="0.3">
      <c r="A27" s="7">
        <v>26</v>
      </c>
      <c r="B27" s="2" t="s">
        <v>137</v>
      </c>
      <c r="C27" s="3" t="s">
        <v>10</v>
      </c>
      <c r="D27" s="3" t="s">
        <v>95</v>
      </c>
      <c r="E27" s="3" t="s">
        <v>53</v>
      </c>
      <c r="F27" s="3" t="s">
        <v>189</v>
      </c>
      <c r="G27" s="5">
        <v>1271</v>
      </c>
      <c r="H27" s="16">
        <v>0</v>
      </c>
      <c r="I27" s="17">
        <f t="shared" si="0"/>
        <v>0</v>
      </c>
      <c r="J27" s="24">
        <f t="shared" si="1"/>
        <v>0</v>
      </c>
      <c r="K27" s="18">
        <f t="shared" si="2"/>
        <v>0</v>
      </c>
    </row>
    <row r="28" spans="1:11" ht="15.75" thickBot="1" x14ac:dyDescent="0.3">
      <c r="A28" s="12">
        <v>27</v>
      </c>
      <c r="B28" s="2" t="s">
        <v>132</v>
      </c>
      <c r="C28" s="3" t="s">
        <v>11</v>
      </c>
      <c r="D28" s="3" t="s">
        <v>94</v>
      </c>
      <c r="E28" s="3" t="s">
        <v>53</v>
      </c>
      <c r="F28" s="3" t="s">
        <v>189</v>
      </c>
      <c r="G28" s="5">
        <v>288</v>
      </c>
      <c r="H28" s="16">
        <v>0</v>
      </c>
      <c r="I28" s="17">
        <f t="shared" si="0"/>
        <v>0</v>
      </c>
      <c r="J28" s="24">
        <f t="shared" si="1"/>
        <v>0</v>
      </c>
      <c r="K28" s="18">
        <f t="shared" si="2"/>
        <v>0</v>
      </c>
    </row>
    <row r="29" spans="1:11" ht="15.75" thickBot="1" x14ac:dyDescent="0.3">
      <c r="A29" s="7">
        <v>28</v>
      </c>
      <c r="B29" s="2" t="s">
        <v>140</v>
      </c>
      <c r="C29" s="3" t="s">
        <v>12</v>
      </c>
      <c r="D29" s="3" t="s">
        <v>96</v>
      </c>
      <c r="E29" s="3" t="s">
        <v>55</v>
      </c>
      <c r="F29" s="3" t="s">
        <v>190</v>
      </c>
      <c r="G29" s="5">
        <v>124</v>
      </c>
      <c r="H29" s="16">
        <v>0</v>
      </c>
      <c r="I29" s="17">
        <f t="shared" si="0"/>
        <v>0</v>
      </c>
      <c r="J29" s="24">
        <f t="shared" si="1"/>
        <v>0</v>
      </c>
      <c r="K29" s="18">
        <f t="shared" si="2"/>
        <v>0</v>
      </c>
    </row>
    <row r="30" spans="1:11" ht="15.75" thickBot="1" x14ac:dyDescent="0.3">
      <c r="A30" s="12">
        <v>29</v>
      </c>
      <c r="B30" s="2" t="s">
        <v>138</v>
      </c>
      <c r="C30" s="3" t="s">
        <v>207</v>
      </c>
      <c r="D30" s="3" t="s">
        <v>97</v>
      </c>
      <c r="E30" s="3" t="s">
        <v>40</v>
      </c>
      <c r="F30" s="3" t="s">
        <v>189</v>
      </c>
      <c r="G30" s="5">
        <v>817</v>
      </c>
      <c r="H30" s="16">
        <v>0</v>
      </c>
      <c r="I30" s="17">
        <f t="shared" si="0"/>
        <v>0</v>
      </c>
      <c r="J30" s="24">
        <f t="shared" si="1"/>
        <v>0</v>
      </c>
      <c r="K30" s="18">
        <f t="shared" si="2"/>
        <v>0</v>
      </c>
    </row>
    <row r="31" spans="1:11" ht="26.25" thickBot="1" x14ac:dyDescent="0.3">
      <c r="A31" s="7">
        <v>30</v>
      </c>
      <c r="B31" s="2" t="s">
        <v>141</v>
      </c>
      <c r="C31" s="3" t="s">
        <v>13</v>
      </c>
      <c r="D31" s="3" t="s">
        <v>98</v>
      </c>
      <c r="E31" s="3" t="s">
        <v>56</v>
      </c>
      <c r="F31" s="3" t="s">
        <v>189</v>
      </c>
      <c r="G31" s="5">
        <v>46</v>
      </c>
      <c r="H31" s="16">
        <v>0</v>
      </c>
      <c r="I31" s="17">
        <f t="shared" si="0"/>
        <v>0</v>
      </c>
      <c r="J31" s="24">
        <f t="shared" si="1"/>
        <v>0</v>
      </c>
      <c r="K31" s="18">
        <f t="shared" si="2"/>
        <v>0</v>
      </c>
    </row>
    <row r="32" spans="1:11" ht="15.75" thickBot="1" x14ac:dyDescent="0.3">
      <c r="A32" s="12">
        <v>31</v>
      </c>
      <c r="B32" s="2" t="s">
        <v>139</v>
      </c>
      <c r="C32" s="3" t="s">
        <v>14</v>
      </c>
      <c r="D32" s="3" t="s">
        <v>99</v>
      </c>
      <c r="E32" s="3" t="s">
        <v>57</v>
      </c>
      <c r="F32" s="3" t="s">
        <v>189</v>
      </c>
      <c r="G32" s="5">
        <v>414</v>
      </c>
      <c r="H32" s="16">
        <v>0</v>
      </c>
      <c r="I32" s="17">
        <f t="shared" si="0"/>
        <v>0</v>
      </c>
      <c r="J32" s="24">
        <f t="shared" si="1"/>
        <v>0</v>
      </c>
      <c r="K32" s="18">
        <f t="shared" si="2"/>
        <v>0</v>
      </c>
    </row>
    <row r="33" spans="1:11" ht="15.75" thickBot="1" x14ac:dyDescent="0.3">
      <c r="A33" s="7">
        <v>32</v>
      </c>
      <c r="B33" s="2" t="s">
        <v>139</v>
      </c>
      <c r="C33" s="3" t="s">
        <v>208</v>
      </c>
      <c r="D33" s="3" t="s">
        <v>99</v>
      </c>
      <c r="E33" s="3" t="s">
        <v>220</v>
      </c>
      <c r="F33" s="3" t="s">
        <v>189</v>
      </c>
      <c r="G33" s="5">
        <v>115</v>
      </c>
      <c r="H33" s="16">
        <v>0</v>
      </c>
      <c r="I33" s="17">
        <f t="shared" ref="I33:I62" si="3">G33*H33</f>
        <v>0</v>
      </c>
      <c r="J33" s="24">
        <f t="shared" ref="J33:J62" si="4">I33*0.12</f>
        <v>0</v>
      </c>
      <c r="K33" s="18">
        <f t="shared" ref="K33:K62" si="5">I33+J33</f>
        <v>0</v>
      </c>
    </row>
    <row r="34" spans="1:11" ht="15.75" thickBot="1" x14ac:dyDescent="0.3">
      <c r="A34" s="12">
        <v>33</v>
      </c>
      <c r="B34" s="2" t="s">
        <v>142</v>
      </c>
      <c r="C34" s="3" t="s">
        <v>15</v>
      </c>
      <c r="D34" s="3" t="s">
        <v>76</v>
      </c>
      <c r="E34" s="3" t="s">
        <v>58</v>
      </c>
      <c r="F34" s="3" t="s">
        <v>189</v>
      </c>
      <c r="G34" s="5">
        <v>483</v>
      </c>
      <c r="H34" s="16">
        <v>0</v>
      </c>
      <c r="I34" s="17">
        <f t="shared" si="3"/>
        <v>0</v>
      </c>
      <c r="J34" s="24">
        <f t="shared" si="4"/>
        <v>0</v>
      </c>
      <c r="K34" s="18">
        <f t="shared" si="5"/>
        <v>0</v>
      </c>
    </row>
    <row r="35" spans="1:11" ht="15.75" thickBot="1" x14ac:dyDescent="0.3">
      <c r="A35" s="7">
        <v>34</v>
      </c>
      <c r="B35" s="2" t="s">
        <v>143</v>
      </c>
      <c r="C35" s="3" t="s">
        <v>16</v>
      </c>
      <c r="D35" s="3" t="s">
        <v>100</v>
      </c>
      <c r="E35" s="3" t="s">
        <v>59</v>
      </c>
      <c r="F35" s="3" t="s">
        <v>189</v>
      </c>
      <c r="G35" s="5">
        <v>276</v>
      </c>
      <c r="H35" s="16">
        <v>0</v>
      </c>
      <c r="I35" s="17">
        <f t="shared" si="3"/>
        <v>0</v>
      </c>
      <c r="J35" s="24">
        <f t="shared" si="4"/>
        <v>0</v>
      </c>
      <c r="K35" s="18">
        <f t="shared" si="5"/>
        <v>0</v>
      </c>
    </row>
    <row r="36" spans="1:11" ht="15.75" thickBot="1" x14ac:dyDescent="0.3">
      <c r="A36" s="12">
        <v>35</v>
      </c>
      <c r="B36" s="2" t="s">
        <v>143</v>
      </c>
      <c r="C36" s="3" t="s">
        <v>17</v>
      </c>
      <c r="D36" s="3" t="s">
        <v>100</v>
      </c>
      <c r="E36" s="3" t="s">
        <v>60</v>
      </c>
      <c r="F36" s="3" t="s">
        <v>188</v>
      </c>
      <c r="G36" s="5">
        <v>236</v>
      </c>
      <c r="H36" s="16">
        <v>0</v>
      </c>
      <c r="I36" s="17">
        <f t="shared" si="3"/>
        <v>0</v>
      </c>
      <c r="J36" s="24">
        <f t="shared" si="4"/>
        <v>0</v>
      </c>
      <c r="K36" s="18">
        <f t="shared" si="5"/>
        <v>0</v>
      </c>
    </row>
    <row r="37" spans="1:11" ht="15.75" thickBot="1" x14ac:dyDescent="0.3">
      <c r="A37" s="7">
        <v>36</v>
      </c>
      <c r="B37" s="2" t="s">
        <v>144</v>
      </c>
      <c r="C37" s="3" t="s">
        <v>209</v>
      </c>
      <c r="D37" s="3" t="s">
        <v>101</v>
      </c>
      <c r="E37" s="3" t="s">
        <v>57</v>
      </c>
      <c r="F37" s="3" t="s">
        <v>189</v>
      </c>
      <c r="G37" s="5">
        <v>207</v>
      </c>
      <c r="H37" s="16">
        <v>0</v>
      </c>
      <c r="I37" s="17">
        <f t="shared" si="3"/>
        <v>0</v>
      </c>
      <c r="J37" s="24">
        <f t="shared" si="4"/>
        <v>0</v>
      </c>
      <c r="K37" s="18">
        <f t="shared" si="5"/>
        <v>0</v>
      </c>
    </row>
    <row r="38" spans="1:11" ht="15.75" thickBot="1" x14ac:dyDescent="0.3">
      <c r="A38" s="12">
        <v>37</v>
      </c>
      <c r="B38" s="2" t="s">
        <v>171</v>
      </c>
      <c r="C38" s="3" t="s">
        <v>172</v>
      </c>
      <c r="D38" s="3" t="s">
        <v>92</v>
      </c>
      <c r="E38" s="3" t="s">
        <v>54</v>
      </c>
      <c r="F38" s="3" t="s">
        <v>189</v>
      </c>
      <c r="G38" s="5">
        <v>328</v>
      </c>
      <c r="H38" s="16">
        <v>0</v>
      </c>
      <c r="I38" s="17">
        <f t="shared" si="3"/>
        <v>0</v>
      </c>
      <c r="J38" s="24">
        <f t="shared" si="4"/>
        <v>0</v>
      </c>
      <c r="K38" s="18">
        <f t="shared" si="5"/>
        <v>0</v>
      </c>
    </row>
    <row r="39" spans="1:11" ht="39" thickBot="1" x14ac:dyDescent="0.3">
      <c r="A39" s="7">
        <v>38</v>
      </c>
      <c r="B39" s="2" t="s">
        <v>145</v>
      </c>
      <c r="C39" s="3" t="s">
        <v>219</v>
      </c>
      <c r="D39" s="3" t="s">
        <v>102</v>
      </c>
      <c r="E39" s="3" t="s">
        <v>217</v>
      </c>
      <c r="F39" s="3" t="s">
        <v>189</v>
      </c>
      <c r="G39" s="5">
        <v>920</v>
      </c>
      <c r="H39" s="16">
        <v>0</v>
      </c>
      <c r="I39" s="17">
        <f t="shared" si="3"/>
        <v>0</v>
      </c>
      <c r="J39" s="24">
        <f t="shared" si="4"/>
        <v>0</v>
      </c>
      <c r="K39" s="18">
        <f t="shared" si="5"/>
        <v>0</v>
      </c>
    </row>
    <row r="40" spans="1:11" ht="15.75" thickBot="1" x14ac:dyDescent="0.3">
      <c r="A40" s="12">
        <v>39</v>
      </c>
      <c r="B40" s="2" t="s">
        <v>146</v>
      </c>
      <c r="C40" s="3" t="s">
        <v>18</v>
      </c>
      <c r="D40" s="3" t="s">
        <v>103</v>
      </c>
      <c r="E40" s="3" t="s">
        <v>61</v>
      </c>
      <c r="F40" s="3" t="s">
        <v>188</v>
      </c>
      <c r="G40" s="5">
        <v>42</v>
      </c>
      <c r="H40" s="16">
        <v>0</v>
      </c>
      <c r="I40" s="17">
        <f t="shared" si="3"/>
        <v>0</v>
      </c>
      <c r="J40" s="24">
        <f t="shared" si="4"/>
        <v>0</v>
      </c>
      <c r="K40" s="18">
        <f t="shared" si="5"/>
        <v>0</v>
      </c>
    </row>
    <row r="41" spans="1:11" ht="15.75" thickBot="1" x14ac:dyDescent="0.3">
      <c r="A41" s="7">
        <v>40</v>
      </c>
      <c r="B41" s="2" t="s">
        <v>147</v>
      </c>
      <c r="C41" s="3" t="s">
        <v>19</v>
      </c>
      <c r="D41" s="3" t="s">
        <v>103</v>
      </c>
      <c r="E41" s="3" t="s">
        <v>218</v>
      </c>
      <c r="F41" s="3" t="s">
        <v>189</v>
      </c>
      <c r="G41" s="5">
        <v>529</v>
      </c>
      <c r="H41" s="16">
        <v>0</v>
      </c>
      <c r="I41" s="17">
        <f t="shared" si="3"/>
        <v>0</v>
      </c>
      <c r="J41" s="24">
        <f t="shared" si="4"/>
        <v>0</v>
      </c>
      <c r="K41" s="18">
        <f t="shared" si="5"/>
        <v>0</v>
      </c>
    </row>
    <row r="42" spans="1:11" ht="26.25" thickBot="1" x14ac:dyDescent="0.3">
      <c r="A42" s="12">
        <v>41</v>
      </c>
      <c r="B42" s="6" t="s">
        <v>148</v>
      </c>
      <c r="C42" s="3" t="s">
        <v>20</v>
      </c>
      <c r="D42" s="3" t="s">
        <v>104</v>
      </c>
      <c r="E42" s="3" t="s">
        <v>62</v>
      </c>
      <c r="F42" s="3" t="s">
        <v>188</v>
      </c>
      <c r="G42" s="5">
        <v>674</v>
      </c>
      <c r="H42" s="16">
        <v>0</v>
      </c>
      <c r="I42" s="17">
        <f t="shared" si="3"/>
        <v>0</v>
      </c>
      <c r="J42" s="24">
        <f t="shared" si="4"/>
        <v>0</v>
      </c>
      <c r="K42" s="18">
        <f t="shared" si="5"/>
        <v>0</v>
      </c>
    </row>
    <row r="43" spans="1:11" ht="26.25" thickBot="1" x14ac:dyDescent="0.3">
      <c r="A43" s="7">
        <v>42</v>
      </c>
      <c r="B43" s="6" t="s">
        <v>149</v>
      </c>
      <c r="C43" s="3" t="s">
        <v>210</v>
      </c>
      <c r="D43" s="3" t="s">
        <v>105</v>
      </c>
      <c r="E43" s="3" t="s">
        <v>59</v>
      </c>
      <c r="F43" s="3" t="s">
        <v>189</v>
      </c>
      <c r="G43" s="5">
        <v>763</v>
      </c>
      <c r="H43" s="16">
        <v>0</v>
      </c>
      <c r="I43" s="17">
        <f t="shared" si="3"/>
        <v>0</v>
      </c>
      <c r="J43" s="24">
        <f t="shared" si="4"/>
        <v>0</v>
      </c>
      <c r="K43" s="18">
        <f t="shared" si="5"/>
        <v>0</v>
      </c>
    </row>
    <row r="44" spans="1:11" ht="15.75" thickBot="1" x14ac:dyDescent="0.3">
      <c r="A44" s="12">
        <v>43</v>
      </c>
      <c r="B44" s="2" t="s">
        <v>150</v>
      </c>
      <c r="C44" s="3" t="s">
        <v>21</v>
      </c>
      <c r="D44" s="3" t="s">
        <v>106</v>
      </c>
      <c r="E44" s="3" t="s">
        <v>41</v>
      </c>
      <c r="F44" s="3" t="s">
        <v>189</v>
      </c>
      <c r="G44" s="5">
        <v>2875</v>
      </c>
      <c r="H44" s="16">
        <v>0</v>
      </c>
      <c r="I44" s="17">
        <f t="shared" si="3"/>
        <v>0</v>
      </c>
      <c r="J44" s="24">
        <f t="shared" si="4"/>
        <v>0</v>
      </c>
      <c r="K44" s="18">
        <f t="shared" si="5"/>
        <v>0</v>
      </c>
    </row>
    <row r="45" spans="1:11" ht="15.75" thickBot="1" x14ac:dyDescent="0.3">
      <c r="A45" s="7">
        <v>44</v>
      </c>
      <c r="B45" s="2" t="s">
        <v>151</v>
      </c>
      <c r="C45" s="3" t="s">
        <v>22</v>
      </c>
      <c r="D45" s="3" t="s">
        <v>107</v>
      </c>
      <c r="E45" s="3" t="s">
        <v>41</v>
      </c>
      <c r="F45" s="3" t="s">
        <v>189</v>
      </c>
      <c r="G45" s="5">
        <v>564</v>
      </c>
      <c r="H45" s="16">
        <v>0</v>
      </c>
      <c r="I45" s="17">
        <f t="shared" si="3"/>
        <v>0</v>
      </c>
      <c r="J45" s="24">
        <f t="shared" si="4"/>
        <v>0</v>
      </c>
      <c r="K45" s="18">
        <f t="shared" si="5"/>
        <v>0</v>
      </c>
    </row>
    <row r="46" spans="1:11" ht="15.75" thickBot="1" x14ac:dyDescent="0.3">
      <c r="A46" s="12">
        <v>45</v>
      </c>
      <c r="B46" s="2" t="s">
        <v>152</v>
      </c>
      <c r="C46" s="3" t="s">
        <v>176</v>
      </c>
      <c r="D46" s="3" t="s">
        <v>78</v>
      </c>
      <c r="E46" s="3" t="s">
        <v>39</v>
      </c>
      <c r="F46" s="3" t="s">
        <v>189</v>
      </c>
      <c r="G46" s="5">
        <v>1955</v>
      </c>
      <c r="H46" s="16">
        <v>0</v>
      </c>
      <c r="I46" s="17">
        <f t="shared" si="3"/>
        <v>0</v>
      </c>
      <c r="J46" s="24">
        <f t="shared" si="4"/>
        <v>0</v>
      </c>
      <c r="K46" s="18">
        <f t="shared" si="5"/>
        <v>0</v>
      </c>
    </row>
    <row r="47" spans="1:11" ht="26.25" thickBot="1" x14ac:dyDescent="0.3">
      <c r="A47" s="7">
        <v>46</v>
      </c>
      <c r="B47" s="6" t="s">
        <v>153</v>
      </c>
      <c r="C47" s="3" t="s">
        <v>23</v>
      </c>
      <c r="D47" s="3" t="s">
        <v>108</v>
      </c>
      <c r="E47" s="3" t="s">
        <v>40</v>
      </c>
      <c r="F47" s="3" t="s">
        <v>189</v>
      </c>
      <c r="G47" s="5">
        <v>5083</v>
      </c>
      <c r="H47" s="16">
        <v>0</v>
      </c>
      <c r="I47" s="17">
        <f t="shared" si="3"/>
        <v>0</v>
      </c>
      <c r="J47" s="24">
        <f t="shared" si="4"/>
        <v>0</v>
      </c>
      <c r="K47" s="18">
        <f t="shared" si="5"/>
        <v>0</v>
      </c>
    </row>
    <row r="48" spans="1:11" ht="15.75" thickBot="1" x14ac:dyDescent="0.3">
      <c r="A48" s="12">
        <v>47</v>
      </c>
      <c r="B48" s="2" t="s">
        <v>154</v>
      </c>
      <c r="C48" s="3" t="s">
        <v>24</v>
      </c>
      <c r="D48" s="3" t="s">
        <v>109</v>
      </c>
      <c r="E48" s="3" t="s">
        <v>63</v>
      </c>
      <c r="F48" s="3" t="s">
        <v>188</v>
      </c>
      <c r="G48" s="5">
        <v>219</v>
      </c>
      <c r="H48" s="16">
        <v>0</v>
      </c>
      <c r="I48" s="17">
        <f t="shared" si="3"/>
        <v>0</v>
      </c>
      <c r="J48" s="24">
        <f t="shared" si="4"/>
        <v>0</v>
      </c>
      <c r="K48" s="18">
        <f t="shared" si="5"/>
        <v>0</v>
      </c>
    </row>
    <row r="49" spans="1:11" ht="15.75" thickBot="1" x14ac:dyDescent="0.3">
      <c r="A49" s="7">
        <v>48</v>
      </c>
      <c r="B49" s="6" t="s">
        <v>169</v>
      </c>
      <c r="C49" s="3" t="s">
        <v>180</v>
      </c>
      <c r="D49" s="3" t="s">
        <v>110</v>
      </c>
      <c r="E49" s="3" t="s">
        <v>64</v>
      </c>
      <c r="F49" s="3" t="s">
        <v>189</v>
      </c>
      <c r="G49" s="5">
        <v>420</v>
      </c>
      <c r="H49" s="16">
        <v>0</v>
      </c>
      <c r="I49" s="17">
        <f t="shared" si="3"/>
        <v>0</v>
      </c>
      <c r="J49" s="24">
        <f t="shared" si="4"/>
        <v>0</v>
      </c>
      <c r="K49" s="18">
        <f t="shared" si="5"/>
        <v>0</v>
      </c>
    </row>
    <row r="50" spans="1:11" ht="26.25" thickBot="1" x14ac:dyDescent="0.3">
      <c r="A50" s="12">
        <v>49</v>
      </c>
      <c r="B50" s="6" t="s">
        <v>168</v>
      </c>
      <c r="C50" s="3" t="s">
        <v>25</v>
      </c>
      <c r="D50" s="3" t="s">
        <v>111</v>
      </c>
      <c r="E50" s="3" t="s">
        <v>65</v>
      </c>
      <c r="F50" s="3" t="s">
        <v>189</v>
      </c>
      <c r="G50" s="5">
        <v>3910</v>
      </c>
      <c r="H50" s="16">
        <v>0</v>
      </c>
      <c r="I50" s="17">
        <f t="shared" si="3"/>
        <v>0</v>
      </c>
      <c r="J50" s="24">
        <f t="shared" si="4"/>
        <v>0</v>
      </c>
      <c r="K50" s="18">
        <f t="shared" si="5"/>
        <v>0</v>
      </c>
    </row>
    <row r="51" spans="1:11" ht="39" thickBot="1" x14ac:dyDescent="0.3">
      <c r="A51" s="7">
        <v>50</v>
      </c>
      <c r="B51" s="6" t="s">
        <v>155</v>
      </c>
      <c r="C51" s="3" t="s">
        <v>26</v>
      </c>
      <c r="D51" s="3" t="s">
        <v>75</v>
      </c>
      <c r="E51" s="3" t="s">
        <v>66</v>
      </c>
      <c r="F51" s="3" t="s">
        <v>188</v>
      </c>
      <c r="G51" s="5">
        <v>138</v>
      </c>
      <c r="H51" s="16">
        <v>0</v>
      </c>
      <c r="I51" s="17">
        <f t="shared" si="3"/>
        <v>0</v>
      </c>
      <c r="J51" s="24">
        <f t="shared" si="4"/>
        <v>0</v>
      </c>
      <c r="K51" s="18">
        <f t="shared" si="5"/>
        <v>0</v>
      </c>
    </row>
    <row r="52" spans="1:11" ht="15.75" thickBot="1" x14ac:dyDescent="0.3">
      <c r="A52" s="12">
        <v>51</v>
      </c>
      <c r="B52" s="2" t="s">
        <v>156</v>
      </c>
      <c r="C52" s="3" t="s">
        <v>27</v>
      </c>
      <c r="D52" s="3" t="s">
        <v>108</v>
      </c>
      <c r="E52" s="3" t="s">
        <v>67</v>
      </c>
      <c r="F52" s="3" t="s">
        <v>189</v>
      </c>
      <c r="G52" s="5">
        <v>4244</v>
      </c>
      <c r="H52" s="16">
        <v>0</v>
      </c>
      <c r="I52" s="17">
        <f t="shared" si="3"/>
        <v>0</v>
      </c>
      <c r="J52" s="24">
        <f t="shared" si="4"/>
        <v>0</v>
      </c>
      <c r="K52" s="18">
        <f t="shared" si="5"/>
        <v>0</v>
      </c>
    </row>
    <row r="53" spans="1:11" ht="15.75" thickBot="1" x14ac:dyDescent="0.3">
      <c r="A53" s="7">
        <v>52</v>
      </c>
      <c r="B53" s="2" t="s">
        <v>156</v>
      </c>
      <c r="C53" s="3" t="s">
        <v>28</v>
      </c>
      <c r="D53" s="3" t="s">
        <v>108</v>
      </c>
      <c r="E53" s="3" t="s">
        <v>68</v>
      </c>
      <c r="F53" s="3" t="s">
        <v>216</v>
      </c>
      <c r="G53" s="5">
        <v>966</v>
      </c>
      <c r="H53" s="16">
        <v>0</v>
      </c>
      <c r="I53" s="17">
        <f t="shared" si="3"/>
        <v>0</v>
      </c>
      <c r="J53" s="24">
        <f t="shared" si="4"/>
        <v>0</v>
      </c>
      <c r="K53" s="18">
        <f t="shared" si="5"/>
        <v>0</v>
      </c>
    </row>
    <row r="54" spans="1:11" ht="15.75" thickBot="1" x14ac:dyDescent="0.3">
      <c r="A54" s="12">
        <v>53</v>
      </c>
      <c r="B54" s="3" t="s">
        <v>157</v>
      </c>
      <c r="C54" s="3" t="s">
        <v>29</v>
      </c>
      <c r="D54" s="3" t="s">
        <v>113</v>
      </c>
      <c r="E54" s="3" t="s">
        <v>69</v>
      </c>
      <c r="F54" s="3" t="s">
        <v>188</v>
      </c>
      <c r="G54" s="5">
        <v>1955</v>
      </c>
      <c r="H54" s="16">
        <v>0</v>
      </c>
      <c r="I54" s="17">
        <f t="shared" si="3"/>
        <v>0</v>
      </c>
      <c r="J54" s="24">
        <f t="shared" si="4"/>
        <v>0</v>
      </c>
      <c r="K54" s="18">
        <f t="shared" si="5"/>
        <v>0</v>
      </c>
    </row>
    <row r="55" spans="1:11" ht="15.75" thickBot="1" x14ac:dyDescent="0.3">
      <c r="A55" s="7">
        <v>54</v>
      </c>
      <c r="B55" s="2" t="s">
        <v>158</v>
      </c>
      <c r="C55" s="3" t="s">
        <v>30</v>
      </c>
      <c r="D55" s="3" t="s">
        <v>86</v>
      </c>
      <c r="E55" s="3" t="s">
        <v>70</v>
      </c>
      <c r="F55" s="3" t="s">
        <v>189</v>
      </c>
      <c r="G55" s="5">
        <v>598</v>
      </c>
      <c r="H55" s="16">
        <v>0</v>
      </c>
      <c r="I55" s="17">
        <f t="shared" si="3"/>
        <v>0</v>
      </c>
      <c r="J55" s="24">
        <f t="shared" si="4"/>
        <v>0</v>
      </c>
      <c r="K55" s="18">
        <f t="shared" si="5"/>
        <v>0</v>
      </c>
    </row>
    <row r="56" spans="1:11" ht="15.75" thickBot="1" x14ac:dyDescent="0.3">
      <c r="A56" s="12">
        <v>55</v>
      </c>
      <c r="B56" s="2" t="s">
        <v>167</v>
      </c>
      <c r="C56" s="3" t="s">
        <v>31</v>
      </c>
      <c r="D56" s="3" t="s">
        <v>114</v>
      </c>
      <c r="E56" s="3" t="s">
        <v>71</v>
      </c>
      <c r="F56" s="3" t="s">
        <v>189</v>
      </c>
      <c r="G56" s="5">
        <v>242</v>
      </c>
      <c r="H56" s="16">
        <v>0</v>
      </c>
      <c r="I56" s="17">
        <f t="shared" si="3"/>
        <v>0</v>
      </c>
      <c r="J56" s="24">
        <f t="shared" si="4"/>
        <v>0</v>
      </c>
      <c r="K56" s="18">
        <f t="shared" si="5"/>
        <v>0</v>
      </c>
    </row>
    <row r="57" spans="1:11" ht="26.25" thickBot="1" x14ac:dyDescent="0.3">
      <c r="A57" s="7">
        <v>56</v>
      </c>
      <c r="B57" s="2" t="s">
        <v>136</v>
      </c>
      <c r="C57" s="3" t="s">
        <v>202</v>
      </c>
      <c r="D57" s="3" t="s">
        <v>93</v>
      </c>
      <c r="E57" s="3" t="s">
        <v>54</v>
      </c>
      <c r="F57" s="3" t="s">
        <v>189</v>
      </c>
      <c r="G57" s="5">
        <v>909</v>
      </c>
      <c r="H57" s="16">
        <v>0</v>
      </c>
      <c r="I57" s="17">
        <f t="shared" si="3"/>
        <v>0</v>
      </c>
      <c r="J57" s="24">
        <f t="shared" si="4"/>
        <v>0</v>
      </c>
      <c r="K57" s="18">
        <f t="shared" si="5"/>
        <v>0</v>
      </c>
    </row>
    <row r="58" spans="1:11" ht="15.75" thickBot="1" x14ac:dyDescent="0.3">
      <c r="A58" s="12">
        <v>57</v>
      </c>
      <c r="B58" s="2" t="s">
        <v>159</v>
      </c>
      <c r="C58" s="3" t="s">
        <v>32</v>
      </c>
      <c r="D58" s="3" t="s">
        <v>115</v>
      </c>
      <c r="E58" s="3" t="s">
        <v>72</v>
      </c>
      <c r="F58" s="3" t="s">
        <v>189</v>
      </c>
      <c r="G58" s="5">
        <v>114</v>
      </c>
      <c r="H58" s="16">
        <v>0</v>
      </c>
      <c r="I58" s="17">
        <f t="shared" si="3"/>
        <v>0</v>
      </c>
      <c r="J58" s="24">
        <f t="shared" si="4"/>
        <v>0</v>
      </c>
      <c r="K58" s="18">
        <f t="shared" si="5"/>
        <v>0</v>
      </c>
    </row>
    <row r="59" spans="1:11" ht="26.25" thickBot="1" x14ac:dyDescent="0.3">
      <c r="A59" s="7">
        <v>58</v>
      </c>
      <c r="B59" s="6" t="s">
        <v>160</v>
      </c>
      <c r="C59" s="3" t="s">
        <v>223</v>
      </c>
      <c r="D59" s="3" t="s">
        <v>93</v>
      </c>
      <c r="E59" s="3" t="s">
        <v>49</v>
      </c>
      <c r="F59" s="3" t="s">
        <v>189</v>
      </c>
      <c r="G59" s="5">
        <v>435</v>
      </c>
      <c r="H59" s="16">
        <v>0</v>
      </c>
      <c r="I59" s="17">
        <f t="shared" si="3"/>
        <v>0</v>
      </c>
      <c r="J59" s="24">
        <f t="shared" si="4"/>
        <v>0</v>
      </c>
      <c r="K59" s="18">
        <f t="shared" si="5"/>
        <v>0</v>
      </c>
    </row>
    <row r="60" spans="1:11" ht="15.75" thickBot="1" x14ac:dyDescent="0.3">
      <c r="A60" s="12">
        <v>59</v>
      </c>
      <c r="B60" s="2" t="s">
        <v>161</v>
      </c>
      <c r="C60" s="3" t="s">
        <v>33</v>
      </c>
      <c r="D60" s="3" t="s">
        <v>116</v>
      </c>
      <c r="E60" s="3" t="s">
        <v>59</v>
      </c>
      <c r="F60" s="3" t="s">
        <v>189</v>
      </c>
      <c r="G60" s="5">
        <v>1150</v>
      </c>
      <c r="H60" s="16">
        <v>0</v>
      </c>
      <c r="I60" s="17">
        <f t="shared" si="3"/>
        <v>0</v>
      </c>
      <c r="J60" s="24">
        <f t="shared" si="4"/>
        <v>0</v>
      </c>
      <c r="K60" s="18">
        <f t="shared" si="5"/>
        <v>0</v>
      </c>
    </row>
    <row r="61" spans="1:11" ht="15.75" thickBot="1" x14ac:dyDescent="0.3">
      <c r="A61" s="7">
        <v>60</v>
      </c>
      <c r="B61" s="2" t="s">
        <v>162</v>
      </c>
      <c r="C61" s="3" t="s">
        <v>34</v>
      </c>
      <c r="D61" s="3" t="s">
        <v>117</v>
      </c>
      <c r="E61" s="3" t="s">
        <v>73</v>
      </c>
      <c r="F61" s="3" t="s">
        <v>190</v>
      </c>
      <c r="G61" s="5">
        <v>7590</v>
      </c>
      <c r="H61" s="16">
        <v>0</v>
      </c>
      <c r="I61" s="17">
        <f t="shared" si="3"/>
        <v>0</v>
      </c>
      <c r="J61" s="24">
        <f t="shared" si="4"/>
        <v>0</v>
      </c>
      <c r="K61" s="18">
        <f t="shared" si="5"/>
        <v>0</v>
      </c>
    </row>
    <row r="62" spans="1:11" ht="15.75" thickBot="1" x14ac:dyDescent="0.3">
      <c r="A62" s="12">
        <v>61</v>
      </c>
      <c r="B62" s="19" t="s">
        <v>163</v>
      </c>
      <c r="C62" s="20" t="s">
        <v>35</v>
      </c>
      <c r="D62" s="20" t="s">
        <v>116</v>
      </c>
      <c r="E62" s="20" t="s">
        <v>74</v>
      </c>
      <c r="F62" s="20" t="s">
        <v>189</v>
      </c>
      <c r="G62" s="21">
        <v>230</v>
      </c>
      <c r="H62" s="16">
        <v>0</v>
      </c>
      <c r="I62" s="17">
        <f t="shared" si="3"/>
        <v>0</v>
      </c>
      <c r="J62" s="24">
        <f t="shared" si="4"/>
        <v>0</v>
      </c>
      <c r="K62" s="18">
        <f t="shared" si="5"/>
        <v>0</v>
      </c>
    </row>
    <row r="63" spans="1:11" ht="15.75" thickBot="1" x14ac:dyDescent="0.3">
      <c r="A63" s="25" t="s">
        <v>193</v>
      </c>
      <c r="B63" s="26"/>
      <c r="C63" s="26"/>
      <c r="D63" s="26"/>
      <c r="E63" s="26"/>
      <c r="F63" s="26"/>
      <c r="G63" s="26"/>
      <c r="H63" s="26"/>
      <c r="I63" s="22">
        <f>SUM(I2:I62)</f>
        <v>0</v>
      </c>
      <c r="J63" s="22">
        <f>SUM(J2:J62)</f>
        <v>0</v>
      </c>
      <c r="K63" s="23">
        <f>SUM(K2:K62)</f>
        <v>0</v>
      </c>
    </row>
    <row r="65" spans="1:11" x14ac:dyDescent="0.25">
      <c r="A65" s="27" t="s">
        <v>194</v>
      </c>
      <c r="B65" s="27"/>
      <c r="C65" s="27"/>
      <c r="D65" s="27"/>
      <c r="E65" s="27"/>
      <c r="F65" s="27"/>
      <c r="G65" s="27"/>
      <c r="H65" s="27"/>
      <c r="I65" s="27"/>
      <c r="J65" s="27"/>
      <c r="K65" s="27"/>
    </row>
    <row r="67" spans="1:11" x14ac:dyDescent="0.25">
      <c r="A67" s="28" t="s">
        <v>195</v>
      </c>
      <c r="B67" s="29"/>
      <c r="C67" s="29"/>
      <c r="D67" s="29"/>
      <c r="E67" s="29"/>
      <c r="F67" s="29"/>
      <c r="G67" s="29"/>
      <c r="H67" s="29"/>
      <c r="I67" s="29"/>
      <c r="J67" s="29"/>
      <c r="K67" s="29"/>
    </row>
    <row r="68" spans="1:11" x14ac:dyDescent="0.25">
      <c r="A68" s="29"/>
      <c r="B68" s="29"/>
      <c r="C68" s="29"/>
      <c r="D68" s="29"/>
      <c r="E68" s="29"/>
      <c r="F68" s="29"/>
      <c r="G68" s="29"/>
      <c r="H68" s="29"/>
      <c r="I68" s="29"/>
      <c r="J68" s="29"/>
      <c r="K68" s="29"/>
    </row>
  </sheetData>
  <sortState xmlns:xlrd2="http://schemas.microsoft.com/office/spreadsheetml/2017/richdata2" ref="B3:K62">
    <sortCondition ref="C3:C62"/>
  </sortState>
  <mergeCells count="3">
    <mergeCell ref="A63:H63"/>
    <mergeCell ref="A65:K65"/>
    <mergeCell ref="A67:K68"/>
  </mergeCells>
  <pageMargins left="0.51181102362204722" right="0.51181102362204722" top="1.3779527559055118" bottom="0.59055118110236227" header="0.31496062992125984" footer="0.31496062992125984"/>
  <pageSetup paperSize="9" orientation="landscape" r:id="rId1"/>
  <headerFooter>
    <oddHeader>&amp;L&amp;G&amp;C&amp;"Arial,Tučné"&amp;12
LÉKY III
POLOŽKOVÝ ROZPOČET&amp;R&amp;"Arial,Tučné"Zdravotnická záchranná služba Středočeského kraje, p.o.
&amp;"Arial,Obyčejné"Vančurova 1544
272 01 Kladno
IČO / DIČ: 75030926 / CZ 75030926</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Sedláček Jan</dc:creator>
  <cp:lastModifiedBy>Rylichová Dana</cp:lastModifiedBy>
  <cp:lastPrinted>2023-03-05T12:43:58Z</cp:lastPrinted>
  <dcterms:created xsi:type="dcterms:W3CDTF">2022-11-13T10:06:59Z</dcterms:created>
  <dcterms:modified xsi:type="dcterms:W3CDTF">2026-01-29T13:50:54Z</dcterms:modified>
</cp:coreProperties>
</file>