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K:\PU\Sdilene\Tabulky\Opravy\Opravy 2026\Kladno\III-2421 Velké Přílepy II\rozpočet\"/>
    </mc:Choice>
  </mc:AlternateContent>
  <xr:revisionPtr revIDLastSave="0" documentId="8_{7286D800-63E5-4CD2-835D-30A77BC1EF7A}" xr6:coauthVersionLast="47" xr6:coauthVersionMax="47" xr10:uidLastSave="{00000000-0000-0000-0000-000000000000}"/>
  <bookViews>
    <workbookView xWindow="28680" yWindow="-90" windowWidth="29040" windowHeight="15720" activeTab="1" xr2:uid="{00000000-000D-0000-FFFF-FFFF00000000}"/>
  </bookViews>
  <sheets>
    <sheet name="Rekapitulace" sheetId="1" r:id="rId1"/>
    <sheet name="rozpoč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G13" i="2" l="1"/>
  <c r="G17" i="2" l="1"/>
  <c r="G21" i="2"/>
  <c r="G31" i="2"/>
  <c r="G29" i="2"/>
  <c r="G28" i="2"/>
  <c r="G27" i="2"/>
  <c r="G26" i="2"/>
  <c r="G25" i="2"/>
  <c r="G24" i="2"/>
  <c r="G23" i="2"/>
  <c r="G22" i="2"/>
  <c r="G20" i="2"/>
  <c r="G19" i="2"/>
  <c r="G18" i="2"/>
  <c r="G16" i="2"/>
  <c r="G15" i="2"/>
  <c r="G14" i="2"/>
  <c r="G12" i="2"/>
  <c r="G11" i="2"/>
  <c r="G10" i="2"/>
  <c r="G9" i="2"/>
  <c r="I24" i="1" l="1"/>
  <c r="I22" i="1"/>
  <c r="G32" i="2" l="1"/>
  <c r="G33" i="2" s="1"/>
  <c r="G34" i="2" s="1"/>
  <c r="C14" i="1" l="1"/>
  <c r="C22" i="1" s="1"/>
  <c r="C25" i="1" s="1"/>
  <c r="F25" i="1" s="1"/>
  <c r="I25" i="1" s="1"/>
</calcChain>
</file>

<file path=xl/sharedStrings.xml><?xml version="1.0" encoding="utf-8"?>
<sst xmlns="http://schemas.openxmlformats.org/spreadsheetml/2006/main" count="165" uniqueCount="108">
  <si>
    <t>Krycí list rozpočtu</t>
  </si>
  <si>
    <t>Název stavby:</t>
  </si>
  <si>
    <t>Objednatel:</t>
  </si>
  <si>
    <t>KSÚS Stč kraje přísp. organizace</t>
  </si>
  <si>
    <t>IČ/DIČ:</t>
  </si>
  <si>
    <t>Druh stavby a účel:</t>
  </si>
  <si>
    <t>Rozpočet - cenová nabídka</t>
  </si>
  <si>
    <t>Projektant:</t>
  </si>
  <si>
    <t xml:space="preserve"> </t>
  </si>
  <si>
    <t>Položkový soupis prací</t>
  </si>
  <si>
    <t>poř.číslo</t>
  </si>
  <si>
    <t>čís.položky</t>
  </si>
  <si>
    <t>popis položky</t>
  </si>
  <si>
    <t>Lokalita:</t>
  </si>
  <si>
    <t>m.jednotka</t>
  </si>
  <si>
    <t>množství</t>
  </si>
  <si>
    <t>jedn.cena</t>
  </si>
  <si>
    <t>Cena celkem</t>
  </si>
  <si>
    <t>Zhotovitel:</t>
  </si>
  <si>
    <t>t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</si>
  <si>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</si>
  <si>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</si>
  <si>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</si>
  <si>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</si>
  <si>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</si>
  <si>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</si>
  <si>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</si>
  <si>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</si>
  <si>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</si>
  <si>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kpl</t>
  </si>
  <si>
    <t>B</t>
  </si>
  <si>
    <t>Doplňkové náklady</t>
  </si>
  <si>
    <t>C</t>
  </si>
  <si>
    <t>Náklady na umístění stavby (NUS)</t>
  </si>
  <si>
    <t>HSV</t>
  </si>
  <si>
    <t>Dodávky</t>
  </si>
  <si>
    <t>FRÉZOVÁNÍ ZPEVNĚNÝCH PLOCH ASFALTOVÝCH, ODVOZ DO 20KM</t>
  </si>
  <si>
    <t>m3</t>
  </si>
  <si>
    <t>Práce přesčas</t>
  </si>
  <si>
    <t>m</t>
  </si>
  <si>
    <t>Zařízení staveniště</t>
  </si>
  <si>
    <t>m2</t>
  </si>
  <si>
    <t>Montáž</t>
  </si>
  <si>
    <t>Bez pevné podl.</t>
  </si>
  <si>
    <t>Malý rozsah prací</t>
  </si>
  <si>
    <t>PSV</t>
  </si>
  <si>
    <t>Kulturní památka</t>
  </si>
  <si>
    <t>Ztížené podmínky</t>
  </si>
  <si>
    <t>Provozní vlivy</t>
  </si>
  <si>
    <t>"M"</t>
  </si>
  <si>
    <t>Ostatní-DIO</t>
  </si>
  <si>
    <t>NUS z rozpočtu</t>
  </si>
  <si>
    <t>Ostatní materiál</t>
  </si>
  <si>
    <t>Přesun hmot a sutí</t>
  </si>
  <si>
    <t>ZRN celkem</t>
  </si>
  <si>
    <t>DPH 21%</t>
  </si>
  <si>
    <t>DN celkem</t>
  </si>
  <si>
    <t>NUS celkem</t>
  </si>
  <si>
    <t>Základ 0%</t>
  </si>
  <si>
    <t>Celkem s DPH</t>
  </si>
  <si>
    <t>DPH 0%</t>
  </si>
  <si>
    <t>Celkem bez DPH</t>
  </si>
  <si>
    <t>Základ 21%</t>
  </si>
  <si>
    <t>Celkem včetně DPH</t>
  </si>
  <si>
    <t>Objednatel</t>
  </si>
  <si>
    <t>Zhotovitel</t>
  </si>
  <si>
    <t>Datum, razítko a podpis</t>
  </si>
  <si>
    <t>00066001</t>
  </si>
  <si>
    <t>bm</t>
  </si>
  <si>
    <t>ČIŠTĚNÍ VOZOVEK SAMOSBĚREM</t>
  </si>
  <si>
    <t>ŘEZÁNÍ ASFALT. KRYTU</t>
  </si>
  <si>
    <t>ČIŠTĚNÍ KRAJNIC OD NÁNOSU TL. DO 100 MM S ODVOZEM NA SKLÁDKU</t>
  </si>
  <si>
    <t xml:space="preserve">ZPEVNĚNÍ KRAJNIC Z RECYKLÁTU DO TL. 100MM  </t>
  </si>
  <si>
    <t>ASFALTOVÝ BETON PRO PODKLADNÍ VRSTVY   ACP 16+,  tl. 50mm</t>
  </si>
  <si>
    <t>agregovaná pol.</t>
  </si>
  <si>
    <t>POPLATKY ZA LIKVIDACI ODPADU NEKONTAMINOVANÝCH</t>
  </si>
  <si>
    <t>ASFALTOVÝ BETON PRO OBRUSNÉ VRSTVY ACO 11+,  tl. 40 mm</t>
  </si>
  <si>
    <t>FRÉZOVÁNÍ DRÁŽKY PRŮŘEZU DO 200MM2 V ASFALTOVÉ VOZOVCE</t>
  </si>
  <si>
    <t>TĚSNĚNÍ DILATAČ SPAR ASF ZÁLIVKOU PRŮŘ DO 200MM2</t>
  </si>
  <si>
    <t xml:space="preserve">574A34  </t>
  </si>
  <si>
    <t>SPOJOVACÍ POSTŘIK ZE SIL. EMULZE DO 0,5KG/M2</t>
  </si>
  <si>
    <t xml:space="preserve">574E46 </t>
  </si>
  <si>
    <t>18110</t>
  </si>
  <si>
    <t>02960</t>
  </si>
  <si>
    <t>ÚPRAVA PLÁNĚ SE ZHUTNĚNÍM V HORNINĚ TŘ. I</t>
  </si>
  <si>
    <t>574C56</t>
  </si>
  <si>
    <t>ASFALTOVÝ BETON PRO LOŽNÍ VRSTVY ACL 16+, tl. 60mm</t>
  </si>
  <si>
    <t>02620</t>
  </si>
  <si>
    <t>ZKOUŠENÍ KONSTRUKCÍ A PRACÍ NEZÁVISLOU ZKUŠEBNOU - zkoušky zatěžovací budou provedeny v místě sanací, počet zkoušek dle situace po odkrytí vozovkového krytu a zjištění skutečného rozsahu sanací</t>
  </si>
  <si>
    <t>DOZOR GEOTECHNIKA STAVBY, vyhodnocení konstrukcí a materiálů podloží pro stanovení rozsahu sanací</t>
  </si>
  <si>
    <t>VOZOVKOVÉ VRSTVY ZE ŠTĚRKODRTI tl. 300mm</t>
  </si>
  <si>
    <t>součet</t>
  </si>
  <si>
    <t xml:space="preserve">ODKOP PRO SPOD STAVBU SILNIC A ŽELEZNIC TŘ. I, ODVOZ DO 20KM,  vzdálenost uvedena orientačně, vč. odvozu na skládku, odstranění stávající zeminy (případně konstrukce podkladních vrstev), tl. 300mm, v š. cca 1,5m  </t>
  </si>
  <si>
    <t>SPOJOVACÍ POSTŘIK Z EMULZE DO 1,0KG/M2</t>
  </si>
  <si>
    <t>014132</t>
  </si>
  <si>
    <t>POPLATKY ZA LIKVIDACŮ ODPADŮ NEBEZPEČNÝCH -   vybourané obalované kamenivo kontaminované dehtem  (ZAS-T4)- objem stanoven odhadem</t>
  </si>
  <si>
    <t>11372B</t>
  </si>
  <si>
    <t>FRÉZOVÁNÍ ZPEVNĚNÝCH PLOCH ASFALTOVÝCH - DOPRAVA - 20KM (nebezpečný odpad)</t>
  </si>
  <si>
    <t>tkm</t>
  </si>
  <si>
    <t>OSTATNÍ POŽADAVKY - DIO, GEODETICKÉ ZAMĚŘENÍ SKUTEČNÉHO PROVEDENÍ před a po dokončení včetně zaměření zesílení konstrukce , ZJIŠTENÍ A VYTYČENÍ INŽ. SÍTÍ,  provedení vzorkování a zkoušení na přítomnost PAU dle vyhl. Č. 283/2023</t>
  </si>
  <si>
    <t xml:space="preserve">VODOR DOPRAV ZNAČ PLASTEM STRUKTURÁLNÍ NEHLUČNÉ - DOD A POKLÁDKA - vodící proužek 12,5;  </t>
  </si>
  <si>
    <t xml:space="preserve">VDZ V - 12,5 ,   BARVOU, ZÁKLADNÍ </t>
  </si>
  <si>
    <t xml:space="preserve"> III/2421 Velké Přílepy  II</t>
  </si>
  <si>
    <t>oprava živičných vrstev silnice</t>
  </si>
  <si>
    <t>staničení silnice III/2421  v km 4,500 - 5,954, délka úseku 1,445</t>
  </si>
  <si>
    <t>staničení silnice III/2421  v km 4,500 - 5,954, délka úseku 1,454 km</t>
  </si>
  <si>
    <t>Název akce : III/2421 Velké Přílepy  II</t>
  </si>
  <si>
    <t>žlutě podbavrvená pole vyplní uchazeč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</si>
</sst>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;\-#,##0.00;\-#"/>
  </numFmts>
  <fonts count="25" x14ac:knownFonts="1">
    <font>
      <sz val="8"/>
      <color rgb="FF000000"/>
      <name val="Open Sans"/>
    </font>
    <font>
      <sz val="24"/>
      <name val="Arial"/>
      <family val="2"/>
      <charset val="238"/>
    </font>
    <font>
      <b/>
      <sz val="13"/>
      <color rgb="FF000000"/>
      <name val="Arial"/>
      <family val="2"/>
      <charset val="238"/>
    </font>
    <font>
      <sz val="8"/>
      <name val="Open Sans"/>
    </font>
    <font>
      <sz val="14"/>
      <color rgb="FF000000"/>
      <name val="Arial"/>
      <family val="2"/>
      <charset val="238"/>
    </font>
    <font>
      <sz val="8"/>
      <name val="Open Sans"/>
    </font>
    <font>
      <b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8"/>
      <name val="Arial"/>
      <family val="2"/>
      <charset val="238"/>
    </font>
    <font>
      <b/>
      <sz val="20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name val="Open Sans"/>
    </font>
    <font>
      <sz val="12"/>
      <color indexed="8"/>
      <name val="Book Antiqua"/>
      <family val="1"/>
      <charset val="238"/>
    </font>
    <font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4">
    <xf numFmtId="0" fontId="0" fillId="0" borderId="0" xfId="0" applyAlignment="1">
      <alignment vertical="top"/>
    </xf>
    <xf numFmtId="0" fontId="2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vertical="top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0" xfId="0" applyFont="1"/>
    <xf numFmtId="0" fontId="7" fillId="0" borderId="1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3" fillId="0" borderId="9" xfId="0" applyFont="1" applyBorder="1" applyAlignment="1">
      <alignment wrapText="1"/>
    </xf>
    <xf numFmtId="165" fontId="14" fillId="0" borderId="0" xfId="0" applyNumberFormat="1" applyFont="1"/>
    <xf numFmtId="0" fontId="15" fillId="0" borderId="9" xfId="0" applyFont="1" applyBorder="1" applyAlignment="1">
      <alignment vertical="center"/>
    </xf>
    <xf numFmtId="0" fontId="12" fillId="0" borderId="22" xfId="0" applyFont="1" applyBorder="1" applyAlignment="1">
      <alignment horizontal="center" vertical="center"/>
    </xf>
    <xf numFmtId="49" fontId="17" fillId="2" borderId="23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9" fillId="0" borderId="0" xfId="0" applyFont="1"/>
    <xf numFmtId="49" fontId="7" fillId="0" borderId="27" xfId="0" applyNumberFormat="1" applyFont="1" applyBorder="1" applyAlignment="1">
      <alignment horizontal="left" vertical="center"/>
    </xf>
    <xf numFmtId="49" fontId="8" fillId="0" borderId="23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9" fontId="7" fillId="0" borderId="16" xfId="0" applyNumberFormat="1" applyFont="1" applyBorder="1" applyAlignment="1">
      <alignment horizontal="left" vertical="center"/>
    </xf>
    <xf numFmtId="49" fontId="8" fillId="0" borderId="23" xfId="0" applyNumberFormat="1" applyFont="1" applyBorder="1" applyAlignment="1">
      <alignment horizontal="right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right" vertical="center"/>
    </xf>
    <xf numFmtId="49" fontId="8" fillId="0" borderId="29" xfId="0" applyNumberFormat="1" applyFont="1" applyBorder="1" applyAlignment="1">
      <alignment horizontal="right" vertical="center"/>
    </xf>
    <xf numFmtId="2" fontId="8" fillId="0" borderId="37" xfId="0" applyNumberFormat="1" applyFont="1" applyBorder="1"/>
    <xf numFmtId="4" fontId="7" fillId="2" borderId="39" xfId="0" applyNumberFormat="1" applyFont="1" applyFill="1" applyBorder="1" applyAlignment="1">
      <alignment horizontal="right" vertical="center"/>
    </xf>
    <xf numFmtId="49" fontId="8" fillId="0" borderId="45" xfId="0" applyNumberFormat="1" applyFont="1" applyBorder="1" applyAlignment="1">
      <alignment horizontal="left" vertical="center"/>
    </xf>
    <xf numFmtId="0" fontId="5" fillId="0" borderId="46" xfId="0" applyFont="1" applyBorder="1" applyAlignment="1">
      <alignment vertical="top"/>
    </xf>
    <xf numFmtId="49" fontId="22" fillId="0" borderId="13" xfId="0" applyNumberFormat="1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12" fillId="0" borderId="5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4" fontId="12" fillId="0" borderId="16" xfId="0" applyNumberFormat="1" applyFont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4" fontId="12" fillId="0" borderId="23" xfId="0" applyNumberFormat="1" applyFont="1" applyBorder="1" applyAlignment="1">
      <alignment horizontal="center" vertical="center"/>
    </xf>
    <xf numFmtId="164" fontId="12" fillId="0" borderId="26" xfId="0" applyNumberFormat="1" applyFont="1" applyBorder="1" applyAlignment="1">
      <alignment horizontal="center" vertical="center"/>
    </xf>
    <xf numFmtId="4" fontId="12" fillId="0" borderId="27" xfId="0" applyNumberFormat="1" applyFont="1" applyBorder="1" applyAlignment="1">
      <alignment horizontal="center" vertical="center"/>
    </xf>
    <xf numFmtId="164" fontId="12" fillId="0" borderId="54" xfId="0" applyNumberFormat="1" applyFont="1" applyBorder="1" applyAlignment="1">
      <alignment horizontal="center" vertical="center"/>
    </xf>
    <xf numFmtId="4" fontId="12" fillId="0" borderId="29" xfId="0" applyNumberFormat="1" applyFont="1" applyBorder="1" applyAlignment="1">
      <alignment horizontal="center" vertical="center"/>
    </xf>
    <xf numFmtId="164" fontId="12" fillId="0" borderId="30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164" fontId="11" fillId="0" borderId="20" xfId="0" applyNumberFormat="1" applyFont="1" applyBorder="1" applyAlignment="1">
      <alignment horizontal="center" vertical="top"/>
    </xf>
    <xf numFmtId="164" fontId="12" fillId="0" borderId="26" xfId="0" applyNumberFormat="1" applyFont="1" applyBorder="1" applyAlignment="1">
      <alignment horizontal="center" vertical="top"/>
    </xf>
    <xf numFmtId="164" fontId="11" fillId="0" borderId="30" xfId="0" applyNumberFormat="1" applyFont="1" applyBorder="1" applyAlignment="1">
      <alignment horizontal="center" vertical="top"/>
    </xf>
    <xf numFmtId="0" fontId="12" fillId="3" borderId="23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left" vertical="center" wrapText="1"/>
    </xf>
    <xf numFmtId="4" fontId="12" fillId="3" borderId="23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top"/>
    </xf>
    <xf numFmtId="2" fontId="8" fillId="0" borderId="0" xfId="0" applyNumberFormat="1" applyFont="1" applyAlignment="1">
      <alignment vertical="top"/>
    </xf>
    <xf numFmtId="2" fontId="7" fillId="0" borderId="11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top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2" fontId="8" fillId="0" borderId="0" xfId="0" applyNumberFormat="1" applyFont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0" fillId="3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8" fillId="4" borderId="0" xfId="0" applyFont="1" applyFill="1" applyAlignment="1">
      <alignment horizontal="center" vertical="top"/>
    </xf>
    <xf numFmtId="164" fontId="12" fillId="4" borderId="16" xfId="0" applyNumberFormat="1" applyFont="1" applyFill="1" applyBorder="1" applyAlignment="1">
      <alignment horizontal="center" vertical="center"/>
    </xf>
    <xf numFmtId="164" fontId="12" fillId="4" borderId="23" xfId="0" applyNumberFormat="1" applyFont="1" applyFill="1" applyBorder="1" applyAlignment="1">
      <alignment horizontal="center" vertical="center"/>
    </xf>
    <xf numFmtId="164" fontId="24" fillId="4" borderId="23" xfId="0" applyNumberFormat="1" applyFont="1" applyFill="1" applyBorder="1" applyAlignment="1">
      <alignment horizontal="center" vertical="center"/>
    </xf>
    <xf numFmtId="164" fontId="12" fillId="4" borderId="27" xfId="0" applyNumberFormat="1" applyFont="1" applyFill="1" applyBorder="1" applyAlignment="1">
      <alignment horizontal="center" vertical="center"/>
    </xf>
    <xf numFmtId="164" fontId="12" fillId="4" borderId="29" xfId="0" applyNumberFormat="1" applyFont="1" applyFill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 wrapText="1"/>
    </xf>
    <xf numFmtId="49" fontId="20" fillId="0" borderId="47" xfId="0" applyNumberFormat="1" applyFont="1" applyBorder="1" applyAlignment="1">
      <alignment horizontal="left" vertical="center"/>
    </xf>
    <xf numFmtId="0" fontId="5" fillId="0" borderId="48" xfId="0" applyFont="1" applyBorder="1" applyAlignment="1">
      <alignment vertical="top"/>
    </xf>
    <xf numFmtId="0" fontId="5" fillId="0" borderId="49" xfId="0" applyFont="1" applyBorder="1" applyAlignment="1">
      <alignment vertical="top"/>
    </xf>
    <xf numFmtId="49" fontId="8" fillId="0" borderId="42" xfId="0" applyNumberFormat="1" applyFont="1" applyBorder="1" applyAlignment="1">
      <alignment horizontal="left" vertical="center"/>
    </xf>
    <xf numFmtId="0" fontId="5" fillId="0" borderId="43" xfId="0" applyFont="1" applyBorder="1" applyAlignment="1">
      <alignment vertical="top"/>
    </xf>
    <xf numFmtId="0" fontId="5" fillId="0" borderId="44" xfId="0" applyFont="1" applyBorder="1" applyAlignment="1">
      <alignment vertical="top"/>
    </xf>
    <xf numFmtId="49" fontId="20" fillId="0" borderId="42" xfId="0" applyNumberFormat="1" applyFont="1" applyBorder="1" applyAlignment="1">
      <alignment horizontal="left" vertical="center"/>
    </xf>
    <xf numFmtId="49" fontId="8" fillId="0" borderId="45" xfId="0" applyNumberFormat="1" applyFont="1" applyBorder="1" applyAlignment="1">
      <alignment horizontal="left" vertical="center"/>
    </xf>
    <xf numFmtId="0" fontId="0" fillId="0" borderId="0" xfId="0" applyAlignment="1">
      <alignment vertical="top"/>
    </xf>
    <xf numFmtId="0" fontId="5" fillId="0" borderId="46" xfId="0" applyFont="1" applyBorder="1" applyAlignment="1">
      <alignment vertical="top"/>
    </xf>
    <xf numFmtId="49" fontId="22" fillId="0" borderId="50" xfId="0" applyNumberFormat="1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49" fontId="6" fillId="2" borderId="3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9" fontId="9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7" fillId="0" borderId="24" xfId="0" applyNumberFormat="1" applyFont="1" applyBorder="1" applyAlignment="1">
      <alignment horizontal="left" vertical="center"/>
    </xf>
    <xf numFmtId="0" fontId="5" fillId="0" borderId="25" xfId="0" applyFont="1" applyBorder="1" applyAlignment="1">
      <alignment vertical="top"/>
    </xf>
    <xf numFmtId="49" fontId="7" fillId="2" borderId="24" xfId="0" applyNumberFormat="1" applyFont="1" applyFill="1" applyBorder="1" applyAlignment="1">
      <alignment horizontal="left" vertical="center"/>
    </xf>
    <xf numFmtId="0" fontId="5" fillId="0" borderId="38" xfId="0" applyFont="1" applyBorder="1" applyAlignment="1">
      <alignment vertical="top"/>
    </xf>
    <xf numFmtId="49" fontId="7" fillId="0" borderId="31" xfId="0" applyNumberFormat="1" applyFont="1" applyBorder="1" applyAlignment="1">
      <alignment horizontal="left" vertical="center"/>
    </xf>
    <xf numFmtId="0" fontId="5" fillId="0" borderId="32" xfId="0" applyFont="1" applyBorder="1" applyAlignment="1">
      <alignment vertical="top"/>
    </xf>
    <xf numFmtId="49" fontId="16" fillId="0" borderId="0" xfId="0" applyNumberFormat="1" applyFont="1" applyAlignment="1">
      <alignment horizontal="center" vertical="center"/>
    </xf>
    <xf numFmtId="49" fontId="8" fillId="0" borderId="2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vertical="top"/>
    </xf>
    <xf numFmtId="14" fontId="3" fillId="2" borderId="17" xfId="0" applyNumberFormat="1" applyFont="1" applyFill="1" applyBorder="1" applyAlignment="1">
      <alignment horizontal="left"/>
    </xf>
    <xf numFmtId="0" fontId="5" fillId="0" borderId="21" xfId="0" applyFont="1" applyBorder="1" applyAlignment="1">
      <alignment vertical="top"/>
    </xf>
    <xf numFmtId="49" fontId="3" fillId="0" borderId="6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top"/>
    </xf>
    <xf numFmtId="0" fontId="5" fillId="0" borderId="18" xfId="0" applyFont="1" applyBorder="1" applyAlignment="1">
      <alignment vertical="top"/>
    </xf>
    <xf numFmtId="49" fontId="18" fillId="0" borderId="24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vertical="top"/>
    </xf>
    <xf numFmtId="49" fontId="3" fillId="2" borderId="12" xfId="0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vertical="top"/>
    </xf>
    <xf numFmtId="49" fontId="11" fillId="2" borderId="12" xfId="0" applyNumberFormat="1" applyFont="1" applyFill="1" applyBorder="1" applyAlignment="1">
      <alignment horizontal="left" vertical="center"/>
    </xf>
    <xf numFmtId="49" fontId="8" fillId="0" borderId="3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11" fillId="3" borderId="33" xfId="0" applyFont="1" applyFill="1" applyBorder="1" applyAlignment="1">
      <alignment horizontal="left" vertical="top"/>
    </xf>
    <xf numFmtId="0" fontId="5" fillId="3" borderId="19" xfId="0" applyFont="1" applyFill="1" applyBorder="1" applyAlignment="1">
      <alignment vertical="top"/>
    </xf>
    <xf numFmtId="0" fontId="5" fillId="3" borderId="34" xfId="0" applyFont="1" applyFill="1" applyBorder="1" applyAlignment="1">
      <alignment vertical="top"/>
    </xf>
    <xf numFmtId="0" fontId="11" fillId="0" borderId="35" xfId="0" applyFont="1" applyBorder="1" applyAlignment="1">
      <alignment horizontal="left" vertical="top"/>
    </xf>
    <xf numFmtId="0" fontId="5" fillId="0" borderId="36" xfId="0" applyFont="1" applyBorder="1" applyAlignment="1">
      <alignment vertical="top"/>
    </xf>
    <xf numFmtId="0" fontId="11" fillId="0" borderId="40" xfId="0" applyFont="1" applyBorder="1" applyAlignment="1">
      <alignment horizontal="left" vertical="top"/>
    </xf>
    <xf numFmtId="0" fontId="5" fillId="0" borderId="41" xfId="0" applyFont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2</xdr:col>
      <xdr:colOff>871202</xdr:colOff>
      <xdr:row>29</xdr:row>
      <xdr:rowOff>16822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62625"/>
          <a:ext cx="2719052" cy="664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workbookViewId="0">
      <selection activeCell="J10" sqref="J10"/>
    </sheetView>
  </sheetViews>
  <sheetFormatPr defaultColWidth="16.83203125" defaultRowHeight="15" customHeight="1" x14ac:dyDescent="0.25"/>
  <cols>
    <col min="1" max="1" width="14" customWidth="1"/>
    <col min="2" max="2" width="18.33203125" customWidth="1"/>
    <col min="3" max="3" width="23.1640625" customWidth="1"/>
    <col min="4" max="4" width="14" customWidth="1"/>
    <col min="5" max="5" width="20.6640625" customWidth="1"/>
    <col min="6" max="6" width="23.6640625" customWidth="1"/>
    <col min="7" max="7" width="24.1640625" customWidth="1"/>
    <col min="8" max="8" width="18" customWidth="1"/>
    <col min="9" max="9" width="30.33203125" customWidth="1"/>
    <col min="10" max="10" width="43.1640625" customWidth="1"/>
    <col min="11" max="26" width="15.6640625" customWidth="1"/>
  </cols>
  <sheetData>
    <row r="1" spans="1:26" ht="22.5" customHeight="1" x14ac:dyDescent="0.25">
      <c r="A1" s="114" t="s">
        <v>0</v>
      </c>
      <c r="B1" s="85"/>
      <c r="C1" s="85"/>
      <c r="D1" s="85"/>
      <c r="E1" s="85"/>
      <c r="F1" s="85"/>
      <c r="G1" s="85"/>
      <c r="H1" s="85"/>
      <c r="I1" s="85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25">
      <c r="A2" s="91" t="s">
        <v>1</v>
      </c>
      <c r="B2" s="92"/>
      <c r="C2" s="94" t="s">
        <v>102</v>
      </c>
      <c r="D2" s="95"/>
      <c r="E2" s="99" t="s">
        <v>2</v>
      </c>
      <c r="F2" s="100" t="s">
        <v>3</v>
      </c>
      <c r="G2" s="92"/>
      <c r="H2" s="99" t="s">
        <v>4</v>
      </c>
      <c r="I2" s="115" t="s">
        <v>67</v>
      </c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" customHeight="1" x14ac:dyDescent="0.25">
      <c r="A3" s="93"/>
      <c r="B3" s="85"/>
      <c r="C3" s="96"/>
      <c r="D3" s="97"/>
      <c r="E3" s="85"/>
      <c r="F3" s="85"/>
      <c r="G3" s="85"/>
      <c r="H3" s="85"/>
      <c r="I3" s="11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5">
      <c r="A4" s="113" t="s">
        <v>5</v>
      </c>
      <c r="B4" s="85"/>
      <c r="C4" s="98" t="s">
        <v>103</v>
      </c>
      <c r="D4" s="85"/>
      <c r="E4" s="101" t="s">
        <v>7</v>
      </c>
      <c r="F4" s="101"/>
      <c r="G4" s="85"/>
      <c r="H4" s="101" t="s">
        <v>4</v>
      </c>
      <c r="I4" s="119" t="s">
        <v>8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5">
      <c r="A5" s="93"/>
      <c r="B5" s="85"/>
      <c r="C5" s="85"/>
      <c r="D5" s="85"/>
      <c r="E5" s="85"/>
      <c r="F5" s="85"/>
      <c r="G5" s="85"/>
      <c r="H5" s="85"/>
      <c r="I5" s="120"/>
      <c r="J5" s="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5">
      <c r="A6" s="113" t="s">
        <v>13</v>
      </c>
      <c r="B6" s="85"/>
      <c r="C6" s="121" t="s">
        <v>105</v>
      </c>
      <c r="D6" s="122"/>
      <c r="E6" s="101" t="s">
        <v>18</v>
      </c>
      <c r="F6" s="123"/>
      <c r="G6" s="122"/>
      <c r="H6" s="101" t="s">
        <v>4</v>
      </c>
      <c r="I6" s="119"/>
      <c r="J6" s="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93"/>
      <c r="B7" s="85"/>
      <c r="C7" s="96"/>
      <c r="D7" s="97"/>
      <c r="E7" s="85"/>
      <c r="F7" s="96"/>
      <c r="G7" s="97"/>
      <c r="H7" s="85"/>
      <c r="I7" s="120"/>
      <c r="J7" s="1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25">
      <c r="A8" s="113" t="s">
        <v>20</v>
      </c>
      <c r="B8" s="85"/>
      <c r="C8" s="101"/>
      <c r="D8" s="85"/>
      <c r="E8" s="101" t="s">
        <v>21</v>
      </c>
      <c r="F8" s="101"/>
      <c r="G8" s="85"/>
      <c r="H8" s="101" t="s">
        <v>22</v>
      </c>
      <c r="I8" s="12"/>
      <c r="J8" s="1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25">
      <c r="A9" s="93"/>
      <c r="B9" s="85"/>
      <c r="C9" s="85"/>
      <c r="D9" s="85"/>
      <c r="E9" s="85"/>
      <c r="F9" s="85"/>
      <c r="G9" s="85"/>
      <c r="H9" s="85"/>
      <c r="I9" s="14"/>
      <c r="J9" s="1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25">
      <c r="A10" s="113" t="s">
        <v>23</v>
      </c>
      <c r="B10" s="85"/>
      <c r="C10" s="101" t="s">
        <v>8</v>
      </c>
      <c r="D10" s="85"/>
      <c r="E10" s="101" t="s">
        <v>24</v>
      </c>
      <c r="F10" s="101"/>
      <c r="G10" s="85"/>
      <c r="H10" s="101" t="s">
        <v>25</v>
      </c>
      <c r="I10" s="111">
        <v>44105</v>
      </c>
      <c r="J10" s="1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5">
      <c r="A11" s="117"/>
      <c r="B11" s="110"/>
      <c r="C11" s="110"/>
      <c r="D11" s="110"/>
      <c r="E11" s="110"/>
      <c r="F11" s="110"/>
      <c r="G11" s="110"/>
      <c r="H11" s="110"/>
      <c r="I11" s="112"/>
      <c r="J11" s="1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x14ac:dyDescent="0.25">
      <c r="A12" s="108" t="s">
        <v>26</v>
      </c>
      <c r="B12" s="85"/>
      <c r="C12" s="85"/>
      <c r="D12" s="85"/>
      <c r="E12" s="85"/>
      <c r="F12" s="85"/>
      <c r="G12" s="85"/>
      <c r="H12" s="85"/>
      <c r="I12" s="85"/>
      <c r="J12" s="1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 x14ac:dyDescent="0.2">
      <c r="A13" s="16" t="s">
        <v>27</v>
      </c>
      <c r="B13" s="118" t="s">
        <v>28</v>
      </c>
      <c r="C13" s="103"/>
      <c r="D13" s="16" t="s">
        <v>30</v>
      </c>
      <c r="E13" s="118" t="s">
        <v>31</v>
      </c>
      <c r="F13" s="103"/>
      <c r="G13" s="16" t="s">
        <v>32</v>
      </c>
      <c r="H13" s="118" t="s">
        <v>33</v>
      </c>
      <c r="I13" s="103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9.25" customHeight="1" x14ac:dyDescent="0.2">
      <c r="A14" s="19" t="s">
        <v>34</v>
      </c>
      <c r="B14" s="20" t="s">
        <v>35</v>
      </c>
      <c r="C14" s="21">
        <f>rozpočet!G32</f>
        <v>0</v>
      </c>
      <c r="D14" s="109" t="s">
        <v>38</v>
      </c>
      <c r="E14" s="103"/>
      <c r="F14" s="21">
        <v>0</v>
      </c>
      <c r="G14" s="109" t="s">
        <v>40</v>
      </c>
      <c r="H14" s="103"/>
      <c r="I14" s="21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9.25" customHeight="1" x14ac:dyDescent="0.2">
      <c r="A15" s="22" t="s">
        <v>8</v>
      </c>
      <c r="B15" s="20" t="s">
        <v>42</v>
      </c>
      <c r="C15" s="21">
        <v>0</v>
      </c>
      <c r="D15" s="109" t="s">
        <v>43</v>
      </c>
      <c r="E15" s="103"/>
      <c r="F15" s="21">
        <v>0</v>
      </c>
      <c r="G15" s="109" t="s">
        <v>44</v>
      </c>
      <c r="H15" s="103"/>
      <c r="I15" s="21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8" customHeight="1" x14ac:dyDescent="0.2">
      <c r="A16" s="19" t="s">
        <v>45</v>
      </c>
      <c r="B16" s="20" t="s">
        <v>35</v>
      </c>
      <c r="C16" s="21">
        <v>0</v>
      </c>
      <c r="D16" s="109" t="s">
        <v>46</v>
      </c>
      <c r="E16" s="103"/>
      <c r="F16" s="21">
        <v>0</v>
      </c>
      <c r="G16" s="109" t="s">
        <v>47</v>
      </c>
      <c r="H16" s="103"/>
      <c r="I16" s="21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6.5" customHeight="1" x14ac:dyDescent="0.2">
      <c r="A17" s="22" t="s">
        <v>8</v>
      </c>
      <c r="B17" s="20" t="s">
        <v>42</v>
      </c>
      <c r="C17" s="21">
        <v>0</v>
      </c>
      <c r="D17" s="109" t="s">
        <v>8</v>
      </c>
      <c r="E17" s="103"/>
      <c r="F17" s="23" t="s">
        <v>8</v>
      </c>
      <c r="G17" s="109" t="s">
        <v>48</v>
      </c>
      <c r="H17" s="103"/>
      <c r="I17" s="21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6.5" customHeight="1" x14ac:dyDescent="0.2">
      <c r="A18" s="19" t="s">
        <v>49</v>
      </c>
      <c r="B18" s="20" t="s">
        <v>35</v>
      </c>
      <c r="C18" s="21">
        <v>0</v>
      </c>
      <c r="D18" s="109" t="s">
        <v>8</v>
      </c>
      <c r="E18" s="103"/>
      <c r="F18" s="23" t="s">
        <v>8</v>
      </c>
      <c r="G18" s="109" t="s">
        <v>50</v>
      </c>
      <c r="H18" s="103"/>
      <c r="I18" s="21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6.5" customHeight="1" x14ac:dyDescent="0.2">
      <c r="A19" s="22" t="s">
        <v>8</v>
      </c>
      <c r="B19" s="20" t="s">
        <v>42</v>
      </c>
      <c r="C19" s="21">
        <v>0</v>
      </c>
      <c r="D19" s="109" t="s">
        <v>8</v>
      </c>
      <c r="E19" s="103"/>
      <c r="F19" s="23" t="s">
        <v>8</v>
      </c>
      <c r="G19" s="109" t="s">
        <v>51</v>
      </c>
      <c r="H19" s="103"/>
      <c r="I19" s="21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3.5" customHeight="1" x14ac:dyDescent="0.2">
      <c r="A20" s="102" t="s">
        <v>52</v>
      </c>
      <c r="B20" s="103"/>
      <c r="C20" s="21">
        <v>0</v>
      </c>
      <c r="D20" s="109" t="s">
        <v>8</v>
      </c>
      <c r="E20" s="103"/>
      <c r="F20" s="23" t="s">
        <v>8</v>
      </c>
      <c r="G20" s="109" t="s">
        <v>8</v>
      </c>
      <c r="H20" s="103"/>
      <c r="I20" s="23" t="s">
        <v>8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3.5" customHeight="1" x14ac:dyDescent="0.2">
      <c r="A21" s="106" t="s">
        <v>53</v>
      </c>
      <c r="B21" s="107"/>
      <c r="C21" s="26">
        <v>0</v>
      </c>
      <c r="D21" s="124" t="s">
        <v>8</v>
      </c>
      <c r="E21" s="107"/>
      <c r="F21" s="27" t="s">
        <v>8</v>
      </c>
      <c r="G21" s="124" t="s">
        <v>8</v>
      </c>
      <c r="H21" s="107"/>
      <c r="I21" s="27" t="s">
        <v>8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20.25" customHeight="1" x14ac:dyDescent="0.2">
      <c r="A22" s="102" t="s">
        <v>54</v>
      </c>
      <c r="B22" s="103"/>
      <c r="C22" s="21">
        <f>SUM(C14:C21)</f>
        <v>0</v>
      </c>
      <c r="D22" s="102" t="s">
        <v>56</v>
      </c>
      <c r="E22" s="103"/>
      <c r="F22" s="21">
        <v>0</v>
      </c>
      <c r="G22" s="102" t="s">
        <v>57</v>
      </c>
      <c r="H22" s="103"/>
      <c r="I22" s="28">
        <f>SUM(I14:I19)</f>
        <v>0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" customHeight="1" x14ac:dyDescent="0.2">
      <c r="A24" s="104" t="s">
        <v>58</v>
      </c>
      <c r="B24" s="105"/>
      <c r="C24" s="29">
        <v>0</v>
      </c>
      <c r="D24" s="104" t="s">
        <v>60</v>
      </c>
      <c r="E24" s="105"/>
      <c r="F24" s="29">
        <v>0</v>
      </c>
      <c r="G24" s="104" t="s">
        <v>61</v>
      </c>
      <c r="H24" s="105"/>
      <c r="I24" s="29">
        <f>C24</f>
        <v>0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3.5" customHeight="1" x14ac:dyDescent="0.2">
      <c r="A25" s="104" t="s">
        <v>62</v>
      </c>
      <c r="B25" s="105"/>
      <c r="C25" s="29">
        <f>C22+I22</f>
        <v>0</v>
      </c>
      <c r="D25" s="104" t="s">
        <v>55</v>
      </c>
      <c r="E25" s="105"/>
      <c r="F25" s="29">
        <f>(C25*0.21)</f>
        <v>0</v>
      </c>
      <c r="G25" s="104" t="s">
        <v>63</v>
      </c>
      <c r="H25" s="105"/>
      <c r="I25" s="29">
        <f>SUM(C25:F25)</f>
        <v>0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3.5" customHeight="1" x14ac:dyDescent="0.2">
      <c r="A26" s="80" t="s">
        <v>8</v>
      </c>
      <c r="B26" s="81"/>
      <c r="C26" s="82"/>
      <c r="D26" s="83" t="s">
        <v>64</v>
      </c>
      <c r="E26" s="81"/>
      <c r="F26" s="82"/>
      <c r="G26" s="80" t="s">
        <v>65</v>
      </c>
      <c r="H26" s="81"/>
      <c r="I26" s="82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3.5" customHeight="1" x14ac:dyDescent="0.2">
      <c r="A27" s="84"/>
      <c r="B27" s="85"/>
      <c r="C27" s="86"/>
      <c r="D27" s="87" t="s">
        <v>8</v>
      </c>
      <c r="E27" s="88"/>
      <c r="F27" s="89"/>
      <c r="G27" s="87" t="s">
        <v>8</v>
      </c>
      <c r="H27" s="88"/>
      <c r="I27" s="90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2" customHeight="1" x14ac:dyDescent="0.2">
      <c r="A28" s="84"/>
      <c r="B28" s="85"/>
      <c r="C28" s="86"/>
      <c r="D28" s="87" t="s">
        <v>8</v>
      </c>
      <c r="E28" s="88"/>
      <c r="F28" s="89"/>
      <c r="G28" s="87" t="s">
        <v>8</v>
      </c>
      <c r="H28" s="88"/>
      <c r="I28" s="90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2" customHeight="1" x14ac:dyDescent="0.2">
      <c r="A29" s="30"/>
      <c r="C29" s="31"/>
      <c r="D29" s="32"/>
      <c r="E29" s="33"/>
      <c r="F29" s="33"/>
      <c r="G29" s="30"/>
      <c r="I29" s="31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2.75" customHeight="1" x14ac:dyDescent="0.2">
      <c r="A30" s="77" t="s">
        <v>8</v>
      </c>
      <c r="B30" s="78"/>
      <c r="C30" s="79"/>
      <c r="D30" s="77" t="s">
        <v>66</v>
      </c>
      <c r="E30" s="78"/>
      <c r="F30" s="79"/>
      <c r="G30" s="77" t="s">
        <v>66</v>
      </c>
      <c r="H30" s="78"/>
      <c r="I30" s="79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6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6.25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0.5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0.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0.5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0.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0.5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0.5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0.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0.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0.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0.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0.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0.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0.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0.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0.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0.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0.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0.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0.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0.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0.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0.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0.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0.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0.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0.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0.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0.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0.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0.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0.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0.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0.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0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0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0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0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0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0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0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0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0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0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0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0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0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0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0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0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0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0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0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0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0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0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0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0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0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0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0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0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0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0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0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0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0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0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0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0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0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0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0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0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0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0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0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0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0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0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0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0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0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0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0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0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0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0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0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0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0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0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0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0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0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0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0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0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0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0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0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0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0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0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0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0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0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0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0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0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0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0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0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0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0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0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0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0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0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0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0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0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0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0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0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0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0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0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0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0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0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0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0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0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0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0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0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0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0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0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0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0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0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0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0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0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0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0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0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0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0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0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0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0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0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0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0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0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0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0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0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0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0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0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0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0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0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0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0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0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0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0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0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0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0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0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0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0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0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0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0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0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0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0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0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0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0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0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0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0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0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0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0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0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0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0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0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0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0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0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0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0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0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0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0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0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0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0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0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0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0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0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0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0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0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0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0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0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0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0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0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0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0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0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0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0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0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0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0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0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0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0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0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0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0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0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0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0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0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0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0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0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0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0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0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0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0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0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0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0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0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0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0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0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0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0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0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0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0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0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0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0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0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0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0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0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0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0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0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0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0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0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0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0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0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0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0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0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0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0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0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0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0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0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0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0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0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0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0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0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0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0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0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0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0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0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0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0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0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0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0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0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0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0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0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0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0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0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0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0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0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0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0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0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0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0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0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0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0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0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0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0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0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0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0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0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0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0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0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0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0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0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0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0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0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0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0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0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0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0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0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0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0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0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0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0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0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0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0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0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0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0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0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0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0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0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0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0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0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0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0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0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0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0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0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0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0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0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0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0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0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0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0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0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0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0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0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0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0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0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0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0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0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0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0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0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0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0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0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0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0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0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0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0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0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0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0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0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0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0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0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0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0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0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0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0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0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0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0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0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0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0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0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0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0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0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0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0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0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0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0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0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0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0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0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0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0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0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0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0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0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0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0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0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0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0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0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0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0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0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0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0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0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0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0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0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0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0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0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0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0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0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0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0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0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0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0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0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0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0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0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0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0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0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0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0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0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0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0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0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0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0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0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0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0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0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0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0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0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0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0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0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0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0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0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0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0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0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0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0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0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0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0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0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0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0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0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0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0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0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0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0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0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0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0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0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0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0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0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0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0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0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0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0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0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0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0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0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0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0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0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0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0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0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0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0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0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0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0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0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0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0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0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0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0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0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0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0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0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0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0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0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0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0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0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0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0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0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0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0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0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0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0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0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0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0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0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0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0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0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0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0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0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0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0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0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0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0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0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0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0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0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0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0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0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0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0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0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0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0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0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0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0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0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0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0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0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0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0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0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0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0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0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0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0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0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0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0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0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0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0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0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0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0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0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0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0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0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0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0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0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0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0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0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0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0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0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0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0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0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0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0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0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0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0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0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0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0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0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0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0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0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0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0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0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0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0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0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0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0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0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0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0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0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0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0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0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0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0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0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0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0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0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0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0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0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0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0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0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0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0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0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0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0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0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0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0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0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0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0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0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0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0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0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0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0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0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0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0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0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0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0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0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0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0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0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0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0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0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0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0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0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0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0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0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0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0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0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0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0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0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0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0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0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0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0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0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0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0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0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0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0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0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0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0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0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0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0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0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0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0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0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0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0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0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0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0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0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0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0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0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0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0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0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0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0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0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0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0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0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0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0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0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0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0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0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0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0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0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0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0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0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0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0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0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0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0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0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0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0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0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0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0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0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0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0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0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0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0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0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0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0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0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0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0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0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0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0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0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0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0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0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0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0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0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0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0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0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0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0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0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0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0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0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0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0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0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0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0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0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0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0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0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0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0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0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0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0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0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0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0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0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0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0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0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0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0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0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0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0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0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0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0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0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0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0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0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0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0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0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0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0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0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0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0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0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0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0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0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0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0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0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0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0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0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0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0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0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0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0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0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0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0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0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0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0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0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0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0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0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0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0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0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0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0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0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0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0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0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0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0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0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0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0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0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0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0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0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0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0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0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0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0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0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0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0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0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0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0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0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0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0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0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0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0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0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0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0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0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0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0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0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0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0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0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0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0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0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0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0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0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0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0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0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0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0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0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0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0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0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0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0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0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0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0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0.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0.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0.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0.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0.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0.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0.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0.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0.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0.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0.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0.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0.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0.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0.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0.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0.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0.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0.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0.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0.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0.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0.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0.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0.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0.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0.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0.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0.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0.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0.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0.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0.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0.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0.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0.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0.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0.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0.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73">
    <mergeCell ref="G14:H14"/>
    <mergeCell ref="H13:I13"/>
    <mergeCell ref="G15:H15"/>
    <mergeCell ref="G16:H16"/>
    <mergeCell ref="G17:H17"/>
    <mergeCell ref="D18:E18"/>
    <mergeCell ref="D19:E19"/>
    <mergeCell ref="D20:E20"/>
    <mergeCell ref="D21:E21"/>
    <mergeCell ref="G18:H18"/>
    <mergeCell ref="G19:H19"/>
    <mergeCell ref="G20:H20"/>
    <mergeCell ref="G21:H21"/>
    <mergeCell ref="A25:B25"/>
    <mergeCell ref="A4:B5"/>
    <mergeCell ref="A8:B9"/>
    <mergeCell ref="A1:I1"/>
    <mergeCell ref="H6:H7"/>
    <mergeCell ref="H2:H3"/>
    <mergeCell ref="I2:I3"/>
    <mergeCell ref="A10:B11"/>
    <mergeCell ref="B13:C13"/>
    <mergeCell ref="I4:I5"/>
    <mergeCell ref="I6:I7"/>
    <mergeCell ref="A6:B7"/>
    <mergeCell ref="C6:D7"/>
    <mergeCell ref="E6:E7"/>
    <mergeCell ref="F6:G7"/>
    <mergeCell ref="E13:F13"/>
    <mergeCell ref="A12:I12"/>
    <mergeCell ref="F4:G5"/>
    <mergeCell ref="H4:H5"/>
    <mergeCell ref="D16:E16"/>
    <mergeCell ref="D17:E17"/>
    <mergeCell ref="F10:G11"/>
    <mergeCell ref="D14:E14"/>
    <mergeCell ref="C8:D9"/>
    <mergeCell ref="E8:E9"/>
    <mergeCell ref="C10:D11"/>
    <mergeCell ref="E10:E11"/>
    <mergeCell ref="D15:E15"/>
    <mergeCell ref="F8:G9"/>
    <mergeCell ref="H8:H9"/>
    <mergeCell ref="H10:H11"/>
    <mergeCell ref="I10:I11"/>
    <mergeCell ref="A24:B24"/>
    <mergeCell ref="A20:B20"/>
    <mergeCell ref="A21:B21"/>
    <mergeCell ref="A22:B22"/>
    <mergeCell ref="D22:E22"/>
    <mergeCell ref="G22:H22"/>
    <mergeCell ref="G24:H24"/>
    <mergeCell ref="G25:H25"/>
    <mergeCell ref="G27:I27"/>
    <mergeCell ref="D24:E24"/>
    <mergeCell ref="D25:E25"/>
    <mergeCell ref="D27:F27"/>
    <mergeCell ref="A2:B3"/>
    <mergeCell ref="C2:D3"/>
    <mergeCell ref="C4:D5"/>
    <mergeCell ref="E2:E3"/>
    <mergeCell ref="F2:G3"/>
    <mergeCell ref="E4:E5"/>
    <mergeCell ref="A30:C30"/>
    <mergeCell ref="D30:F30"/>
    <mergeCell ref="G30:I30"/>
    <mergeCell ref="A26:C26"/>
    <mergeCell ref="D26:F26"/>
    <mergeCell ref="G26:I26"/>
    <mergeCell ref="A27:C27"/>
    <mergeCell ref="A28:C28"/>
    <mergeCell ref="D28:F28"/>
    <mergeCell ref="G28:I28"/>
  </mergeCells>
  <pageMargins left="0.70866141732283472" right="0.70866141732283472" top="0.78740157480314965" bottom="0.78740157480314965" header="0" footer="0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9"/>
  <sheetViews>
    <sheetView tabSelected="1" view="pageBreakPreview" zoomScale="60" zoomScaleNormal="100" workbookViewId="0">
      <selection activeCell="K28" sqref="K28"/>
    </sheetView>
  </sheetViews>
  <sheetFormatPr defaultColWidth="16.83203125" defaultRowHeight="15" customHeight="1" x14ac:dyDescent="0.25"/>
  <cols>
    <col min="1" max="1" width="14.33203125" customWidth="1"/>
    <col min="2" max="2" width="15.1640625" style="69" customWidth="1"/>
    <col min="3" max="3" width="97.6640625" customWidth="1"/>
    <col min="4" max="4" width="18.5" style="68" customWidth="1"/>
    <col min="5" max="5" width="18.5" style="57" customWidth="1"/>
    <col min="6" max="6" width="24.83203125" customWidth="1"/>
    <col min="7" max="7" width="27.6640625" customWidth="1"/>
    <col min="8" max="26" width="10.1640625" customWidth="1"/>
  </cols>
  <sheetData>
    <row r="1" spans="1:26" ht="15.75" x14ac:dyDescent="0.25">
      <c r="A1" s="125" t="s">
        <v>6</v>
      </c>
      <c r="B1" s="85"/>
      <c r="C1" s="85"/>
      <c r="D1" s="85"/>
      <c r="E1" s="85"/>
      <c r="F1" s="85"/>
      <c r="G1" s="8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4"/>
      <c r="B2" s="59"/>
      <c r="C2" s="4"/>
      <c r="D2" s="62"/>
      <c r="E2" s="5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x14ac:dyDescent="0.25">
      <c r="A3" s="126" t="s">
        <v>106</v>
      </c>
      <c r="B3" s="85"/>
      <c r="C3" s="85"/>
      <c r="D3" s="85"/>
      <c r="E3" s="85"/>
      <c r="F3" s="85"/>
      <c r="G3" s="8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4" t="s">
        <v>104</v>
      </c>
      <c r="B4" s="59"/>
      <c r="C4" s="4"/>
      <c r="D4" s="62"/>
      <c r="E4" s="55" t="s">
        <v>8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4"/>
      <c r="B5" s="59"/>
      <c r="C5" s="4"/>
      <c r="D5" s="62" t="s">
        <v>8</v>
      </c>
      <c r="E5" s="60" t="s">
        <v>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4" t="s">
        <v>9</v>
      </c>
      <c r="B6" s="59"/>
      <c r="C6" s="4"/>
      <c r="D6" s="62" t="s">
        <v>8</v>
      </c>
      <c r="E6" s="60" t="s">
        <v>8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54"/>
      <c r="B7" s="59"/>
      <c r="C7" s="4"/>
      <c r="D7" s="63" t="s">
        <v>8</v>
      </c>
      <c r="E7" s="58" t="s">
        <v>8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7.75" customHeight="1" x14ac:dyDescent="0.25">
      <c r="A8" s="5" t="s">
        <v>10</v>
      </c>
      <c r="B8" s="6" t="s">
        <v>11</v>
      </c>
      <c r="C8" s="8" t="s">
        <v>12</v>
      </c>
      <c r="D8" s="64" t="s">
        <v>14</v>
      </c>
      <c r="E8" s="56" t="s">
        <v>15</v>
      </c>
      <c r="F8" s="6" t="s">
        <v>16</v>
      </c>
      <c r="G8" s="9" t="s">
        <v>17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6" customHeight="1" x14ac:dyDescent="0.25">
      <c r="A9" s="10">
        <v>1</v>
      </c>
      <c r="B9" s="76" t="s">
        <v>74</v>
      </c>
      <c r="C9" s="44" t="s">
        <v>99</v>
      </c>
      <c r="D9" s="65" t="s">
        <v>29</v>
      </c>
      <c r="E9" s="36">
        <v>1</v>
      </c>
      <c r="F9" s="71">
        <v>0</v>
      </c>
      <c r="G9" s="37">
        <f>SUM(E9*F9)</f>
        <v>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7.75" customHeight="1" x14ac:dyDescent="0.25">
      <c r="A10" s="10">
        <v>2</v>
      </c>
      <c r="B10" s="61" t="s">
        <v>83</v>
      </c>
      <c r="C10" s="44" t="s">
        <v>89</v>
      </c>
      <c r="D10" s="65" t="s">
        <v>29</v>
      </c>
      <c r="E10" s="36">
        <v>1</v>
      </c>
      <c r="F10" s="71">
        <v>0</v>
      </c>
      <c r="G10" s="37">
        <f t="shared" ref="G10:G31" si="0">SUM(E10*F10)</f>
        <v>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5" customHeight="1" x14ac:dyDescent="0.25">
      <c r="A11" s="10">
        <v>3</v>
      </c>
      <c r="B11" s="61" t="s">
        <v>87</v>
      </c>
      <c r="C11" s="44" t="s">
        <v>88</v>
      </c>
      <c r="D11" s="65" t="s">
        <v>29</v>
      </c>
      <c r="E11" s="36">
        <v>8</v>
      </c>
      <c r="F11" s="71">
        <v>0</v>
      </c>
      <c r="G11" s="37">
        <f t="shared" si="0"/>
        <v>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5" customHeight="1" x14ac:dyDescent="0.25">
      <c r="A12" s="15">
        <v>4</v>
      </c>
      <c r="B12" s="17">
        <v>113728</v>
      </c>
      <c r="C12" s="45" t="s">
        <v>36</v>
      </c>
      <c r="D12" s="51" t="s">
        <v>37</v>
      </c>
      <c r="E12" s="53">
        <v>1370</v>
      </c>
      <c r="F12" s="72">
        <v>0</v>
      </c>
      <c r="G12" s="39">
        <f t="shared" si="0"/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5" customHeight="1" x14ac:dyDescent="0.25">
      <c r="A13" s="15">
        <v>5</v>
      </c>
      <c r="B13" s="17" t="s">
        <v>96</v>
      </c>
      <c r="C13" s="45" t="s">
        <v>97</v>
      </c>
      <c r="D13" s="51" t="s">
        <v>98</v>
      </c>
      <c r="E13" s="53">
        <v>800</v>
      </c>
      <c r="F13" s="73">
        <v>0</v>
      </c>
      <c r="G13" s="39">
        <f t="shared" si="0"/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.5" customHeight="1" x14ac:dyDescent="0.25">
      <c r="A14" s="15">
        <v>6</v>
      </c>
      <c r="B14" s="17">
        <v>919111</v>
      </c>
      <c r="C14" s="45" t="s">
        <v>70</v>
      </c>
      <c r="D14" s="51" t="s">
        <v>68</v>
      </c>
      <c r="E14" s="53">
        <v>1480</v>
      </c>
      <c r="F14" s="72">
        <v>0</v>
      </c>
      <c r="G14" s="39">
        <f t="shared" si="0"/>
        <v>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 x14ac:dyDescent="0.25">
      <c r="A15" s="15">
        <v>7</v>
      </c>
      <c r="B15" s="51">
        <v>93818</v>
      </c>
      <c r="C15" s="52" t="s">
        <v>69</v>
      </c>
      <c r="D15" s="51" t="s">
        <v>41</v>
      </c>
      <c r="E15" s="53">
        <v>8700</v>
      </c>
      <c r="F15" s="73">
        <v>0</v>
      </c>
      <c r="G15" s="39">
        <f t="shared" si="0"/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44.25" customHeight="1" x14ac:dyDescent="0.25">
      <c r="A16" s="15">
        <v>8</v>
      </c>
      <c r="B16" s="51">
        <v>123738</v>
      </c>
      <c r="C16" s="52" t="s">
        <v>92</v>
      </c>
      <c r="D16" s="51" t="s">
        <v>37</v>
      </c>
      <c r="E16" s="53">
        <v>867</v>
      </c>
      <c r="F16" s="72">
        <v>0</v>
      </c>
      <c r="G16" s="39">
        <f t="shared" si="0"/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7.6" customHeight="1" x14ac:dyDescent="0.25">
      <c r="A17" s="15">
        <v>9</v>
      </c>
      <c r="B17" s="51" t="s">
        <v>82</v>
      </c>
      <c r="C17" s="52" t="s">
        <v>84</v>
      </c>
      <c r="D17" s="51" t="s">
        <v>41</v>
      </c>
      <c r="E17" s="53">
        <v>5000</v>
      </c>
      <c r="F17" s="72">
        <v>0</v>
      </c>
      <c r="G17" s="39">
        <f t="shared" ref="G17" si="1">SUM(E17*F17)</f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 x14ac:dyDescent="0.25">
      <c r="A18" s="15">
        <v>10</v>
      </c>
      <c r="B18" s="51">
        <v>56336</v>
      </c>
      <c r="C18" s="52" t="s">
        <v>90</v>
      </c>
      <c r="D18" s="51" t="s">
        <v>41</v>
      </c>
      <c r="E18" s="53">
        <v>5000</v>
      </c>
      <c r="F18" s="72">
        <v>0</v>
      </c>
      <c r="G18" s="39">
        <f t="shared" si="0"/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x14ac:dyDescent="0.25">
      <c r="A19" s="15">
        <v>11</v>
      </c>
      <c r="B19" s="51">
        <v>572223</v>
      </c>
      <c r="C19" s="52" t="s">
        <v>93</v>
      </c>
      <c r="D19" s="51" t="s">
        <v>41</v>
      </c>
      <c r="E19" s="53">
        <v>5000</v>
      </c>
      <c r="F19" s="72">
        <v>0</v>
      </c>
      <c r="G19" s="39">
        <f t="shared" si="0"/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 x14ac:dyDescent="0.25">
      <c r="A20" s="15">
        <v>12</v>
      </c>
      <c r="B20" s="51" t="s">
        <v>81</v>
      </c>
      <c r="C20" s="52" t="s">
        <v>73</v>
      </c>
      <c r="D20" s="51" t="s">
        <v>41</v>
      </c>
      <c r="E20" s="53">
        <v>5000</v>
      </c>
      <c r="F20" s="72">
        <v>0</v>
      </c>
      <c r="G20" s="39">
        <f t="shared" si="0"/>
        <v>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 x14ac:dyDescent="0.25">
      <c r="A21" s="15">
        <v>13</v>
      </c>
      <c r="B21" s="51">
        <v>572213</v>
      </c>
      <c r="C21" s="52" t="s">
        <v>80</v>
      </c>
      <c r="D21" s="51" t="s">
        <v>41</v>
      </c>
      <c r="E21" s="53">
        <v>17400</v>
      </c>
      <c r="F21" s="72">
        <v>0</v>
      </c>
      <c r="G21" s="39">
        <f t="shared" si="0"/>
        <v>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 x14ac:dyDescent="0.25">
      <c r="A22" s="15">
        <v>14</v>
      </c>
      <c r="B22" s="51" t="s">
        <v>85</v>
      </c>
      <c r="C22" s="52" t="s">
        <v>86</v>
      </c>
      <c r="D22" s="51" t="s">
        <v>41</v>
      </c>
      <c r="E22" s="53">
        <v>8700</v>
      </c>
      <c r="F22" s="72">
        <v>0</v>
      </c>
      <c r="G22" s="39">
        <f t="shared" si="0"/>
        <v>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25">
      <c r="A23" s="15">
        <v>15</v>
      </c>
      <c r="B23" s="51" t="s">
        <v>79</v>
      </c>
      <c r="C23" s="52" t="s">
        <v>76</v>
      </c>
      <c r="D23" s="51" t="s">
        <v>41</v>
      </c>
      <c r="E23" s="53">
        <v>8700</v>
      </c>
      <c r="F23" s="72">
        <v>0</v>
      </c>
      <c r="G23" s="39">
        <f t="shared" si="0"/>
        <v>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2.5" customHeight="1" x14ac:dyDescent="0.25">
      <c r="A24" s="15">
        <v>16</v>
      </c>
      <c r="B24" s="17">
        <v>113762</v>
      </c>
      <c r="C24" s="45" t="s">
        <v>77</v>
      </c>
      <c r="D24" s="51" t="s">
        <v>39</v>
      </c>
      <c r="E24" s="53">
        <v>1480</v>
      </c>
      <c r="F24" s="72">
        <v>0</v>
      </c>
      <c r="G24" s="39">
        <f t="shared" si="0"/>
        <v>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2.5" customHeight="1" x14ac:dyDescent="0.25">
      <c r="A25" s="15">
        <v>17</v>
      </c>
      <c r="B25" s="17">
        <v>931312</v>
      </c>
      <c r="C25" s="45" t="s">
        <v>78</v>
      </c>
      <c r="D25" s="51" t="s">
        <v>39</v>
      </c>
      <c r="E25" s="53">
        <v>1480</v>
      </c>
      <c r="F25" s="72">
        <v>0</v>
      </c>
      <c r="G25" s="39">
        <f t="shared" si="0"/>
        <v>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5.5" x14ac:dyDescent="0.25">
      <c r="A26" s="15">
        <v>18</v>
      </c>
      <c r="B26" s="17" t="s">
        <v>94</v>
      </c>
      <c r="C26" s="45" t="s">
        <v>95</v>
      </c>
      <c r="D26" s="51" t="s">
        <v>19</v>
      </c>
      <c r="E26" s="38">
        <v>40</v>
      </c>
      <c r="F26" s="72">
        <v>0</v>
      </c>
      <c r="G26" s="39">
        <f t="shared" si="0"/>
        <v>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A27" s="34">
        <v>19</v>
      </c>
      <c r="B27" s="35">
        <v>12922</v>
      </c>
      <c r="C27" s="46" t="s">
        <v>71</v>
      </c>
      <c r="D27" s="66" t="s">
        <v>41</v>
      </c>
      <c r="E27" s="40">
        <v>1445</v>
      </c>
      <c r="F27" s="74">
        <v>0</v>
      </c>
      <c r="G27" s="41">
        <f t="shared" si="0"/>
        <v>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A28" s="34">
        <v>20</v>
      </c>
      <c r="B28" s="35">
        <v>56962</v>
      </c>
      <c r="C28" s="46" t="s">
        <v>72</v>
      </c>
      <c r="D28" s="66" t="s">
        <v>41</v>
      </c>
      <c r="E28" s="40">
        <v>1445</v>
      </c>
      <c r="F28" s="74">
        <v>0</v>
      </c>
      <c r="G28" s="41">
        <f t="shared" si="0"/>
        <v>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A29" s="34">
        <v>21</v>
      </c>
      <c r="B29" s="35">
        <v>15111</v>
      </c>
      <c r="C29" s="46" t="s">
        <v>75</v>
      </c>
      <c r="D29" s="66" t="s">
        <v>19</v>
      </c>
      <c r="E29" s="40">
        <v>1734</v>
      </c>
      <c r="F29" s="74">
        <v>0</v>
      </c>
      <c r="G29" s="41">
        <f t="shared" si="0"/>
        <v>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A30" s="34">
        <v>21</v>
      </c>
      <c r="B30" s="35">
        <v>915111</v>
      </c>
      <c r="C30" s="46" t="s">
        <v>101</v>
      </c>
      <c r="D30" s="66" t="s">
        <v>41</v>
      </c>
      <c r="E30" s="40">
        <v>361</v>
      </c>
      <c r="F30" s="74">
        <v>0</v>
      </c>
      <c r="G30" s="41">
        <f t="shared" si="0"/>
        <v>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4.75" customHeight="1" x14ac:dyDescent="0.25">
      <c r="A31" s="24">
        <v>22</v>
      </c>
      <c r="B31" s="25">
        <v>915221</v>
      </c>
      <c r="C31" s="47" t="s">
        <v>100</v>
      </c>
      <c r="D31" s="67" t="s">
        <v>41</v>
      </c>
      <c r="E31" s="42">
        <v>618.5</v>
      </c>
      <c r="F31" s="75">
        <v>0</v>
      </c>
      <c r="G31" s="43">
        <f t="shared" si="0"/>
        <v>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59"/>
      <c r="C32" s="127" t="s">
        <v>91</v>
      </c>
      <c r="D32" s="128"/>
      <c r="E32" s="128"/>
      <c r="F32" s="129"/>
      <c r="G32" s="48">
        <f>SUM(G9:G31)</f>
        <v>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59"/>
      <c r="C33" s="130" t="s">
        <v>55</v>
      </c>
      <c r="D33" s="131"/>
      <c r="E33" s="105"/>
      <c r="F33" s="103"/>
      <c r="G33" s="49">
        <f>G32*0.21</f>
        <v>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59"/>
      <c r="C34" s="132" t="s">
        <v>59</v>
      </c>
      <c r="D34" s="133"/>
      <c r="E34" s="133"/>
      <c r="F34" s="107"/>
      <c r="G34" s="50">
        <f>G32+G33</f>
        <v>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59"/>
      <c r="C35" s="4"/>
      <c r="D35" s="62"/>
      <c r="E35" s="5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59"/>
      <c r="C36" s="70" t="s">
        <v>107</v>
      </c>
      <c r="D36" s="62"/>
      <c r="E36" s="5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59"/>
      <c r="C37" s="4"/>
      <c r="D37" s="62"/>
      <c r="E37" s="5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59" t="s">
        <v>8</v>
      </c>
      <c r="C38" s="4" t="s">
        <v>8</v>
      </c>
      <c r="D38" s="62"/>
      <c r="E38" s="5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59"/>
      <c r="C39" s="4"/>
      <c r="D39" s="62"/>
      <c r="E39" s="5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59"/>
      <c r="C40" s="4"/>
      <c r="D40" s="62"/>
      <c r="E40" s="5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59"/>
      <c r="C41" s="4"/>
      <c r="D41" s="62"/>
      <c r="E41" s="5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59"/>
      <c r="C42" s="4"/>
      <c r="D42" s="62"/>
      <c r="E42" s="5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59"/>
      <c r="C43" s="4"/>
      <c r="D43" s="62"/>
      <c r="E43" s="5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59"/>
      <c r="C44" s="4"/>
      <c r="D44" s="62"/>
      <c r="E44" s="5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59"/>
      <c r="C45" s="4"/>
      <c r="D45" s="62"/>
      <c r="E45" s="5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59"/>
      <c r="C46" s="4"/>
      <c r="D46" s="62"/>
      <c r="E46" s="5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59"/>
      <c r="C47" s="4"/>
      <c r="D47" s="62"/>
      <c r="E47" s="5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59"/>
      <c r="C48" s="4"/>
      <c r="D48" s="62"/>
      <c r="E48" s="5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59"/>
      <c r="C49" s="4"/>
      <c r="D49" s="62"/>
      <c r="E49" s="5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59"/>
      <c r="C50" s="4"/>
      <c r="D50" s="62"/>
      <c r="E50" s="5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59"/>
      <c r="C51" s="4"/>
      <c r="D51" s="62"/>
      <c r="E51" s="5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59"/>
      <c r="C52" s="4"/>
      <c r="D52" s="62"/>
      <c r="E52" s="5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59"/>
      <c r="C53" s="4"/>
      <c r="D53" s="62"/>
      <c r="E53" s="5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59"/>
      <c r="C54" s="4"/>
      <c r="D54" s="62"/>
      <c r="E54" s="5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59"/>
      <c r="C55" s="4"/>
      <c r="D55" s="62"/>
      <c r="E55" s="5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59"/>
      <c r="C56" s="4"/>
      <c r="D56" s="62"/>
      <c r="E56" s="5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59"/>
      <c r="C57" s="4"/>
      <c r="D57" s="62"/>
      <c r="E57" s="5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59"/>
      <c r="C58" s="4"/>
      <c r="D58" s="62"/>
      <c r="E58" s="5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59"/>
      <c r="C59" s="4"/>
      <c r="D59" s="62"/>
      <c r="E59" s="5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59"/>
      <c r="C60" s="4"/>
      <c r="D60" s="62"/>
      <c r="E60" s="5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59"/>
      <c r="C61" s="4"/>
      <c r="D61" s="62"/>
      <c r="E61" s="5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59"/>
      <c r="C62" s="4"/>
      <c r="D62" s="62"/>
      <c r="E62" s="5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59"/>
      <c r="C63" s="4"/>
      <c r="D63" s="62"/>
      <c r="E63" s="5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59"/>
      <c r="C64" s="4"/>
      <c r="D64" s="62"/>
      <c r="E64" s="5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59"/>
      <c r="C65" s="4"/>
      <c r="D65" s="62"/>
      <c r="E65" s="5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59"/>
      <c r="C66" s="4"/>
      <c r="D66" s="62"/>
      <c r="E66" s="5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59"/>
      <c r="C67" s="4"/>
      <c r="D67" s="62"/>
      <c r="E67" s="5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59"/>
      <c r="C68" s="4"/>
      <c r="D68" s="62"/>
      <c r="E68" s="5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59"/>
      <c r="C69" s="4"/>
      <c r="D69" s="62"/>
      <c r="E69" s="5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59"/>
      <c r="C70" s="4"/>
      <c r="D70" s="62"/>
      <c r="E70" s="5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59"/>
      <c r="C71" s="4"/>
      <c r="D71" s="62"/>
      <c r="E71" s="5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59"/>
      <c r="C72" s="4"/>
      <c r="D72" s="62"/>
      <c r="E72" s="5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59"/>
      <c r="C73" s="4"/>
      <c r="D73" s="62"/>
      <c r="E73" s="5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59"/>
      <c r="C74" s="4"/>
      <c r="D74" s="62"/>
      <c r="E74" s="5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59"/>
      <c r="C75" s="4"/>
      <c r="D75" s="62"/>
      <c r="E75" s="5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59"/>
      <c r="C76" s="4"/>
      <c r="D76" s="62"/>
      <c r="E76" s="5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59"/>
      <c r="C77" s="4"/>
      <c r="D77" s="62"/>
      <c r="E77" s="5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59"/>
      <c r="C78" s="4"/>
      <c r="D78" s="62"/>
      <c r="E78" s="5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59"/>
      <c r="C79" s="4"/>
      <c r="D79" s="62"/>
      <c r="E79" s="5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59"/>
      <c r="C80" s="4"/>
      <c r="D80" s="62"/>
      <c r="E80" s="5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59"/>
      <c r="C81" s="4"/>
      <c r="D81" s="62"/>
      <c r="E81" s="5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59"/>
      <c r="C82" s="4"/>
      <c r="D82" s="62"/>
      <c r="E82" s="5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59"/>
      <c r="C83" s="4"/>
      <c r="D83" s="62"/>
      <c r="E83" s="5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59"/>
      <c r="C84" s="4"/>
      <c r="D84" s="62"/>
      <c r="E84" s="5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59"/>
      <c r="C85" s="4"/>
      <c r="D85" s="62"/>
      <c r="E85" s="5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59"/>
      <c r="C86" s="4"/>
      <c r="D86" s="62"/>
      <c r="E86" s="5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59"/>
      <c r="C87" s="4"/>
      <c r="D87" s="62"/>
      <c r="E87" s="5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59"/>
      <c r="C88" s="4"/>
      <c r="D88" s="62"/>
      <c r="E88" s="5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59"/>
      <c r="C89" s="4"/>
      <c r="D89" s="62"/>
      <c r="E89" s="5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59"/>
      <c r="C90" s="4"/>
      <c r="D90" s="62"/>
      <c r="E90" s="5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59"/>
      <c r="C91" s="4"/>
      <c r="D91" s="62"/>
      <c r="E91" s="5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59"/>
      <c r="C92" s="4"/>
      <c r="D92" s="62"/>
      <c r="E92" s="5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59"/>
      <c r="C93" s="4"/>
      <c r="D93" s="62"/>
      <c r="E93" s="5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59"/>
      <c r="C94" s="4"/>
      <c r="D94" s="62"/>
      <c r="E94" s="5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59"/>
      <c r="C95" s="4"/>
      <c r="D95" s="62"/>
      <c r="E95" s="5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59"/>
      <c r="C96" s="4"/>
      <c r="D96" s="62"/>
      <c r="E96" s="5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59"/>
      <c r="C97" s="4"/>
      <c r="D97" s="62"/>
      <c r="E97" s="5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59"/>
      <c r="C98" s="4"/>
      <c r="D98" s="62"/>
      <c r="E98" s="5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59"/>
      <c r="C99" s="4"/>
      <c r="D99" s="62"/>
      <c r="E99" s="5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59"/>
      <c r="C100" s="4"/>
      <c r="D100" s="62"/>
      <c r="E100" s="5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59"/>
      <c r="C101" s="4"/>
      <c r="D101" s="62"/>
      <c r="E101" s="5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59"/>
      <c r="C102" s="4"/>
      <c r="D102" s="62"/>
      <c r="E102" s="5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59"/>
      <c r="C103" s="4"/>
      <c r="D103" s="62"/>
      <c r="E103" s="5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59"/>
      <c r="C104" s="4"/>
      <c r="D104" s="62"/>
      <c r="E104" s="5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59"/>
      <c r="C105" s="4"/>
      <c r="D105" s="62"/>
      <c r="E105" s="5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59"/>
      <c r="C106" s="4"/>
      <c r="D106" s="62"/>
      <c r="E106" s="5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59"/>
      <c r="C107" s="4"/>
      <c r="D107" s="62"/>
      <c r="E107" s="5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59"/>
      <c r="C108" s="4"/>
      <c r="D108" s="62"/>
      <c r="E108" s="5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59"/>
      <c r="C109" s="4"/>
      <c r="D109" s="62"/>
      <c r="E109" s="5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59"/>
      <c r="C110" s="4"/>
      <c r="D110" s="62"/>
      <c r="E110" s="5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59"/>
      <c r="C111" s="4"/>
      <c r="D111" s="62"/>
      <c r="E111" s="5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59"/>
      <c r="C112" s="4"/>
      <c r="D112" s="62"/>
      <c r="E112" s="5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59"/>
      <c r="C113" s="4"/>
      <c r="D113" s="62"/>
      <c r="E113" s="5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59"/>
      <c r="C114" s="4"/>
      <c r="D114" s="62"/>
      <c r="E114" s="5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59"/>
      <c r="C115" s="4"/>
      <c r="D115" s="62"/>
      <c r="E115" s="5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59"/>
      <c r="C116" s="4"/>
      <c r="D116" s="62"/>
      <c r="E116" s="5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59"/>
      <c r="C117" s="4"/>
      <c r="D117" s="62"/>
      <c r="E117" s="5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59"/>
      <c r="C118" s="4"/>
      <c r="D118" s="62"/>
      <c r="E118" s="5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59"/>
      <c r="C119" s="4"/>
      <c r="D119" s="62"/>
      <c r="E119" s="5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59"/>
      <c r="C120" s="4"/>
      <c r="D120" s="62"/>
      <c r="E120" s="5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59"/>
      <c r="C121" s="4"/>
      <c r="D121" s="62"/>
      <c r="E121" s="5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59"/>
      <c r="C122" s="4"/>
      <c r="D122" s="62"/>
      <c r="E122" s="5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59"/>
      <c r="C123" s="4"/>
      <c r="D123" s="62"/>
      <c r="E123" s="5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59"/>
      <c r="C124" s="4"/>
      <c r="D124" s="62"/>
      <c r="E124" s="5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59"/>
      <c r="C125" s="4"/>
      <c r="D125" s="62"/>
      <c r="E125" s="5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59"/>
      <c r="C126" s="4"/>
      <c r="D126" s="62"/>
      <c r="E126" s="5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59"/>
      <c r="C127" s="4"/>
      <c r="D127" s="62"/>
      <c r="E127" s="5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59"/>
      <c r="C128" s="4"/>
      <c r="D128" s="62"/>
      <c r="E128" s="5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59"/>
      <c r="C129" s="4"/>
      <c r="D129" s="62"/>
      <c r="E129" s="5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59"/>
      <c r="C130" s="4"/>
      <c r="D130" s="62"/>
      <c r="E130" s="5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59"/>
      <c r="C131" s="4"/>
      <c r="D131" s="62"/>
      <c r="E131" s="5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59"/>
      <c r="C132" s="4"/>
      <c r="D132" s="62"/>
      <c r="E132" s="5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59"/>
      <c r="C133" s="4"/>
      <c r="D133" s="62"/>
      <c r="E133" s="5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59"/>
      <c r="C134" s="4"/>
      <c r="D134" s="62"/>
      <c r="E134" s="5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59"/>
      <c r="C135" s="4"/>
      <c r="D135" s="62"/>
      <c r="E135" s="5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59"/>
      <c r="C136" s="4"/>
      <c r="D136" s="62"/>
      <c r="E136" s="5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59"/>
      <c r="C137" s="4"/>
      <c r="D137" s="62"/>
      <c r="E137" s="5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59"/>
      <c r="C138" s="4"/>
      <c r="D138" s="62"/>
      <c r="E138" s="5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59"/>
      <c r="C139" s="4"/>
      <c r="D139" s="62"/>
      <c r="E139" s="5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59"/>
      <c r="C140" s="4"/>
      <c r="D140" s="62"/>
      <c r="E140" s="5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59"/>
      <c r="C141" s="4"/>
      <c r="D141" s="62"/>
      <c r="E141" s="5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59"/>
      <c r="C142" s="4"/>
      <c r="D142" s="62"/>
      <c r="E142" s="5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59"/>
      <c r="C143" s="4"/>
      <c r="D143" s="62"/>
      <c r="E143" s="5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59"/>
      <c r="C144" s="4"/>
      <c r="D144" s="62"/>
      <c r="E144" s="5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59"/>
      <c r="C145" s="4"/>
      <c r="D145" s="62"/>
      <c r="E145" s="5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59"/>
      <c r="C146" s="4"/>
      <c r="D146" s="62"/>
      <c r="E146" s="5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59"/>
      <c r="C147" s="4"/>
      <c r="D147" s="62"/>
      <c r="E147" s="5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59"/>
      <c r="C148" s="4"/>
      <c r="D148" s="62"/>
      <c r="E148" s="5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59"/>
      <c r="C149" s="4"/>
      <c r="D149" s="62"/>
      <c r="E149" s="5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59"/>
      <c r="C150" s="4"/>
      <c r="D150" s="62"/>
      <c r="E150" s="5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59"/>
      <c r="C151" s="4"/>
      <c r="D151" s="62"/>
      <c r="E151" s="5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59"/>
      <c r="C152" s="4"/>
      <c r="D152" s="62"/>
      <c r="E152" s="5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59"/>
      <c r="C153" s="4"/>
      <c r="D153" s="62"/>
      <c r="E153" s="5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59"/>
      <c r="C154" s="4"/>
      <c r="D154" s="62"/>
      <c r="E154" s="5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59"/>
      <c r="C155" s="4"/>
      <c r="D155" s="62"/>
      <c r="E155" s="5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59"/>
      <c r="C156" s="4"/>
      <c r="D156" s="62"/>
      <c r="E156" s="5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59"/>
      <c r="C157" s="4"/>
      <c r="D157" s="62"/>
      <c r="E157" s="5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59"/>
      <c r="C158" s="4"/>
      <c r="D158" s="62"/>
      <c r="E158" s="5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59"/>
      <c r="C159" s="4"/>
      <c r="D159" s="62"/>
      <c r="E159" s="5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59"/>
      <c r="C160" s="4"/>
      <c r="D160" s="62"/>
      <c r="E160" s="5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59"/>
      <c r="C161" s="4"/>
      <c r="D161" s="62"/>
      <c r="E161" s="5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59"/>
      <c r="C162" s="4"/>
      <c r="D162" s="62"/>
      <c r="E162" s="5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59"/>
      <c r="C163" s="4"/>
      <c r="D163" s="62"/>
      <c r="E163" s="5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59"/>
      <c r="C164" s="4"/>
      <c r="D164" s="62"/>
      <c r="E164" s="5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59"/>
      <c r="C165" s="4"/>
      <c r="D165" s="62"/>
      <c r="E165" s="5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59"/>
      <c r="C166" s="4"/>
      <c r="D166" s="62"/>
      <c r="E166" s="5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59"/>
      <c r="C167" s="4"/>
      <c r="D167" s="62"/>
      <c r="E167" s="5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59"/>
      <c r="C168" s="4"/>
      <c r="D168" s="62"/>
      <c r="E168" s="5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59"/>
      <c r="C169" s="4"/>
      <c r="D169" s="62"/>
      <c r="E169" s="5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59"/>
      <c r="C170" s="4"/>
      <c r="D170" s="62"/>
      <c r="E170" s="5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59"/>
      <c r="C171" s="4"/>
      <c r="D171" s="62"/>
      <c r="E171" s="5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59"/>
      <c r="C172" s="4"/>
      <c r="D172" s="62"/>
      <c r="E172" s="5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59"/>
      <c r="C173" s="4"/>
      <c r="D173" s="62"/>
      <c r="E173" s="5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59"/>
      <c r="C174" s="4"/>
      <c r="D174" s="62"/>
      <c r="E174" s="5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59"/>
      <c r="C175" s="4"/>
      <c r="D175" s="62"/>
      <c r="E175" s="5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59"/>
      <c r="C176" s="4"/>
      <c r="D176" s="62"/>
      <c r="E176" s="5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59"/>
      <c r="C177" s="4"/>
      <c r="D177" s="62"/>
      <c r="E177" s="5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59"/>
      <c r="C178" s="4"/>
      <c r="D178" s="62"/>
      <c r="E178" s="5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59"/>
      <c r="C179" s="4"/>
      <c r="D179" s="62"/>
      <c r="E179" s="5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59"/>
      <c r="C180" s="4"/>
      <c r="D180" s="62"/>
      <c r="E180" s="5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59"/>
      <c r="C181" s="4"/>
      <c r="D181" s="62"/>
      <c r="E181" s="5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59"/>
      <c r="C182" s="4"/>
      <c r="D182" s="62"/>
      <c r="E182" s="5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59"/>
      <c r="C183" s="4"/>
      <c r="D183" s="62"/>
      <c r="E183" s="5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59"/>
      <c r="C184" s="4"/>
      <c r="D184" s="62"/>
      <c r="E184" s="5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59"/>
      <c r="C185" s="4"/>
      <c r="D185" s="62"/>
      <c r="E185" s="5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59"/>
      <c r="C186" s="4"/>
      <c r="D186" s="62"/>
      <c r="E186" s="5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59"/>
      <c r="C187" s="4"/>
      <c r="D187" s="62"/>
      <c r="E187" s="5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59"/>
      <c r="C188" s="4"/>
      <c r="D188" s="62"/>
      <c r="E188" s="5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59"/>
      <c r="C189" s="4"/>
      <c r="D189" s="62"/>
      <c r="E189" s="5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59"/>
      <c r="C190" s="4"/>
      <c r="D190" s="62"/>
      <c r="E190" s="5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59"/>
      <c r="C191" s="4"/>
      <c r="D191" s="62"/>
      <c r="E191" s="5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59"/>
      <c r="C192" s="4"/>
      <c r="D192" s="62"/>
      <c r="E192" s="5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59"/>
      <c r="C193" s="4"/>
      <c r="D193" s="62"/>
      <c r="E193" s="5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59"/>
      <c r="C194" s="4"/>
      <c r="D194" s="62"/>
      <c r="E194" s="5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59"/>
      <c r="C195" s="4"/>
      <c r="D195" s="62"/>
      <c r="E195" s="5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59"/>
      <c r="C196" s="4"/>
      <c r="D196" s="62"/>
      <c r="E196" s="5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59"/>
      <c r="C197" s="4"/>
      <c r="D197" s="62"/>
      <c r="E197" s="5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59"/>
      <c r="C198" s="4"/>
      <c r="D198" s="62"/>
      <c r="E198" s="5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59"/>
      <c r="C199" s="4"/>
      <c r="D199" s="62"/>
      <c r="E199" s="5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59"/>
      <c r="C200" s="4"/>
      <c r="D200" s="62"/>
      <c r="E200" s="5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59"/>
      <c r="C201" s="4"/>
      <c r="D201" s="62"/>
      <c r="E201" s="5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59"/>
      <c r="C202" s="4"/>
      <c r="D202" s="62"/>
      <c r="E202" s="5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59"/>
      <c r="C203" s="4"/>
      <c r="D203" s="62"/>
      <c r="E203" s="5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59"/>
      <c r="C204" s="4"/>
      <c r="D204" s="62"/>
      <c r="E204" s="5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59"/>
      <c r="C205" s="4"/>
      <c r="D205" s="62"/>
      <c r="E205" s="5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59"/>
      <c r="C206" s="4"/>
      <c r="D206" s="62"/>
      <c r="E206" s="5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59"/>
      <c r="C207" s="4"/>
      <c r="D207" s="62"/>
      <c r="E207" s="5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59"/>
      <c r="C208" s="4"/>
      <c r="D208" s="62"/>
      <c r="E208" s="5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59"/>
      <c r="C209" s="4"/>
      <c r="D209" s="62"/>
      <c r="E209" s="5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59"/>
      <c r="C210" s="4"/>
      <c r="D210" s="62"/>
      <c r="E210" s="5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59"/>
      <c r="C211" s="4"/>
      <c r="D211" s="62"/>
      <c r="E211" s="5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59"/>
      <c r="C212" s="4"/>
      <c r="D212" s="62"/>
      <c r="E212" s="5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59"/>
      <c r="C213" s="4"/>
      <c r="D213" s="62"/>
      <c r="E213" s="5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59"/>
      <c r="C214" s="4"/>
      <c r="D214" s="62"/>
      <c r="E214" s="5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59"/>
      <c r="C215" s="4"/>
      <c r="D215" s="62"/>
      <c r="E215" s="5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59"/>
      <c r="C216" s="4"/>
      <c r="D216" s="62"/>
      <c r="E216" s="5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59"/>
      <c r="C217" s="4"/>
      <c r="D217" s="62"/>
      <c r="E217" s="5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59"/>
      <c r="C218" s="4"/>
      <c r="D218" s="62"/>
      <c r="E218" s="5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59"/>
      <c r="C219" s="4"/>
      <c r="D219" s="62"/>
      <c r="E219" s="5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59"/>
      <c r="C220" s="4"/>
      <c r="D220" s="62"/>
      <c r="E220" s="5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59"/>
      <c r="C221" s="4"/>
      <c r="D221" s="62"/>
      <c r="E221" s="5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59"/>
      <c r="C222" s="4"/>
      <c r="D222" s="62"/>
      <c r="E222" s="5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59"/>
      <c r="C223" s="4"/>
      <c r="D223" s="62"/>
      <c r="E223" s="5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59"/>
      <c r="C224" s="4"/>
      <c r="D224" s="62"/>
      <c r="E224" s="5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59"/>
      <c r="C225" s="4"/>
      <c r="D225" s="62"/>
      <c r="E225" s="5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59"/>
      <c r="C226" s="4"/>
      <c r="D226" s="62"/>
      <c r="E226" s="5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59"/>
      <c r="C227" s="4"/>
      <c r="D227" s="62"/>
      <c r="E227" s="5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59"/>
      <c r="C228" s="4"/>
      <c r="D228" s="62"/>
      <c r="E228" s="5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59"/>
      <c r="C229" s="4"/>
      <c r="D229" s="62"/>
      <c r="E229" s="5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59"/>
      <c r="C230" s="4"/>
      <c r="D230" s="62"/>
      <c r="E230" s="5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59"/>
      <c r="C231" s="4"/>
      <c r="D231" s="62"/>
      <c r="E231" s="5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59"/>
      <c r="C232" s="4"/>
      <c r="D232" s="62"/>
      <c r="E232" s="5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59"/>
      <c r="C233" s="4"/>
      <c r="D233" s="62"/>
      <c r="E233" s="5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59"/>
      <c r="C234" s="4"/>
      <c r="D234" s="62"/>
      <c r="E234" s="5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59"/>
      <c r="C235" s="4"/>
      <c r="D235" s="62"/>
      <c r="E235" s="5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59"/>
      <c r="C236" s="4"/>
      <c r="D236" s="62"/>
      <c r="E236" s="5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59"/>
      <c r="C237" s="4"/>
      <c r="D237" s="62"/>
      <c r="E237" s="5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59"/>
      <c r="C238" s="4"/>
      <c r="D238" s="62"/>
      <c r="E238" s="5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59"/>
      <c r="C239" s="4"/>
      <c r="D239" s="62"/>
      <c r="E239" s="5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59"/>
      <c r="C240" s="4"/>
      <c r="D240" s="62"/>
      <c r="E240" s="5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59"/>
      <c r="C241" s="4"/>
      <c r="D241" s="62"/>
      <c r="E241" s="5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59"/>
      <c r="C242" s="4"/>
      <c r="D242" s="62"/>
      <c r="E242" s="5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59"/>
      <c r="C243" s="4"/>
      <c r="D243" s="62"/>
      <c r="E243" s="5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59"/>
      <c r="C244" s="4"/>
      <c r="D244" s="62"/>
      <c r="E244" s="5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59"/>
      <c r="C245" s="4"/>
      <c r="D245" s="62"/>
      <c r="E245" s="5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59"/>
      <c r="C246" s="4"/>
      <c r="D246" s="62"/>
      <c r="E246" s="5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59"/>
      <c r="C247" s="4"/>
      <c r="D247" s="62"/>
      <c r="E247" s="5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59"/>
      <c r="C248" s="4"/>
      <c r="D248" s="62"/>
      <c r="E248" s="5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59"/>
      <c r="C249" s="4"/>
      <c r="D249" s="62"/>
      <c r="E249" s="5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59"/>
      <c r="C250" s="4"/>
      <c r="D250" s="62"/>
      <c r="E250" s="5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59"/>
      <c r="C251" s="4"/>
      <c r="D251" s="62"/>
      <c r="E251" s="5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59"/>
      <c r="C252" s="4"/>
      <c r="D252" s="62"/>
      <c r="E252" s="5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59"/>
      <c r="C253" s="4"/>
      <c r="D253" s="62"/>
      <c r="E253" s="5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59"/>
      <c r="C254" s="4"/>
      <c r="D254" s="62"/>
      <c r="E254" s="5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59"/>
      <c r="C255" s="4"/>
      <c r="D255" s="62"/>
      <c r="E255" s="5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59"/>
      <c r="C256" s="4"/>
      <c r="D256" s="62"/>
      <c r="E256" s="5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59"/>
      <c r="C257" s="4"/>
      <c r="D257" s="62"/>
      <c r="E257" s="5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59"/>
      <c r="C258" s="4"/>
      <c r="D258" s="62"/>
      <c r="E258" s="5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59"/>
      <c r="C259" s="4"/>
      <c r="D259" s="62"/>
      <c r="E259" s="5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59"/>
      <c r="C260" s="4"/>
      <c r="D260" s="62"/>
      <c r="E260" s="5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59"/>
      <c r="C261" s="4"/>
      <c r="D261" s="62"/>
      <c r="E261" s="5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59"/>
      <c r="C262" s="4"/>
      <c r="D262" s="62"/>
      <c r="E262" s="5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59"/>
      <c r="C263" s="4"/>
      <c r="D263" s="62"/>
      <c r="E263" s="5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59"/>
      <c r="C264" s="4"/>
      <c r="D264" s="62"/>
      <c r="E264" s="5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59"/>
      <c r="C265" s="4"/>
      <c r="D265" s="62"/>
      <c r="E265" s="5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59"/>
      <c r="C266" s="4"/>
      <c r="D266" s="62"/>
      <c r="E266" s="5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59"/>
      <c r="C267" s="4"/>
      <c r="D267" s="62"/>
      <c r="E267" s="5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59"/>
      <c r="C268" s="4"/>
      <c r="D268" s="62"/>
      <c r="E268" s="5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59"/>
      <c r="C269" s="4"/>
      <c r="D269" s="62"/>
      <c r="E269" s="5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59"/>
      <c r="C270" s="4"/>
      <c r="D270" s="62"/>
      <c r="E270" s="5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59"/>
      <c r="C271" s="4"/>
      <c r="D271" s="62"/>
      <c r="E271" s="5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59"/>
      <c r="C272" s="4"/>
      <c r="D272" s="62"/>
      <c r="E272" s="5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59"/>
      <c r="C273" s="4"/>
      <c r="D273" s="62"/>
      <c r="E273" s="5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59"/>
      <c r="C274" s="4"/>
      <c r="D274" s="62"/>
      <c r="E274" s="5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59"/>
      <c r="C275" s="4"/>
      <c r="D275" s="62"/>
      <c r="E275" s="5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59"/>
      <c r="C276" s="4"/>
      <c r="D276" s="62"/>
      <c r="E276" s="5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59"/>
      <c r="C277" s="4"/>
      <c r="D277" s="62"/>
      <c r="E277" s="5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59"/>
      <c r="C278" s="4"/>
      <c r="D278" s="62"/>
      <c r="E278" s="5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59"/>
      <c r="C279" s="4"/>
      <c r="D279" s="62"/>
      <c r="E279" s="5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59"/>
      <c r="C280" s="4"/>
      <c r="D280" s="62"/>
      <c r="E280" s="5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59"/>
      <c r="C281" s="4"/>
      <c r="D281" s="62"/>
      <c r="E281" s="5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59"/>
      <c r="C282" s="4"/>
      <c r="D282" s="62"/>
      <c r="E282" s="5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59"/>
      <c r="C283" s="4"/>
      <c r="D283" s="62"/>
      <c r="E283" s="5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59"/>
      <c r="C284" s="4"/>
      <c r="D284" s="62"/>
      <c r="E284" s="5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59"/>
      <c r="C285" s="4"/>
      <c r="D285" s="62"/>
      <c r="E285" s="5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59"/>
      <c r="C286" s="4"/>
      <c r="D286" s="62"/>
      <c r="E286" s="5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59"/>
      <c r="C287" s="4"/>
      <c r="D287" s="62"/>
      <c r="E287" s="5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59"/>
      <c r="C288" s="4"/>
      <c r="D288" s="62"/>
      <c r="E288" s="5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59"/>
      <c r="C289" s="4"/>
      <c r="D289" s="62"/>
      <c r="E289" s="5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59"/>
      <c r="C290" s="4"/>
      <c r="D290" s="62"/>
      <c r="E290" s="5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59"/>
      <c r="C291" s="4"/>
      <c r="D291" s="62"/>
      <c r="E291" s="5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59"/>
      <c r="C292" s="4"/>
      <c r="D292" s="62"/>
      <c r="E292" s="5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59"/>
      <c r="C293" s="4"/>
      <c r="D293" s="62"/>
      <c r="E293" s="5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59"/>
      <c r="C294" s="4"/>
      <c r="D294" s="62"/>
      <c r="E294" s="5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59"/>
      <c r="C295" s="4"/>
      <c r="D295" s="62"/>
      <c r="E295" s="5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59"/>
      <c r="C296" s="4"/>
      <c r="D296" s="62"/>
      <c r="E296" s="5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59"/>
      <c r="C297" s="4"/>
      <c r="D297" s="62"/>
      <c r="E297" s="5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59"/>
      <c r="C298" s="4"/>
      <c r="D298" s="62"/>
      <c r="E298" s="5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59"/>
      <c r="C299" s="4"/>
      <c r="D299" s="62"/>
      <c r="E299" s="5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59"/>
      <c r="C300" s="4"/>
      <c r="D300" s="62"/>
      <c r="E300" s="5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59"/>
      <c r="C301" s="4"/>
      <c r="D301" s="62"/>
      <c r="E301" s="5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59"/>
      <c r="C302" s="4"/>
      <c r="D302" s="62"/>
      <c r="E302" s="5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59"/>
      <c r="C303" s="4"/>
      <c r="D303" s="62"/>
      <c r="E303" s="5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59"/>
      <c r="C304" s="4"/>
      <c r="D304" s="62"/>
      <c r="E304" s="5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59"/>
      <c r="C305" s="4"/>
      <c r="D305" s="62"/>
      <c r="E305" s="5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59"/>
      <c r="C306" s="4"/>
      <c r="D306" s="62"/>
      <c r="E306" s="5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59"/>
      <c r="C307" s="4"/>
      <c r="D307" s="62"/>
      <c r="E307" s="5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59"/>
      <c r="C308" s="4"/>
      <c r="D308" s="62"/>
      <c r="E308" s="5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59"/>
      <c r="C309" s="4"/>
      <c r="D309" s="62"/>
      <c r="E309" s="5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59"/>
      <c r="C310" s="4"/>
      <c r="D310" s="62"/>
      <c r="E310" s="5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59"/>
      <c r="C311" s="4"/>
      <c r="D311" s="62"/>
      <c r="E311" s="5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59"/>
      <c r="C312" s="4"/>
      <c r="D312" s="62"/>
      <c r="E312" s="5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59"/>
      <c r="C313" s="4"/>
      <c r="D313" s="62"/>
      <c r="E313" s="5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59"/>
      <c r="C314" s="4"/>
      <c r="D314" s="62"/>
      <c r="E314" s="5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59"/>
      <c r="C315" s="4"/>
      <c r="D315" s="62"/>
      <c r="E315" s="5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59"/>
      <c r="C316" s="4"/>
      <c r="D316" s="62"/>
      <c r="E316" s="5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59"/>
      <c r="C317" s="4"/>
      <c r="D317" s="62"/>
      <c r="E317" s="5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59"/>
      <c r="C318" s="4"/>
      <c r="D318" s="62"/>
      <c r="E318" s="5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59"/>
      <c r="C319" s="4"/>
      <c r="D319" s="62"/>
      <c r="E319" s="5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59"/>
      <c r="C320" s="4"/>
      <c r="D320" s="62"/>
      <c r="E320" s="5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59"/>
      <c r="C321" s="4"/>
      <c r="D321" s="62"/>
      <c r="E321" s="5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59"/>
      <c r="C322" s="4"/>
      <c r="D322" s="62"/>
      <c r="E322" s="5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59"/>
      <c r="C323" s="4"/>
      <c r="D323" s="62"/>
      <c r="E323" s="5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59"/>
      <c r="C324" s="4"/>
      <c r="D324" s="62"/>
      <c r="E324" s="5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59"/>
      <c r="C325" s="4"/>
      <c r="D325" s="62"/>
      <c r="E325" s="5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59"/>
      <c r="C326" s="4"/>
      <c r="D326" s="62"/>
      <c r="E326" s="5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59"/>
      <c r="C327" s="4"/>
      <c r="D327" s="62"/>
      <c r="E327" s="5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59"/>
      <c r="C328" s="4"/>
      <c r="D328" s="62"/>
      <c r="E328" s="5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59"/>
      <c r="C329" s="4"/>
      <c r="D329" s="62"/>
      <c r="E329" s="5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59"/>
      <c r="C330" s="4"/>
      <c r="D330" s="62"/>
      <c r="E330" s="5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59"/>
      <c r="C331" s="4"/>
      <c r="D331" s="62"/>
      <c r="E331" s="5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59"/>
      <c r="C332" s="4"/>
      <c r="D332" s="62"/>
      <c r="E332" s="5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59"/>
      <c r="C333" s="4"/>
      <c r="D333" s="62"/>
      <c r="E333" s="5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59"/>
      <c r="C334" s="4"/>
      <c r="D334" s="62"/>
      <c r="E334" s="5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59"/>
      <c r="C335" s="4"/>
      <c r="D335" s="62"/>
      <c r="E335" s="5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59"/>
      <c r="C336" s="4"/>
      <c r="D336" s="62"/>
      <c r="E336" s="5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59"/>
      <c r="C337" s="4"/>
      <c r="D337" s="62"/>
      <c r="E337" s="5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59"/>
      <c r="C338" s="4"/>
      <c r="D338" s="62"/>
      <c r="E338" s="5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59"/>
      <c r="C339" s="4"/>
      <c r="D339" s="62"/>
      <c r="E339" s="5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59"/>
      <c r="C340" s="4"/>
      <c r="D340" s="62"/>
      <c r="E340" s="5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59"/>
      <c r="C341" s="4"/>
      <c r="D341" s="62"/>
      <c r="E341" s="5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59"/>
      <c r="C342" s="4"/>
      <c r="D342" s="62"/>
      <c r="E342" s="5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59"/>
      <c r="C343" s="4"/>
      <c r="D343" s="62"/>
      <c r="E343" s="5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59"/>
      <c r="C344" s="4"/>
      <c r="D344" s="62"/>
      <c r="E344" s="5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59"/>
      <c r="C345" s="4"/>
      <c r="D345" s="62"/>
      <c r="E345" s="5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59"/>
      <c r="C346" s="4"/>
      <c r="D346" s="62"/>
      <c r="E346" s="5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59"/>
      <c r="C347" s="4"/>
      <c r="D347" s="62"/>
      <c r="E347" s="5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59"/>
      <c r="C348" s="4"/>
      <c r="D348" s="62"/>
      <c r="E348" s="5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59"/>
      <c r="C349" s="4"/>
      <c r="D349" s="62"/>
      <c r="E349" s="5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59"/>
      <c r="C350" s="4"/>
      <c r="D350" s="62"/>
      <c r="E350" s="5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59"/>
      <c r="C351" s="4"/>
      <c r="D351" s="62"/>
      <c r="E351" s="5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59"/>
      <c r="C352" s="4"/>
      <c r="D352" s="62"/>
      <c r="E352" s="5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59"/>
      <c r="C353" s="4"/>
      <c r="D353" s="62"/>
      <c r="E353" s="5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59"/>
      <c r="C354" s="4"/>
      <c r="D354" s="62"/>
      <c r="E354" s="5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59"/>
      <c r="C355" s="4"/>
      <c r="D355" s="62"/>
      <c r="E355" s="5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59"/>
      <c r="C356" s="4"/>
      <c r="D356" s="62"/>
      <c r="E356" s="5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59"/>
      <c r="C357" s="4"/>
      <c r="D357" s="62"/>
      <c r="E357" s="5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59"/>
      <c r="C358" s="4"/>
      <c r="D358" s="62"/>
      <c r="E358" s="5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59"/>
      <c r="C359" s="4"/>
      <c r="D359" s="62"/>
      <c r="E359" s="5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59"/>
      <c r="C360" s="4"/>
      <c r="D360" s="62"/>
      <c r="E360" s="5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59"/>
      <c r="C361" s="4"/>
      <c r="D361" s="62"/>
      <c r="E361" s="5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59"/>
      <c r="C362" s="4"/>
      <c r="D362" s="62"/>
      <c r="E362" s="5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59"/>
      <c r="C363" s="4"/>
      <c r="D363" s="62"/>
      <c r="E363" s="5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59"/>
      <c r="C364" s="4"/>
      <c r="D364" s="62"/>
      <c r="E364" s="5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59"/>
      <c r="C365" s="4"/>
      <c r="D365" s="62"/>
      <c r="E365" s="5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59"/>
      <c r="C366" s="4"/>
      <c r="D366" s="62"/>
      <c r="E366" s="5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59"/>
      <c r="C367" s="4"/>
      <c r="D367" s="62"/>
      <c r="E367" s="5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59"/>
      <c r="C368" s="4"/>
      <c r="D368" s="62"/>
      <c r="E368" s="5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59"/>
      <c r="C369" s="4"/>
      <c r="D369" s="62"/>
      <c r="E369" s="5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59"/>
      <c r="C370" s="4"/>
      <c r="D370" s="62"/>
      <c r="E370" s="5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59"/>
      <c r="C371" s="4"/>
      <c r="D371" s="62"/>
      <c r="E371" s="5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59"/>
      <c r="C372" s="4"/>
      <c r="D372" s="62"/>
      <c r="E372" s="5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59"/>
      <c r="C373" s="4"/>
      <c r="D373" s="62"/>
      <c r="E373" s="5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59"/>
      <c r="C374" s="4"/>
      <c r="D374" s="62"/>
      <c r="E374" s="5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59"/>
      <c r="C375" s="4"/>
      <c r="D375" s="62"/>
      <c r="E375" s="5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59"/>
      <c r="C376" s="4"/>
      <c r="D376" s="62"/>
      <c r="E376" s="5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59"/>
      <c r="C377" s="4"/>
      <c r="D377" s="62"/>
      <c r="E377" s="5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59"/>
      <c r="C378" s="4"/>
      <c r="D378" s="62"/>
      <c r="E378" s="5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59"/>
      <c r="C379" s="4"/>
      <c r="D379" s="62"/>
      <c r="E379" s="5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59"/>
      <c r="C380" s="4"/>
      <c r="D380" s="62"/>
      <c r="E380" s="5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59"/>
      <c r="C381" s="4"/>
      <c r="D381" s="62"/>
      <c r="E381" s="5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59"/>
      <c r="C382" s="4"/>
      <c r="D382" s="62"/>
      <c r="E382" s="5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59"/>
      <c r="C383" s="4"/>
      <c r="D383" s="62"/>
      <c r="E383" s="5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59"/>
      <c r="C384" s="4"/>
      <c r="D384" s="62"/>
      <c r="E384" s="5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59"/>
      <c r="C385" s="4"/>
      <c r="D385" s="62"/>
      <c r="E385" s="5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59"/>
      <c r="C386" s="4"/>
      <c r="D386" s="62"/>
      <c r="E386" s="5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59"/>
      <c r="C387" s="4"/>
      <c r="D387" s="62"/>
      <c r="E387" s="5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59"/>
      <c r="C388" s="4"/>
      <c r="D388" s="62"/>
      <c r="E388" s="5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59"/>
      <c r="C389" s="4"/>
      <c r="D389" s="62"/>
      <c r="E389" s="5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59"/>
      <c r="C390" s="4"/>
      <c r="D390" s="62"/>
      <c r="E390" s="5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59"/>
      <c r="C391" s="4"/>
      <c r="D391" s="62"/>
      <c r="E391" s="5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59"/>
      <c r="C392" s="4"/>
      <c r="D392" s="62"/>
      <c r="E392" s="5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59"/>
      <c r="C393" s="4"/>
      <c r="D393" s="62"/>
      <c r="E393" s="5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59"/>
      <c r="C394" s="4"/>
      <c r="D394" s="62"/>
      <c r="E394" s="5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59"/>
      <c r="C395" s="4"/>
      <c r="D395" s="62"/>
      <c r="E395" s="5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59"/>
      <c r="C396" s="4"/>
      <c r="D396" s="62"/>
      <c r="E396" s="5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59"/>
      <c r="C397" s="4"/>
      <c r="D397" s="62"/>
      <c r="E397" s="5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59"/>
      <c r="C398" s="4"/>
      <c r="D398" s="62"/>
      <c r="E398" s="5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59"/>
      <c r="C399" s="4"/>
      <c r="D399" s="62"/>
      <c r="E399" s="5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59"/>
      <c r="C400" s="4"/>
      <c r="D400" s="62"/>
      <c r="E400" s="5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59"/>
      <c r="C401" s="4"/>
      <c r="D401" s="62"/>
      <c r="E401" s="5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59"/>
      <c r="C402" s="4"/>
      <c r="D402" s="62"/>
      <c r="E402" s="5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59"/>
      <c r="C403" s="4"/>
      <c r="D403" s="62"/>
      <c r="E403" s="5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59"/>
      <c r="C404" s="4"/>
      <c r="D404" s="62"/>
      <c r="E404" s="5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59"/>
      <c r="C405" s="4"/>
      <c r="D405" s="62"/>
      <c r="E405" s="5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59"/>
      <c r="C406" s="4"/>
      <c r="D406" s="62"/>
      <c r="E406" s="5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59"/>
      <c r="C407" s="4"/>
      <c r="D407" s="62"/>
      <c r="E407" s="5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59"/>
      <c r="C408" s="4"/>
      <c r="D408" s="62"/>
      <c r="E408" s="5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59"/>
      <c r="C409" s="4"/>
      <c r="D409" s="62"/>
      <c r="E409" s="5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59"/>
      <c r="C410" s="4"/>
      <c r="D410" s="62"/>
      <c r="E410" s="5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59"/>
      <c r="C411" s="4"/>
      <c r="D411" s="62"/>
      <c r="E411" s="5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59"/>
      <c r="C412" s="4"/>
      <c r="D412" s="62"/>
      <c r="E412" s="5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59"/>
      <c r="C413" s="4"/>
      <c r="D413" s="62"/>
      <c r="E413" s="5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59"/>
      <c r="C414" s="4"/>
      <c r="D414" s="62"/>
      <c r="E414" s="5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59"/>
      <c r="C415" s="4"/>
      <c r="D415" s="62"/>
      <c r="E415" s="5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59"/>
      <c r="C416" s="4"/>
      <c r="D416" s="62"/>
      <c r="E416" s="5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59"/>
      <c r="C417" s="4"/>
      <c r="D417" s="62"/>
      <c r="E417" s="5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59"/>
      <c r="C418" s="4"/>
      <c r="D418" s="62"/>
      <c r="E418" s="5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59"/>
      <c r="C419" s="4"/>
      <c r="D419" s="62"/>
      <c r="E419" s="5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59"/>
      <c r="C420" s="4"/>
      <c r="D420" s="62"/>
      <c r="E420" s="5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59"/>
      <c r="C421" s="4"/>
      <c r="D421" s="62"/>
      <c r="E421" s="5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59"/>
      <c r="C422" s="4"/>
      <c r="D422" s="62"/>
      <c r="E422" s="5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59"/>
      <c r="C423" s="4"/>
      <c r="D423" s="62"/>
      <c r="E423" s="5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59"/>
      <c r="C424" s="4"/>
      <c r="D424" s="62"/>
      <c r="E424" s="5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59"/>
      <c r="C425" s="4"/>
      <c r="D425" s="62"/>
      <c r="E425" s="5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59"/>
      <c r="C426" s="4"/>
      <c r="D426" s="62"/>
      <c r="E426" s="5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59"/>
      <c r="C427" s="4"/>
      <c r="D427" s="62"/>
      <c r="E427" s="5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59"/>
      <c r="C428" s="4"/>
      <c r="D428" s="62"/>
      <c r="E428" s="5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59"/>
      <c r="C429" s="4"/>
      <c r="D429" s="62"/>
      <c r="E429" s="5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59"/>
      <c r="C430" s="4"/>
      <c r="D430" s="62"/>
      <c r="E430" s="5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59"/>
      <c r="C431" s="4"/>
      <c r="D431" s="62"/>
      <c r="E431" s="5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59"/>
      <c r="C432" s="4"/>
      <c r="D432" s="62"/>
      <c r="E432" s="5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59"/>
      <c r="C433" s="4"/>
      <c r="D433" s="62"/>
      <c r="E433" s="5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59"/>
      <c r="C434" s="4"/>
      <c r="D434" s="62"/>
      <c r="E434" s="5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59"/>
      <c r="C435" s="4"/>
      <c r="D435" s="62"/>
      <c r="E435" s="5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59"/>
      <c r="C436" s="4"/>
      <c r="D436" s="62"/>
      <c r="E436" s="5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59"/>
      <c r="C437" s="4"/>
      <c r="D437" s="62"/>
      <c r="E437" s="5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59"/>
      <c r="C438" s="4"/>
      <c r="D438" s="62"/>
      <c r="E438" s="5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59"/>
      <c r="C439" s="4"/>
      <c r="D439" s="62"/>
      <c r="E439" s="5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59"/>
      <c r="C440" s="4"/>
      <c r="D440" s="62"/>
      <c r="E440" s="5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59"/>
      <c r="C441" s="4"/>
      <c r="D441" s="62"/>
      <c r="E441" s="5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59"/>
      <c r="C442" s="4"/>
      <c r="D442" s="62"/>
      <c r="E442" s="5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59"/>
      <c r="C443" s="4"/>
      <c r="D443" s="62"/>
      <c r="E443" s="5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59"/>
      <c r="C444" s="4"/>
      <c r="D444" s="62"/>
      <c r="E444" s="5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59"/>
      <c r="C445" s="4"/>
      <c r="D445" s="62"/>
      <c r="E445" s="5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59"/>
      <c r="C446" s="4"/>
      <c r="D446" s="62"/>
      <c r="E446" s="5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59"/>
      <c r="C447" s="4"/>
      <c r="D447" s="62"/>
      <c r="E447" s="5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59"/>
      <c r="C448" s="4"/>
      <c r="D448" s="62"/>
      <c r="E448" s="5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59"/>
      <c r="C449" s="4"/>
      <c r="D449" s="62"/>
      <c r="E449" s="5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59"/>
      <c r="C450" s="4"/>
      <c r="D450" s="62"/>
      <c r="E450" s="5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59"/>
      <c r="C451" s="4"/>
      <c r="D451" s="62"/>
      <c r="E451" s="5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59"/>
      <c r="C452" s="4"/>
      <c r="D452" s="62"/>
      <c r="E452" s="5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59"/>
      <c r="C453" s="4"/>
      <c r="D453" s="62"/>
      <c r="E453" s="5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59"/>
      <c r="C454" s="4"/>
      <c r="D454" s="62"/>
      <c r="E454" s="5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59"/>
      <c r="C455" s="4"/>
      <c r="D455" s="62"/>
      <c r="E455" s="5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59"/>
      <c r="C456" s="4"/>
      <c r="D456" s="62"/>
      <c r="E456" s="5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59"/>
      <c r="C457" s="4"/>
      <c r="D457" s="62"/>
      <c r="E457" s="5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59"/>
      <c r="C458" s="4"/>
      <c r="D458" s="62"/>
      <c r="E458" s="5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59"/>
      <c r="C459" s="4"/>
      <c r="D459" s="62"/>
      <c r="E459" s="5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59"/>
      <c r="C460" s="4"/>
      <c r="D460" s="62"/>
      <c r="E460" s="5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59"/>
      <c r="C461" s="4"/>
      <c r="D461" s="62"/>
      <c r="E461" s="5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59"/>
      <c r="C462" s="4"/>
      <c r="D462" s="62"/>
      <c r="E462" s="5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59"/>
      <c r="C463" s="4"/>
      <c r="D463" s="62"/>
      <c r="E463" s="5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59"/>
      <c r="C464" s="4"/>
      <c r="D464" s="62"/>
      <c r="E464" s="5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59"/>
      <c r="C465" s="4"/>
      <c r="D465" s="62"/>
      <c r="E465" s="5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59"/>
      <c r="C466" s="4"/>
      <c r="D466" s="62"/>
      <c r="E466" s="5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59"/>
      <c r="C467" s="4"/>
      <c r="D467" s="62"/>
      <c r="E467" s="5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59"/>
      <c r="C468" s="4"/>
      <c r="D468" s="62"/>
      <c r="E468" s="5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59"/>
      <c r="C469" s="4"/>
      <c r="D469" s="62"/>
      <c r="E469" s="5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59"/>
      <c r="C470" s="4"/>
      <c r="D470" s="62"/>
      <c r="E470" s="5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59"/>
      <c r="C471" s="4"/>
      <c r="D471" s="62"/>
      <c r="E471" s="5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59"/>
      <c r="C472" s="4"/>
      <c r="D472" s="62"/>
      <c r="E472" s="5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59"/>
      <c r="C473" s="4"/>
      <c r="D473" s="62"/>
      <c r="E473" s="5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59"/>
      <c r="C474" s="4"/>
      <c r="D474" s="62"/>
      <c r="E474" s="5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59"/>
      <c r="C475" s="4"/>
      <c r="D475" s="62"/>
      <c r="E475" s="5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59"/>
      <c r="C476" s="4"/>
      <c r="D476" s="62"/>
      <c r="E476" s="5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59"/>
      <c r="C477" s="4"/>
      <c r="D477" s="62"/>
      <c r="E477" s="5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59"/>
      <c r="C478" s="4"/>
      <c r="D478" s="62"/>
      <c r="E478" s="5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59"/>
      <c r="C479" s="4"/>
      <c r="D479" s="62"/>
      <c r="E479" s="5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59"/>
      <c r="C480" s="4"/>
      <c r="D480" s="62"/>
      <c r="E480" s="5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59"/>
      <c r="C481" s="4"/>
      <c r="D481" s="62"/>
      <c r="E481" s="5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59"/>
      <c r="C482" s="4"/>
      <c r="D482" s="62"/>
      <c r="E482" s="5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59"/>
      <c r="C483" s="4"/>
      <c r="D483" s="62"/>
      <c r="E483" s="5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59"/>
      <c r="C484" s="4"/>
      <c r="D484" s="62"/>
      <c r="E484" s="5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59"/>
      <c r="C485" s="4"/>
      <c r="D485" s="62"/>
      <c r="E485" s="5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59"/>
      <c r="C486" s="4"/>
      <c r="D486" s="62"/>
      <c r="E486" s="5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59"/>
      <c r="C487" s="4"/>
      <c r="D487" s="62"/>
      <c r="E487" s="5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59"/>
      <c r="C488" s="4"/>
      <c r="D488" s="62"/>
      <c r="E488" s="5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59"/>
      <c r="C489" s="4"/>
      <c r="D489" s="62"/>
      <c r="E489" s="5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59"/>
      <c r="C490" s="4"/>
      <c r="D490" s="62"/>
      <c r="E490" s="5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59"/>
      <c r="C491" s="4"/>
      <c r="D491" s="62"/>
      <c r="E491" s="5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59"/>
      <c r="C492" s="4"/>
      <c r="D492" s="62"/>
      <c r="E492" s="5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59"/>
      <c r="C493" s="4"/>
      <c r="D493" s="62"/>
      <c r="E493" s="5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59"/>
      <c r="C494" s="4"/>
      <c r="D494" s="62"/>
      <c r="E494" s="5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59"/>
      <c r="C495" s="4"/>
      <c r="D495" s="62"/>
      <c r="E495" s="5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59"/>
      <c r="C496" s="4"/>
      <c r="D496" s="62"/>
      <c r="E496" s="5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59"/>
      <c r="C497" s="4"/>
      <c r="D497" s="62"/>
      <c r="E497" s="5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59"/>
      <c r="C498" s="4"/>
      <c r="D498" s="62"/>
      <c r="E498" s="5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59"/>
      <c r="C499" s="4"/>
      <c r="D499" s="62"/>
      <c r="E499" s="5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59"/>
      <c r="C500" s="4"/>
      <c r="D500" s="62"/>
      <c r="E500" s="5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59"/>
      <c r="C501" s="4"/>
      <c r="D501" s="62"/>
      <c r="E501" s="5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59"/>
      <c r="C502" s="4"/>
      <c r="D502" s="62"/>
      <c r="E502" s="5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59"/>
      <c r="C503" s="4"/>
      <c r="D503" s="62"/>
      <c r="E503" s="5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59"/>
      <c r="C504" s="4"/>
      <c r="D504" s="62"/>
      <c r="E504" s="5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59"/>
      <c r="C505" s="4"/>
      <c r="D505" s="62"/>
      <c r="E505" s="5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59"/>
      <c r="C506" s="4"/>
      <c r="D506" s="62"/>
      <c r="E506" s="5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59"/>
      <c r="C507" s="4"/>
      <c r="D507" s="62"/>
      <c r="E507" s="5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59"/>
      <c r="C508" s="4"/>
      <c r="D508" s="62"/>
      <c r="E508" s="5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59"/>
      <c r="C509" s="4"/>
      <c r="D509" s="62"/>
      <c r="E509" s="5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59"/>
      <c r="C510" s="4"/>
      <c r="D510" s="62"/>
      <c r="E510" s="5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59"/>
      <c r="C511" s="4"/>
      <c r="D511" s="62"/>
      <c r="E511" s="5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59"/>
      <c r="C512" s="4"/>
      <c r="D512" s="62"/>
      <c r="E512" s="5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59"/>
      <c r="C513" s="4"/>
      <c r="D513" s="62"/>
      <c r="E513" s="5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59"/>
      <c r="C514" s="4"/>
      <c r="D514" s="62"/>
      <c r="E514" s="5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59"/>
      <c r="C515" s="4"/>
      <c r="D515" s="62"/>
      <c r="E515" s="5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59"/>
      <c r="C516" s="4"/>
      <c r="D516" s="62"/>
      <c r="E516" s="5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59"/>
      <c r="C517" s="4"/>
      <c r="D517" s="62"/>
      <c r="E517" s="5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59"/>
      <c r="C518" s="4"/>
      <c r="D518" s="62"/>
      <c r="E518" s="5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59"/>
      <c r="C519" s="4"/>
      <c r="D519" s="62"/>
      <c r="E519" s="5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59"/>
      <c r="C520" s="4"/>
      <c r="D520" s="62"/>
      <c r="E520" s="5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59"/>
      <c r="C521" s="4"/>
      <c r="D521" s="62"/>
      <c r="E521" s="5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59"/>
      <c r="C522" s="4"/>
      <c r="D522" s="62"/>
      <c r="E522" s="5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59"/>
      <c r="C523" s="4"/>
      <c r="D523" s="62"/>
      <c r="E523" s="5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59"/>
      <c r="C524" s="4"/>
      <c r="D524" s="62"/>
      <c r="E524" s="5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59"/>
      <c r="C525" s="4"/>
      <c r="D525" s="62"/>
      <c r="E525" s="5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59"/>
      <c r="C526" s="4"/>
      <c r="D526" s="62"/>
      <c r="E526" s="5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59"/>
      <c r="C527" s="4"/>
      <c r="D527" s="62"/>
      <c r="E527" s="5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59"/>
      <c r="C528" s="4"/>
      <c r="D528" s="62"/>
      <c r="E528" s="5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59"/>
      <c r="C529" s="4"/>
      <c r="D529" s="62"/>
      <c r="E529" s="5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59"/>
      <c r="C530" s="4"/>
      <c r="D530" s="62"/>
      <c r="E530" s="5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59"/>
      <c r="C531" s="4"/>
      <c r="D531" s="62"/>
      <c r="E531" s="5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59"/>
      <c r="C532" s="4"/>
      <c r="D532" s="62"/>
      <c r="E532" s="5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59"/>
      <c r="C533" s="4"/>
      <c r="D533" s="62"/>
      <c r="E533" s="5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59"/>
      <c r="C534" s="4"/>
      <c r="D534" s="62"/>
      <c r="E534" s="5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59"/>
      <c r="C535" s="4"/>
      <c r="D535" s="62"/>
      <c r="E535" s="5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59"/>
      <c r="C536" s="4"/>
      <c r="D536" s="62"/>
      <c r="E536" s="5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59"/>
      <c r="C537" s="4"/>
      <c r="D537" s="62"/>
      <c r="E537" s="5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59"/>
      <c r="C538" s="4"/>
      <c r="D538" s="62"/>
      <c r="E538" s="5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59"/>
      <c r="C539" s="4"/>
      <c r="D539" s="62"/>
      <c r="E539" s="5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59"/>
      <c r="C540" s="4"/>
      <c r="D540" s="62"/>
      <c r="E540" s="5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59"/>
      <c r="C541" s="4"/>
      <c r="D541" s="62"/>
      <c r="E541" s="5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59"/>
      <c r="C542" s="4"/>
      <c r="D542" s="62"/>
      <c r="E542" s="5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59"/>
      <c r="C543" s="4"/>
      <c r="D543" s="62"/>
      <c r="E543" s="5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59"/>
      <c r="C544" s="4"/>
      <c r="D544" s="62"/>
      <c r="E544" s="5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59"/>
      <c r="C545" s="4"/>
      <c r="D545" s="62"/>
      <c r="E545" s="5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59"/>
      <c r="C546" s="4"/>
      <c r="D546" s="62"/>
      <c r="E546" s="5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59"/>
      <c r="C547" s="4"/>
      <c r="D547" s="62"/>
      <c r="E547" s="5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59"/>
      <c r="C548" s="4"/>
      <c r="D548" s="62"/>
      <c r="E548" s="5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59"/>
      <c r="C549" s="4"/>
      <c r="D549" s="62"/>
      <c r="E549" s="5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59"/>
      <c r="C550" s="4"/>
      <c r="D550" s="62"/>
      <c r="E550" s="5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59"/>
      <c r="C551" s="4"/>
      <c r="D551" s="62"/>
      <c r="E551" s="5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59"/>
      <c r="C552" s="4"/>
      <c r="D552" s="62"/>
      <c r="E552" s="5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59"/>
      <c r="C553" s="4"/>
      <c r="D553" s="62"/>
      <c r="E553" s="5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59"/>
      <c r="C554" s="4"/>
      <c r="D554" s="62"/>
      <c r="E554" s="5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59"/>
      <c r="C555" s="4"/>
      <c r="D555" s="62"/>
      <c r="E555" s="5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59"/>
      <c r="C556" s="4"/>
      <c r="D556" s="62"/>
      <c r="E556" s="5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59"/>
      <c r="C557" s="4"/>
      <c r="D557" s="62"/>
      <c r="E557" s="5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59"/>
      <c r="C558" s="4"/>
      <c r="D558" s="62"/>
      <c r="E558" s="5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59"/>
      <c r="C559" s="4"/>
      <c r="D559" s="62"/>
      <c r="E559" s="5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59"/>
      <c r="C560" s="4"/>
      <c r="D560" s="62"/>
      <c r="E560" s="5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59"/>
      <c r="C561" s="4"/>
      <c r="D561" s="62"/>
      <c r="E561" s="5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59"/>
      <c r="C562" s="4"/>
      <c r="D562" s="62"/>
      <c r="E562" s="5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59"/>
      <c r="C563" s="4"/>
      <c r="D563" s="62"/>
      <c r="E563" s="5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59"/>
      <c r="C564" s="4"/>
      <c r="D564" s="62"/>
      <c r="E564" s="5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59"/>
      <c r="C565" s="4"/>
      <c r="D565" s="62"/>
      <c r="E565" s="5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59"/>
      <c r="C566" s="4"/>
      <c r="D566" s="62"/>
      <c r="E566" s="5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59"/>
      <c r="C567" s="4"/>
      <c r="D567" s="62"/>
      <c r="E567" s="5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59"/>
      <c r="C568" s="4"/>
      <c r="D568" s="62"/>
      <c r="E568" s="5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59"/>
      <c r="C569" s="4"/>
      <c r="D569" s="62"/>
      <c r="E569" s="5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59"/>
      <c r="C570" s="4"/>
      <c r="D570" s="62"/>
      <c r="E570" s="5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59"/>
      <c r="C571" s="4"/>
      <c r="D571" s="62"/>
      <c r="E571" s="5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59"/>
      <c r="C572" s="4"/>
      <c r="D572" s="62"/>
      <c r="E572" s="5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59"/>
      <c r="C573" s="4"/>
      <c r="D573" s="62"/>
      <c r="E573" s="5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59"/>
      <c r="C574" s="4"/>
      <c r="D574" s="62"/>
      <c r="E574" s="5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59"/>
      <c r="C575" s="4"/>
      <c r="D575" s="62"/>
      <c r="E575" s="5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59"/>
      <c r="C576" s="4"/>
      <c r="D576" s="62"/>
      <c r="E576" s="5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59"/>
      <c r="C577" s="4"/>
      <c r="D577" s="62"/>
      <c r="E577" s="5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59"/>
      <c r="C578" s="4"/>
      <c r="D578" s="62"/>
      <c r="E578" s="5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59"/>
      <c r="C579" s="4"/>
      <c r="D579" s="62"/>
      <c r="E579" s="5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59"/>
      <c r="C580" s="4"/>
      <c r="D580" s="62"/>
      <c r="E580" s="5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59"/>
      <c r="C581" s="4"/>
      <c r="D581" s="62"/>
      <c r="E581" s="5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59"/>
      <c r="C582" s="4"/>
      <c r="D582" s="62"/>
      <c r="E582" s="5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59"/>
      <c r="C583" s="4"/>
      <c r="D583" s="62"/>
      <c r="E583" s="5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59"/>
      <c r="C584" s="4"/>
      <c r="D584" s="62"/>
      <c r="E584" s="5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59"/>
      <c r="C585" s="4"/>
      <c r="D585" s="62"/>
      <c r="E585" s="5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59"/>
      <c r="C586" s="4"/>
      <c r="D586" s="62"/>
      <c r="E586" s="5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59"/>
      <c r="C587" s="4"/>
      <c r="D587" s="62"/>
      <c r="E587" s="5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59"/>
      <c r="C588" s="4"/>
      <c r="D588" s="62"/>
      <c r="E588" s="5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59"/>
      <c r="C589" s="4"/>
      <c r="D589" s="62"/>
      <c r="E589" s="5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59"/>
      <c r="C590" s="4"/>
      <c r="D590" s="62"/>
      <c r="E590" s="5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59"/>
      <c r="C591" s="4"/>
      <c r="D591" s="62"/>
      <c r="E591" s="5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59"/>
      <c r="C592" s="4"/>
      <c r="D592" s="62"/>
      <c r="E592" s="5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59"/>
      <c r="C593" s="4"/>
      <c r="D593" s="62"/>
      <c r="E593" s="5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59"/>
      <c r="C594" s="4"/>
      <c r="D594" s="62"/>
      <c r="E594" s="5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59"/>
      <c r="C595" s="4"/>
      <c r="D595" s="62"/>
      <c r="E595" s="5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59"/>
      <c r="C596" s="4"/>
      <c r="D596" s="62"/>
      <c r="E596" s="5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59"/>
      <c r="C597" s="4"/>
      <c r="D597" s="62"/>
      <c r="E597" s="5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59"/>
      <c r="C598" s="4"/>
      <c r="D598" s="62"/>
      <c r="E598" s="5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59"/>
      <c r="C599" s="4"/>
      <c r="D599" s="62"/>
      <c r="E599" s="5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59"/>
      <c r="C600" s="4"/>
      <c r="D600" s="62"/>
      <c r="E600" s="5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59"/>
      <c r="C601" s="4"/>
      <c r="D601" s="62"/>
      <c r="E601" s="5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59"/>
      <c r="C602" s="4"/>
      <c r="D602" s="62"/>
      <c r="E602" s="5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59"/>
      <c r="C603" s="4"/>
      <c r="D603" s="62"/>
      <c r="E603" s="5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59"/>
      <c r="C604" s="4"/>
      <c r="D604" s="62"/>
      <c r="E604" s="5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59"/>
      <c r="C605" s="4"/>
      <c r="D605" s="62"/>
      <c r="E605" s="5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59"/>
      <c r="C606" s="4"/>
      <c r="D606" s="62"/>
      <c r="E606" s="5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59"/>
      <c r="C607" s="4"/>
      <c r="D607" s="62"/>
      <c r="E607" s="5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59"/>
      <c r="C608" s="4"/>
      <c r="D608" s="62"/>
      <c r="E608" s="5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59"/>
      <c r="C609" s="4"/>
      <c r="D609" s="62"/>
      <c r="E609" s="5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59"/>
      <c r="C610" s="4"/>
      <c r="D610" s="62"/>
      <c r="E610" s="5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59"/>
      <c r="C611" s="4"/>
      <c r="D611" s="62"/>
      <c r="E611" s="5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59"/>
      <c r="C612" s="4"/>
      <c r="D612" s="62"/>
      <c r="E612" s="5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59"/>
      <c r="C613" s="4"/>
      <c r="D613" s="62"/>
      <c r="E613" s="5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59"/>
      <c r="C614" s="4"/>
      <c r="D614" s="62"/>
      <c r="E614" s="5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59"/>
      <c r="C615" s="4"/>
      <c r="D615" s="62"/>
      <c r="E615" s="5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59"/>
      <c r="C616" s="4"/>
      <c r="D616" s="62"/>
      <c r="E616" s="5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59"/>
      <c r="C617" s="4"/>
      <c r="D617" s="62"/>
      <c r="E617" s="5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59"/>
      <c r="C618" s="4"/>
      <c r="D618" s="62"/>
      <c r="E618" s="5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59"/>
      <c r="C619" s="4"/>
      <c r="D619" s="62"/>
      <c r="E619" s="5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59"/>
      <c r="C620" s="4"/>
      <c r="D620" s="62"/>
      <c r="E620" s="5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59"/>
      <c r="C621" s="4"/>
      <c r="D621" s="62"/>
      <c r="E621" s="5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59"/>
      <c r="C622" s="4"/>
      <c r="D622" s="62"/>
      <c r="E622" s="5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59"/>
      <c r="C623" s="4"/>
      <c r="D623" s="62"/>
      <c r="E623" s="5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59"/>
      <c r="C624" s="4"/>
      <c r="D624" s="62"/>
      <c r="E624" s="5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59"/>
      <c r="C625" s="4"/>
      <c r="D625" s="62"/>
      <c r="E625" s="5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59"/>
      <c r="C626" s="4"/>
      <c r="D626" s="62"/>
      <c r="E626" s="5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59"/>
      <c r="C627" s="4"/>
      <c r="D627" s="62"/>
      <c r="E627" s="5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59"/>
      <c r="C628" s="4"/>
      <c r="D628" s="62"/>
      <c r="E628" s="5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59"/>
      <c r="C629" s="4"/>
      <c r="D629" s="62"/>
      <c r="E629" s="5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59"/>
      <c r="C630" s="4"/>
      <c r="D630" s="62"/>
      <c r="E630" s="5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59"/>
      <c r="C631" s="4"/>
      <c r="D631" s="62"/>
      <c r="E631" s="5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59"/>
      <c r="C632" s="4"/>
      <c r="D632" s="62"/>
      <c r="E632" s="5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59"/>
      <c r="C633" s="4"/>
      <c r="D633" s="62"/>
      <c r="E633" s="5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59"/>
      <c r="C634" s="4"/>
      <c r="D634" s="62"/>
      <c r="E634" s="5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59"/>
      <c r="C635" s="4"/>
      <c r="D635" s="62"/>
      <c r="E635" s="5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59"/>
      <c r="C636" s="4"/>
      <c r="D636" s="62"/>
      <c r="E636" s="5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59"/>
      <c r="C637" s="4"/>
      <c r="D637" s="62"/>
      <c r="E637" s="5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59"/>
      <c r="C638" s="4"/>
      <c r="D638" s="62"/>
      <c r="E638" s="5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59"/>
      <c r="C639" s="4"/>
      <c r="D639" s="62"/>
      <c r="E639" s="5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59"/>
      <c r="C640" s="4"/>
      <c r="D640" s="62"/>
      <c r="E640" s="5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59"/>
      <c r="C641" s="4"/>
      <c r="D641" s="62"/>
      <c r="E641" s="5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59"/>
      <c r="C642" s="4"/>
      <c r="D642" s="62"/>
      <c r="E642" s="5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59"/>
      <c r="C643" s="4"/>
      <c r="D643" s="62"/>
      <c r="E643" s="5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59"/>
      <c r="C644" s="4"/>
      <c r="D644" s="62"/>
      <c r="E644" s="5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59"/>
      <c r="C645" s="4"/>
      <c r="D645" s="62"/>
      <c r="E645" s="5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59"/>
      <c r="C646" s="4"/>
      <c r="D646" s="62"/>
      <c r="E646" s="5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59"/>
      <c r="C647" s="4"/>
      <c r="D647" s="62"/>
      <c r="E647" s="5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59"/>
      <c r="C648" s="4"/>
      <c r="D648" s="62"/>
      <c r="E648" s="5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59"/>
      <c r="C649" s="4"/>
      <c r="D649" s="62"/>
      <c r="E649" s="5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59"/>
      <c r="C650" s="4"/>
      <c r="D650" s="62"/>
      <c r="E650" s="5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59"/>
      <c r="C651" s="4"/>
      <c r="D651" s="62"/>
      <c r="E651" s="5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59"/>
      <c r="C652" s="4"/>
      <c r="D652" s="62"/>
      <c r="E652" s="5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59"/>
      <c r="C653" s="4"/>
      <c r="D653" s="62"/>
      <c r="E653" s="5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59"/>
      <c r="C654" s="4"/>
      <c r="D654" s="62"/>
      <c r="E654" s="5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59"/>
      <c r="C655" s="4"/>
      <c r="D655" s="62"/>
      <c r="E655" s="5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59"/>
      <c r="C656" s="4"/>
      <c r="D656" s="62"/>
      <c r="E656" s="5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59"/>
      <c r="C657" s="4"/>
      <c r="D657" s="62"/>
      <c r="E657" s="5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59"/>
      <c r="C658" s="4"/>
      <c r="D658" s="62"/>
      <c r="E658" s="5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59"/>
      <c r="C659" s="4"/>
      <c r="D659" s="62"/>
      <c r="E659" s="5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59"/>
      <c r="C660" s="4"/>
      <c r="D660" s="62"/>
      <c r="E660" s="5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59"/>
      <c r="C661" s="4"/>
      <c r="D661" s="62"/>
      <c r="E661" s="5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59"/>
      <c r="C662" s="4"/>
      <c r="D662" s="62"/>
      <c r="E662" s="5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59"/>
      <c r="C663" s="4"/>
      <c r="D663" s="62"/>
      <c r="E663" s="5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59"/>
      <c r="C664" s="4"/>
      <c r="D664" s="62"/>
      <c r="E664" s="5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59"/>
      <c r="C665" s="4"/>
      <c r="D665" s="62"/>
      <c r="E665" s="5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59"/>
      <c r="C666" s="4"/>
      <c r="D666" s="62"/>
      <c r="E666" s="5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59"/>
      <c r="C667" s="4"/>
      <c r="D667" s="62"/>
      <c r="E667" s="5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59"/>
      <c r="C668" s="4"/>
      <c r="D668" s="62"/>
      <c r="E668" s="5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59"/>
      <c r="C669" s="4"/>
      <c r="D669" s="62"/>
      <c r="E669" s="5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59"/>
      <c r="C670" s="4"/>
      <c r="D670" s="62"/>
      <c r="E670" s="5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59"/>
      <c r="C671" s="4"/>
      <c r="D671" s="62"/>
      <c r="E671" s="5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59"/>
      <c r="C672" s="4"/>
      <c r="D672" s="62"/>
      <c r="E672" s="5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59"/>
      <c r="C673" s="4"/>
      <c r="D673" s="62"/>
      <c r="E673" s="5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59"/>
      <c r="C674" s="4"/>
      <c r="D674" s="62"/>
      <c r="E674" s="5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59"/>
      <c r="C675" s="4"/>
      <c r="D675" s="62"/>
      <c r="E675" s="5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59"/>
      <c r="C676" s="4"/>
      <c r="D676" s="62"/>
      <c r="E676" s="5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59"/>
      <c r="C677" s="4"/>
      <c r="D677" s="62"/>
      <c r="E677" s="5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59"/>
      <c r="C678" s="4"/>
      <c r="D678" s="62"/>
      <c r="E678" s="5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59"/>
      <c r="C679" s="4"/>
      <c r="D679" s="62"/>
      <c r="E679" s="5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59"/>
      <c r="C680" s="4"/>
      <c r="D680" s="62"/>
      <c r="E680" s="5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59"/>
      <c r="C681" s="4"/>
      <c r="D681" s="62"/>
      <c r="E681" s="5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59"/>
      <c r="C682" s="4"/>
      <c r="D682" s="62"/>
      <c r="E682" s="5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59"/>
      <c r="C683" s="4"/>
      <c r="D683" s="62"/>
      <c r="E683" s="5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59"/>
      <c r="C684" s="4"/>
      <c r="D684" s="62"/>
      <c r="E684" s="5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59"/>
      <c r="C685" s="4"/>
      <c r="D685" s="62"/>
      <c r="E685" s="5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59"/>
      <c r="C686" s="4"/>
      <c r="D686" s="62"/>
      <c r="E686" s="5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59"/>
      <c r="C687" s="4"/>
      <c r="D687" s="62"/>
      <c r="E687" s="5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59"/>
      <c r="C688" s="4"/>
      <c r="D688" s="62"/>
      <c r="E688" s="5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59"/>
      <c r="C689" s="4"/>
      <c r="D689" s="62"/>
      <c r="E689" s="5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59"/>
      <c r="C690" s="4"/>
      <c r="D690" s="62"/>
      <c r="E690" s="5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59"/>
      <c r="C691" s="4"/>
      <c r="D691" s="62"/>
      <c r="E691" s="5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59"/>
      <c r="C692" s="4"/>
      <c r="D692" s="62"/>
      <c r="E692" s="5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59"/>
      <c r="C693" s="4"/>
      <c r="D693" s="62"/>
      <c r="E693" s="5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59"/>
      <c r="C694" s="4"/>
      <c r="D694" s="62"/>
      <c r="E694" s="5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59"/>
      <c r="C695" s="4"/>
      <c r="D695" s="62"/>
      <c r="E695" s="5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59"/>
      <c r="C696" s="4"/>
      <c r="D696" s="62"/>
      <c r="E696" s="5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59"/>
      <c r="C697" s="4"/>
      <c r="D697" s="62"/>
      <c r="E697" s="5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59"/>
      <c r="C698" s="4"/>
      <c r="D698" s="62"/>
      <c r="E698" s="5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59"/>
      <c r="C699" s="4"/>
      <c r="D699" s="62"/>
      <c r="E699" s="5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59"/>
      <c r="C700" s="4"/>
      <c r="D700" s="62"/>
      <c r="E700" s="5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59"/>
      <c r="C701" s="4"/>
      <c r="D701" s="62"/>
      <c r="E701" s="5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59"/>
      <c r="C702" s="4"/>
      <c r="D702" s="62"/>
      <c r="E702" s="5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59"/>
      <c r="C703" s="4"/>
      <c r="D703" s="62"/>
      <c r="E703" s="5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59"/>
      <c r="C704" s="4"/>
      <c r="D704" s="62"/>
      <c r="E704" s="5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59"/>
      <c r="C705" s="4"/>
      <c r="D705" s="62"/>
      <c r="E705" s="5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59"/>
      <c r="C706" s="4"/>
      <c r="D706" s="62"/>
      <c r="E706" s="5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59"/>
      <c r="C707" s="4"/>
      <c r="D707" s="62"/>
      <c r="E707" s="5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59"/>
      <c r="C708" s="4"/>
      <c r="D708" s="62"/>
      <c r="E708" s="5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59"/>
      <c r="C709" s="4"/>
      <c r="D709" s="62"/>
      <c r="E709" s="5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59"/>
      <c r="C710" s="4"/>
      <c r="D710" s="62"/>
      <c r="E710" s="5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59"/>
      <c r="C711" s="4"/>
      <c r="D711" s="62"/>
      <c r="E711" s="5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59"/>
      <c r="C712" s="4"/>
      <c r="D712" s="62"/>
      <c r="E712" s="5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59"/>
      <c r="C713" s="4"/>
      <c r="D713" s="62"/>
      <c r="E713" s="5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59"/>
      <c r="C714" s="4"/>
      <c r="D714" s="62"/>
      <c r="E714" s="5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59"/>
      <c r="C715" s="4"/>
      <c r="D715" s="62"/>
      <c r="E715" s="5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59"/>
      <c r="C716" s="4"/>
      <c r="D716" s="62"/>
      <c r="E716" s="5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59"/>
      <c r="C717" s="4"/>
      <c r="D717" s="62"/>
      <c r="E717" s="5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59"/>
      <c r="C718" s="4"/>
      <c r="D718" s="62"/>
      <c r="E718" s="5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59"/>
      <c r="C719" s="4"/>
      <c r="D719" s="62"/>
      <c r="E719" s="5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59"/>
      <c r="C720" s="4"/>
      <c r="D720" s="62"/>
      <c r="E720" s="5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59"/>
      <c r="C721" s="4"/>
      <c r="D721" s="62"/>
      <c r="E721" s="5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59"/>
      <c r="C722" s="4"/>
      <c r="D722" s="62"/>
      <c r="E722" s="5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59"/>
      <c r="C723" s="4"/>
      <c r="D723" s="62"/>
      <c r="E723" s="5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59"/>
      <c r="C724" s="4"/>
      <c r="D724" s="62"/>
      <c r="E724" s="5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59"/>
      <c r="C725" s="4"/>
      <c r="D725" s="62"/>
      <c r="E725" s="5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59"/>
      <c r="C726" s="4"/>
      <c r="D726" s="62"/>
      <c r="E726" s="5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59"/>
      <c r="C727" s="4"/>
      <c r="D727" s="62"/>
      <c r="E727" s="5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59"/>
      <c r="C728" s="4"/>
      <c r="D728" s="62"/>
      <c r="E728" s="5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59"/>
      <c r="C729" s="4"/>
      <c r="D729" s="62"/>
      <c r="E729" s="5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59"/>
      <c r="C730" s="4"/>
      <c r="D730" s="62"/>
      <c r="E730" s="5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59"/>
      <c r="C731" s="4"/>
      <c r="D731" s="62"/>
      <c r="E731" s="5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59"/>
      <c r="C732" s="4"/>
      <c r="D732" s="62"/>
      <c r="E732" s="5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59"/>
      <c r="C733" s="4"/>
      <c r="D733" s="62"/>
      <c r="E733" s="5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59"/>
      <c r="C734" s="4"/>
      <c r="D734" s="62"/>
      <c r="E734" s="5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59"/>
      <c r="C735" s="4"/>
      <c r="D735" s="62"/>
      <c r="E735" s="5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59"/>
      <c r="C736" s="4"/>
      <c r="D736" s="62"/>
      <c r="E736" s="5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59"/>
      <c r="C737" s="4"/>
      <c r="D737" s="62"/>
      <c r="E737" s="5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59"/>
      <c r="C738" s="4"/>
      <c r="D738" s="62"/>
      <c r="E738" s="5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59"/>
      <c r="C739" s="4"/>
      <c r="D739" s="62"/>
      <c r="E739" s="5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59"/>
      <c r="C740" s="4"/>
      <c r="D740" s="62"/>
      <c r="E740" s="5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59"/>
      <c r="C741" s="4"/>
      <c r="D741" s="62"/>
      <c r="E741" s="5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59"/>
      <c r="C742" s="4"/>
      <c r="D742" s="62"/>
      <c r="E742" s="5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59"/>
      <c r="C743" s="4"/>
      <c r="D743" s="62"/>
      <c r="E743" s="5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59"/>
      <c r="C744" s="4"/>
      <c r="D744" s="62"/>
      <c r="E744" s="5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59"/>
      <c r="C745" s="4"/>
      <c r="D745" s="62"/>
      <c r="E745" s="5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59"/>
      <c r="C746" s="4"/>
      <c r="D746" s="62"/>
      <c r="E746" s="5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59"/>
      <c r="C747" s="4"/>
      <c r="D747" s="62"/>
      <c r="E747" s="5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59"/>
      <c r="C748" s="4"/>
      <c r="D748" s="62"/>
      <c r="E748" s="5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59"/>
      <c r="C749" s="4"/>
      <c r="D749" s="62"/>
      <c r="E749" s="5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59"/>
      <c r="C750" s="4"/>
      <c r="D750" s="62"/>
      <c r="E750" s="5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59"/>
      <c r="C751" s="4"/>
      <c r="D751" s="62"/>
      <c r="E751" s="5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59"/>
      <c r="C752" s="4"/>
      <c r="D752" s="62"/>
      <c r="E752" s="5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59"/>
      <c r="C753" s="4"/>
      <c r="D753" s="62"/>
      <c r="E753" s="5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59"/>
      <c r="C754" s="4"/>
      <c r="D754" s="62"/>
      <c r="E754" s="5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59"/>
      <c r="C755" s="4"/>
      <c r="D755" s="62"/>
      <c r="E755" s="5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59"/>
      <c r="C756" s="4"/>
      <c r="D756" s="62"/>
      <c r="E756" s="5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59"/>
      <c r="C757" s="4"/>
      <c r="D757" s="62"/>
      <c r="E757" s="5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59"/>
      <c r="C758" s="4"/>
      <c r="D758" s="62"/>
      <c r="E758" s="5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59"/>
      <c r="C759" s="4"/>
      <c r="D759" s="62"/>
      <c r="E759" s="5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59"/>
      <c r="C760" s="4"/>
      <c r="D760" s="62"/>
      <c r="E760" s="5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59"/>
      <c r="C761" s="4"/>
      <c r="D761" s="62"/>
      <c r="E761" s="5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59"/>
      <c r="C762" s="4"/>
      <c r="D762" s="62"/>
      <c r="E762" s="5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59"/>
      <c r="C763" s="4"/>
      <c r="D763" s="62"/>
      <c r="E763" s="5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59"/>
      <c r="C764" s="4"/>
      <c r="D764" s="62"/>
      <c r="E764" s="5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59"/>
      <c r="C765" s="4"/>
      <c r="D765" s="62"/>
      <c r="E765" s="5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59"/>
      <c r="C766" s="4"/>
      <c r="D766" s="62"/>
      <c r="E766" s="5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59"/>
      <c r="C767" s="4"/>
      <c r="D767" s="62"/>
      <c r="E767" s="5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59"/>
      <c r="C768" s="4"/>
      <c r="D768" s="62"/>
      <c r="E768" s="5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59"/>
      <c r="C769" s="4"/>
      <c r="D769" s="62"/>
      <c r="E769" s="5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59"/>
      <c r="C770" s="4"/>
      <c r="D770" s="62"/>
      <c r="E770" s="5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59"/>
      <c r="C771" s="4"/>
      <c r="D771" s="62"/>
      <c r="E771" s="5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59"/>
      <c r="C772" s="4"/>
      <c r="D772" s="62"/>
      <c r="E772" s="5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59"/>
      <c r="C773" s="4"/>
      <c r="D773" s="62"/>
      <c r="E773" s="5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59"/>
      <c r="C774" s="4"/>
      <c r="D774" s="62"/>
      <c r="E774" s="5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59"/>
      <c r="C775" s="4"/>
      <c r="D775" s="62"/>
      <c r="E775" s="5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59"/>
      <c r="C776" s="4"/>
      <c r="D776" s="62"/>
      <c r="E776" s="5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59"/>
      <c r="C777" s="4"/>
      <c r="D777" s="62"/>
      <c r="E777" s="5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59"/>
      <c r="C778" s="4"/>
      <c r="D778" s="62"/>
      <c r="E778" s="5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59"/>
      <c r="C779" s="4"/>
      <c r="D779" s="62"/>
      <c r="E779" s="5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59"/>
      <c r="C780" s="4"/>
      <c r="D780" s="62"/>
      <c r="E780" s="5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59"/>
      <c r="C781" s="4"/>
      <c r="D781" s="62"/>
      <c r="E781" s="5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59"/>
      <c r="C782" s="4"/>
      <c r="D782" s="62"/>
      <c r="E782" s="5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59"/>
      <c r="C783" s="4"/>
      <c r="D783" s="62"/>
      <c r="E783" s="5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59"/>
      <c r="C784" s="4"/>
      <c r="D784" s="62"/>
      <c r="E784" s="5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59"/>
      <c r="C785" s="4"/>
      <c r="D785" s="62"/>
      <c r="E785" s="5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59"/>
      <c r="C786" s="4"/>
      <c r="D786" s="62"/>
      <c r="E786" s="5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59"/>
      <c r="C787" s="4"/>
      <c r="D787" s="62"/>
      <c r="E787" s="5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59"/>
      <c r="C788" s="4"/>
      <c r="D788" s="62"/>
      <c r="E788" s="5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59"/>
      <c r="C789" s="4"/>
      <c r="D789" s="62"/>
      <c r="E789" s="5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59"/>
      <c r="C790" s="4"/>
      <c r="D790" s="62"/>
      <c r="E790" s="5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59"/>
      <c r="C791" s="4"/>
      <c r="D791" s="62"/>
      <c r="E791" s="5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59"/>
      <c r="C792" s="4"/>
      <c r="D792" s="62"/>
      <c r="E792" s="5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59"/>
      <c r="C793" s="4"/>
      <c r="D793" s="62"/>
      <c r="E793" s="5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59"/>
      <c r="C794" s="4"/>
      <c r="D794" s="62"/>
      <c r="E794" s="5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59"/>
      <c r="C795" s="4"/>
      <c r="D795" s="62"/>
      <c r="E795" s="5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59"/>
      <c r="C796" s="4"/>
      <c r="D796" s="62"/>
      <c r="E796" s="5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59"/>
      <c r="C797" s="4"/>
      <c r="D797" s="62"/>
      <c r="E797" s="5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59"/>
      <c r="C798" s="4"/>
      <c r="D798" s="62"/>
      <c r="E798" s="5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59"/>
      <c r="C799" s="4"/>
      <c r="D799" s="62"/>
      <c r="E799" s="5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59"/>
      <c r="C800" s="4"/>
      <c r="D800" s="62"/>
      <c r="E800" s="5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59"/>
      <c r="C801" s="4"/>
      <c r="D801" s="62"/>
      <c r="E801" s="5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59"/>
      <c r="C802" s="4"/>
      <c r="D802" s="62"/>
      <c r="E802" s="5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59"/>
      <c r="C803" s="4"/>
      <c r="D803" s="62"/>
      <c r="E803" s="5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59"/>
      <c r="C804" s="4"/>
      <c r="D804" s="62"/>
      <c r="E804" s="5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59"/>
      <c r="C805" s="4"/>
      <c r="D805" s="62"/>
      <c r="E805" s="5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59"/>
      <c r="C806" s="4"/>
      <c r="D806" s="62"/>
      <c r="E806" s="5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59"/>
      <c r="C807" s="4"/>
      <c r="D807" s="62"/>
      <c r="E807" s="5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59"/>
      <c r="C808" s="4"/>
      <c r="D808" s="62"/>
      <c r="E808" s="5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59"/>
      <c r="C809" s="4"/>
      <c r="D809" s="62"/>
      <c r="E809" s="5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59"/>
      <c r="C810" s="4"/>
      <c r="D810" s="62"/>
      <c r="E810" s="5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59"/>
      <c r="C811" s="4"/>
      <c r="D811" s="62"/>
      <c r="E811" s="5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59"/>
      <c r="C812" s="4"/>
      <c r="D812" s="62"/>
      <c r="E812" s="5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59"/>
      <c r="C813" s="4"/>
      <c r="D813" s="62"/>
      <c r="E813" s="5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59"/>
      <c r="C814" s="4"/>
      <c r="D814" s="62"/>
      <c r="E814" s="5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59"/>
      <c r="C815" s="4"/>
      <c r="D815" s="62"/>
      <c r="E815" s="5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59"/>
      <c r="C816" s="4"/>
      <c r="D816" s="62"/>
      <c r="E816" s="5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59"/>
      <c r="C817" s="4"/>
      <c r="D817" s="62"/>
      <c r="E817" s="5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59"/>
      <c r="C818" s="4"/>
      <c r="D818" s="62"/>
      <c r="E818" s="5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59"/>
      <c r="C819" s="4"/>
      <c r="D819" s="62"/>
      <c r="E819" s="5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59"/>
      <c r="C820" s="4"/>
      <c r="D820" s="62"/>
      <c r="E820" s="5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59"/>
      <c r="C821" s="4"/>
      <c r="D821" s="62"/>
      <c r="E821" s="5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59"/>
      <c r="C822" s="4"/>
      <c r="D822" s="62"/>
      <c r="E822" s="5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59"/>
      <c r="C823" s="4"/>
      <c r="D823" s="62"/>
      <c r="E823" s="5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59"/>
      <c r="C824" s="4"/>
      <c r="D824" s="62"/>
      <c r="E824" s="5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59"/>
      <c r="C825" s="4"/>
      <c r="D825" s="62"/>
      <c r="E825" s="5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59"/>
      <c r="C826" s="4"/>
      <c r="D826" s="62"/>
      <c r="E826" s="5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59"/>
      <c r="C827" s="4"/>
      <c r="D827" s="62"/>
      <c r="E827" s="5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59"/>
      <c r="C828" s="4"/>
      <c r="D828" s="62"/>
      <c r="E828" s="5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59"/>
      <c r="C829" s="4"/>
      <c r="D829" s="62"/>
      <c r="E829" s="5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59"/>
      <c r="C830" s="4"/>
      <c r="D830" s="62"/>
      <c r="E830" s="5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59"/>
      <c r="C831" s="4"/>
      <c r="D831" s="62"/>
      <c r="E831" s="5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59"/>
      <c r="C832" s="4"/>
      <c r="D832" s="62"/>
      <c r="E832" s="5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59"/>
      <c r="C833" s="4"/>
      <c r="D833" s="62"/>
      <c r="E833" s="5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59"/>
      <c r="C834" s="4"/>
      <c r="D834" s="62"/>
      <c r="E834" s="5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59"/>
      <c r="C835" s="4"/>
      <c r="D835" s="62"/>
      <c r="E835" s="5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59"/>
      <c r="C836" s="4"/>
      <c r="D836" s="62"/>
      <c r="E836" s="5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59"/>
      <c r="C837" s="4"/>
      <c r="D837" s="62"/>
      <c r="E837" s="5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59"/>
      <c r="C838" s="4"/>
      <c r="D838" s="62"/>
      <c r="E838" s="5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59"/>
      <c r="C839" s="4"/>
      <c r="D839" s="62"/>
      <c r="E839" s="5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59"/>
      <c r="C840" s="4"/>
      <c r="D840" s="62"/>
      <c r="E840" s="5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59"/>
      <c r="C841" s="4"/>
      <c r="D841" s="62"/>
      <c r="E841" s="5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59"/>
      <c r="C842" s="4"/>
      <c r="D842" s="62"/>
      <c r="E842" s="5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59"/>
      <c r="C843" s="4"/>
      <c r="D843" s="62"/>
      <c r="E843" s="5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59"/>
      <c r="C844" s="4"/>
      <c r="D844" s="62"/>
      <c r="E844" s="5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59"/>
      <c r="C845" s="4"/>
      <c r="D845" s="62"/>
      <c r="E845" s="5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59"/>
      <c r="C846" s="4"/>
      <c r="D846" s="62"/>
      <c r="E846" s="5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59"/>
      <c r="C847" s="4"/>
      <c r="D847" s="62"/>
      <c r="E847" s="5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59"/>
      <c r="C848" s="4"/>
      <c r="D848" s="62"/>
      <c r="E848" s="5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59"/>
      <c r="C849" s="4"/>
      <c r="D849" s="62"/>
      <c r="E849" s="5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59"/>
      <c r="C850" s="4"/>
      <c r="D850" s="62"/>
      <c r="E850" s="5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59"/>
      <c r="C851" s="4"/>
      <c r="D851" s="62"/>
      <c r="E851" s="5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59"/>
      <c r="C852" s="4"/>
      <c r="D852" s="62"/>
      <c r="E852" s="5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59"/>
      <c r="C853" s="4"/>
      <c r="D853" s="62"/>
      <c r="E853" s="5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59"/>
      <c r="C854" s="4"/>
      <c r="D854" s="62"/>
      <c r="E854" s="5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59"/>
      <c r="C855" s="4"/>
      <c r="D855" s="62"/>
      <c r="E855" s="5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59"/>
      <c r="C856" s="4"/>
      <c r="D856" s="62"/>
      <c r="E856" s="5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59"/>
      <c r="C857" s="4"/>
      <c r="D857" s="62"/>
      <c r="E857" s="5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59"/>
      <c r="C858" s="4"/>
      <c r="D858" s="62"/>
      <c r="E858" s="5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59"/>
      <c r="C859" s="4"/>
      <c r="D859" s="62"/>
      <c r="E859" s="5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59"/>
      <c r="C860" s="4"/>
      <c r="D860" s="62"/>
      <c r="E860" s="5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59"/>
      <c r="C861" s="4"/>
      <c r="D861" s="62"/>
      <c r="E861" s="5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59"/>
      <c r="C862" s="4"/>
      <c r="D862" s="62"/>
      <c r="E862" s="5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59"/>
      <c r="C863" s="4"/>
      <c r="D863" s="62"/>
      <c r="E863" s="5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59"/>
      <c r="C864" s="4"/>
      <c r="D864" s="62"/>
      <c r="E864" s="5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59"/>
      <c r="C865" s="4"/>
      <c r="D865" s="62"/>
      <c r="E865" s="5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59"/>
      <c r="C866" s="4"/>
      <c r="D866" s="62"/>
      <c r="E866" s="5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59"/>
      <c r="C867" s="4"/>
      <c r="D867" s="62"/>
      <c r="E867" s="5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59"/>
      <c r="C868" s="4"/>
      <c r="D868" s="62"/>
      <c r="E868" s="5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59"/>
      <c r="C869" s="4"/>
      <c r="D869" s="62"/>
      <c r="E869" s="5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59"/>
      <c r="C870" s="4"/>
      <c r="D870" s="62"/>
      <c r="E870" s="5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59"/>
      <c r="C871" s="4"/>
      <c r="D871" s="62"/>
      <c r="E871" s="5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59"/>
      <c r="C872" s="4"/>
      <c r="D872" s="62"/>
      <c r="E872" s="5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59"/>
      <c r="C873" s="4"/>
      <c r="D873" s="62"/>
      <c r="E873" s="5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59"/>
      <c r="C874" s="4"/>
      <c r="D874" s="62"/>
      <c r="E874" s="5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59"/>
      <c r="C875" s="4"/>
      <c r="D875" s="62"/>
      <c r="E875" s="5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59"/>
      <c r="C876" s="4"/>
      <c r="D876" s="62"/>
      <c r="E876" s="5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59"/>
      <c r="C877" s="4"/>
      <c r="D877" s="62"/>
      <c r="E877" s="5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59"/>
      <c r="C878" s="4"/>
      <c r="D878" s="62"/>
      <c r="E878" s="5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59"/>
      <c r="C879" s="4"/>
      <c r="D879" s="62"/>
      <c r="E879" s="5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59"/>
      <c r="C880" s="4"/>
      <c r="D880" s="62"/>
      <c r="E880" s="5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59"/>
      <c r="C881" s="4"/>
      <c r="D881" s="62"/>
      <c r="E881" s="5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59"/>
      <c r="C882" s="4"/>
      <c r="D882" s="62"/>
      <c r="E882" s="5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59"/>
      <c r="C883" s="4"/>
      <c r="D883" s="62"/>
      <c r="E883" s="5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59"/>
      <c r="C884" s="4"/>
      <c r="D884" s="62"/>
      <c r="E884" s="5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59"/>
      <c r="C885" s="4"/>
      <c r="D885" s="62"/>
      <c r="E885" s="5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59"/>
      <c r="C886" s="4"/>
      <c r="D886" s="62"/>
      <c r="E886" s="5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59"/>
      <c r="C887" s="4"/>
      <c r="D887" s="62"/>
      <c r="E887" s="5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59"/>
      <c r="C888" s="4"/>
      <c r="D888" s="62"/>
      <c r="E888" s="5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59"/>
      <c r="C889" s="4"/>
      <c r="D889" s="62"/>
      <c r="E889" s="5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59"/>
      <c r="C890" s="4"/>
      <c r="D890" s="62"/>
      <c r="E890" s="5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59"/>
      <c r="C891" s="4"/>
      <c r="D891" s="62"/>
      <c r="E891" s="5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59"/>
      <c r="C892" s="4"/>
      <c r="D892" s="62"/>
      <c r="E892" s="5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59"/>
      <c r="C893" s="4"/>
      <c r="D893" s="62"/>
      <c r="E893" s="5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59"/>
      <c r="C894" s="4"/>
      <c r="D894" s="62"/>
      <c r="E894" s="5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59"/>
      <c r="C895" s="4"/>
      <c r="D895" s="62"/>
      <c r="E895" s="5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59"/>
      <c r="C896" s="4"/>
      <c r="D896" s="62"/>
      <c r="E896" s="5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59"/>
      <c r="C897" s="4"/>
      <c r="D897" s="62"/>
      <c r="E897" s="5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59"/>
      <c r="C898" s="4"/>
      <c r="D898" s="62"/>
      <c r="E898" s="5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59"/>
      <c r="C899" s="4"/>
      <c r="D899" s="62"/>
      <c r="E899" s="5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59"/>
      <c r="C900" s="4"/>
      <c r="D900" s="62"/>
      <c r="E900" s="5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59"/>
      <c r="C901" s="4"/>
      <c r="D901" s="62"/>
      <c r="E901" s="5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59"/>
      <c r="C902" s="4"/>
      <c r="D902" s="62"/>
      <c r="E902" s="5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59"/>
      <c r="C903" s="4"/>
      <c r="D903" s="62"/>
      <c r="E903" s="5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59"/>
      <c r="C904" s="4"/>
      <c r="D904" s="62"/>
      <c r="E904" s="5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59"/>
      <c r="C905" s="4"/>
      <c r="D905" s="62"/>
      <c r="E905" s="5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59"/>
      <c r="C906" s="4"/>
      <c r="D906" s="62"/>
      <c r="E906" s="5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59"/>
      <c r="C907" s="4"/>
      <c r="D907" s="62"/>
      <c r="E907" s="5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59"/>
      <c r="C908" s="4"/>
      <c r="D908" s="62"/>
      <c r="E908" s="5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59"/>
      <c r="C909" s="4"/>
      <c r="D909" s="62"/>
      <c r="E909" s="5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59"/>
      <c r="C910" s="4"/>
      <c r="D910" s="62"/>
      <c r="E910" s="5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59"/>
      <c r="C911" s="4"/>
      <c r="D911" s="62"/>
      <c r="E911" s="5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59"/>
      <c r="C912" s="4"/>
      <c r="D912" s="62"/>
      <c r="E912" s="5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59"/>
      <c r="C913" s="4"/>
      <c r="D913" s="62"/>
      <c r="E913" s="5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59"/>
      <c r="C914" s="4"/>
      <c r="D914" s="62"/>
      <c r="E914" s="5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59"/>
      <c r="C915" s="4"/>
      <c r="D915" s="62"/>
      <c r="E915" s="5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59"/>
      <c r="C916" s="4"/>
      <c r="D916" s="62"/>
      <c r="E916" s="5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59"/>
      <c r="C917" s="4"/>
      <c r="D917" s="62"/>
      <c r="E917" s="5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59"/>
      <c r="C918" s="4"/>
      <c r="D918" s="62"/>
      <c r="E918" s="5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59"/>
      <c r="C919" s="4"/>
      <c r="D919" s="62"/>
      <c r="E919" s="5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59"/>
      <c r="C920" s="4"/>
      <c r="D920" s="62"/>
      <c r="E920" s="5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59"/>
      <c r="C921" s="4"/>
      <c r="D921" s="62"/>
      <c r="E921" s="5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59"/>
      <c r="C922" s="4"/>
      <c r="D922" s="62"/>
      <c r="E922" s="5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59"/>
      <c r="C923" s="4"/>
      <c r="D923" s="62"/>
      <c r="E923" s="5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59"/>
      <c r="C924" s="4"/>
      <c r="D924" s="62"/>
      <c r="E924" s="5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59"/>
      <c r="C925" s="4"/>
      <c r="D925" s="62"/>
      <c r="E925" s="5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59"/>
      <c r="C926" s="4"/>
      <c r="D926" s="62"/>
      <c r="E926" s="5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59"/>
      <c r="C927" s="4"/>
      <c r="D927" s="62"/>
      <c r="E927" s="5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59"/>
      <c r="C928" s="4"/>
      <c r="D928" s="62"/>
      <c r="E928" s="5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59"/>
      <c r="C929" s="4"/>
      <c r="D929" s="62"/>
      <c r="E929" s="5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59"/>
      <c r="C930" s="4"/>
      <c r="D930" s="62"/>
      <c r="E930" s="5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59"/>
      <c r="C931" s="4"/>
      <c r="D931" s="62"/>
      <c r="E931" s="5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59"/>
      <c r="C932" s="4"/>
      <c r="D932" s="62"/>
      <c r="E932" s="5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59"/>
      <c r="C933" s="4"/>
      <c r="D933" s="62"/>
      <c r="E933" s="5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59"/>
      <c r="C934" s="4"/>
      <c r="D934" s="62"/>
      <c r="E934" s="5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59"/>
      <c r="C935" s="4"/>
      <c r="D935" s="62"/>
      <c r="E935" s="5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59"/>
      <c r="C936" s="4"/>
      <c r="D936" s="62"/>
      <c r="E936" s="5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59"/>
      <c r="C937" s="4"/>
      <c r="D937" s="62"/>
      <c r="E937" s="5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59"/>
      <c r="C938" s="4"/>
      <c r="D938" s="62"/>
      <c r="E938" s="5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59"/>
      <c r="C939" s="4"/>
      <c r="D939" s="62"/>
      <c r="E939" s="5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59"/>
      <c r="C940" s="4"/>
      <c r="D940" s="62"/>
      <c r="E940" s="5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59"/>
      <c r="C941" s="4"/>
      <c r="D941" s="62"/>
      <c r="E941" s="5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59"/>
      <c r="C942" s="4"/>
      <c r="D942" s="62"/>
      <c r="E942" s="5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59"/>
      <c r="C943" s="4"/>
      <c r="D943" s="62"/>
      <c r="E943" s="5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59"/>
      <c r="C944" s="4"/>
      <c r="D944" s="62"/>
      <c r="E944" s="5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59"/>
      <c r="C945" s="4"/>
      <c r="D945" s="62"/>
      <c r="E945" s="5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59"/>
      <c r="C946" s="4"/>
      <c r="D946" s="62"/>
      <c r="E946" s="5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59"/>
      <c r="C947" s="4"/>
      <c r="D947" s="62"/>
      <c r="E947" s="5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59"/>
      <c r="C948" s="4"/>
      <c r="D948" s="62"/>
      <c r="E948" s="5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59"/>
      <c r="C949" s="4"/>
      <c r="D949" s="62"/>
      <c r="E949" s="5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59"/>
      <c r="C950" s="4"/>
      <c r="D950" s="62"/>
      <c r="E950" s="5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59"/>
      <c r="C951" s="4"/>
      <c r="D951" s="62"/>
      <c r="E951" s="5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59"/>
      <c r="C952" s="4"/>
      <c r="D952" s="62"/>
      <c r="E952" s="5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59"/>
      <c r="C953" s="4"/>
      <c r="D953" s="62"/>
      <c r="E953" s="5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59"/>
      <c r="C954" s="4"/>
      <c r="D954" s="62"/>
      <c r="E954" s="5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59"/>
      <c r="C955" s="4"/>
      <c r="D955" s="62"/>
      <c r="E955" s="5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59"/>
      <c r="C956" s="4"/>
      <c r="D956" s="62"/>
      <c r="E956" s="5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59"/>
      <c r="C957" s="4"/>
      <c r="D957" s="62"/>
      <c r="E957" s="5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59"/>
      <c r="C958" s="4"/>
      <c r="D958" s="62"/>
      <c r="E958" s="5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59"/>
      <c r="C959" s="4"/>
      <c r="D959" s="62"/>
      <c r="E959" s="5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59"/>
      <c r="C960" s="4"/>
      <c r="D960" s="62"/>
      <c r="E960" s="5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59"/>
      <c r="C961" s="4"/>
      <c r="D961" s="62"/>
      <c r="E961" s="5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59"/>
      <c r="C962" s="4"/>
      <c r="D962" s="62"/>
      <c r="E962" s="5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59"/>
      <c r="C963" s="4"/>
      <c r="D963" s="62"/>
      <c r="E963" s="5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59"/>
      <c r="C964" s="4"/>
      <c r="D964" s="62"/>
      <c r="E964" s="5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59"/>
      <c r="C965" s="4"/>
      <c r="D965" s="62"/>
      <c r="E965" s="5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59"/>
      <c r="C966" s="4"/>
      <c r="D966" s="62"/>
      <c r="E966" s="5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59"/>
      <c r="C967" s="4"/>
      <c r="D967" s="62"/>
      <c r="E967" s="5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59"/>
      <c r="C968" s="4"/>
      <c r="D968" s="62"/>
      <c r="E968" s="5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59"/>
      <c r="C969" s="4"/>
      <c r="D969" s="62"/>
      <c r="E969" s="5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59"/>
      <c r="C970" s="4"/>
      <c r="D970" s="62"/>
      <c r="E970" s="5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59"/>
      <c r="C971" s="4"/>
      <c r="D971" s="62"/>
      <c r="E971" s="5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59"/>
      <c r="C972" s="4"/>
      <c r="D972" s="62"/>
      <c r="E972" s="5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59"/>
      <c r="C973" s="4"/>
      <c r="D973" s="62"/>
      <c r="E973" s="5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59"/>
      <c r="C974" s="4"/>
      <c r="D974" s="62"/>
      <c r="E974" s="5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59"/>
      <c r="C975" s="4"/>
      <c r="D975" s="62"/>
      <c r="E975" s="5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59"/>
      <c r="C976" s="4"/>
      <c r="D976" s="62"/>
      <c r="E976" s="5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59"/>
      <c r="C977" s="4"/>
      <c r="D977" s="62"/>
      <c r="E977" s="5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59"/>
      <c r="C978" s="4"/>
      <c r="D978" s="62"/>
      <c r="E978" s="5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59"/>
      <c r="C979" s="4"/>
      <c r="D979" s="62"/>
      <c r="E979" s="5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59"/>
      <c r="C980" s="4"/>
      <c r="D980" s="62"/>
      <c r="E980" s="5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59"/>
      <c r="C981" s="4"/>
      <c r="D981" s="62"/>
      <c r="E981" s="5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59"/>
      <c r="C982" s="4"/>
      <c r="D982" s="62"/>
      <c r="E982" s="5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59"/>
      <c r="C983" s="4"/>
      <c r="D983" s="62"/>
      <c r="E983" s="5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59"/>
      <c r="C984" s="4"/>
      <c r="D984" s="62"/>
      <c r="E984" s="5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59"/>
      <c r="C985" s="4"/>
      <c r="D985" s="62"/>
      <c r="E985" s="5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59"/>
      <c r="C986" s="4"/>
      <c r="D986" s="62"/>
      <c r="E986" s="5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59"/>
      <c r="C987" s="4"/>
      <c r="D987" s="62"/>
      <c r="E987" s="5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59"/>
      <c r="C988" s="4"/>
      <c r="D988" s="62"/>
      <c r="E988" s="5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59"/>
      <c r="C989" s="4"/>
      <c r="D989" s="62"/>
      <c r="E989" s="5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59"/>
      <c r="C990" s="4"/>
      <c r="D990" s="62"/>
      <c r="E990" s="5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59"/>
      <c r="C991" s="4"/>
      <c r="D991" s="62"/>
      <c r="E991" s="5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59"/>
      <c r="C992" s="4"/>
      <c r="D992" s="62"/>
      <c r="E992" s="5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59"/>
      <c r="C993" s="4"/>
      <c r="D993" s="62"/>
      <c r="E993" s="5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59"/>
      <c r="C994" s="4"/>
      <c r="D994" s="62"/>
      <c r="E994" s="5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59"/>
      <c r="C995" s="4"/>
      <c r="D995" s="62"/>
      <c r="E995" s="5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59"/>
      <c r="C996" s="4"/>
      <c r="D996" s="62"/>
      <c r="E996" s="5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59"/>
      <c r="C997" s="4"/>
      <c r="D997" s="62"/>
      <c r="E997" s="5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59"/>
      <c r="C998" s="4"/>
      <c r="D998" s="62"/>
      <c r="E998" s="5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59"/>
      <c r="C999" s="4"/>
      <c r="D999" s="62"/>
      <c r="E999" s="5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59"/>
      <c r="C1000" s="4"/>
      <c r="D1000" s="62"/>
      <c r="E1000" s="5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 x14ac:dyDescent="0.25">
      <c r="A1001" s="4"/>
      <c r="B1001" s="59"/>
      <c r="C1001" s="4"/>
      <c r="D1001" s="62"/>
      <c r="E1001" s="55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 x14ac:dyDescent="0.25">
      <c r="A1002" s="4"/>
      <c r="B1002" s="59"/>
      <c r="C1002" s="4"/>
      <c r="D1002" s="62"/>
      <c r="E1002" s="55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 x14ac:dyDescent="0.25">
      <c r="A1003" s="4"/>
      <c r="B1003" s="59"/>
      <c r="C1003" s="4"/>
      <c r="D1003" s="62"/>
      <c r="E1003" s="55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customHeight="1" x14ac:dyDescent="0.25">
      <c r="A1004" s="4"/>
      <c r="B1004" s="59"/>
      <c r="C1004" s="4"/>
      <c r="D1004" s="62"/>
      <c r="E1004" s="55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customHeight="1" x14ac:dyDescent="0.25">
      <c r="A1005" s="4"/>
      <c r="B1005" s="59"/>
      <c r="C1005" s="4"/>
      <c r="D1005" s="62"/>
      <c r="E1005" s="55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.75" customHeight="1" x14ac:dyDescent="0.25">
      <c r="A1006" s="4"/>
      <c r="B1006" s="59"/>
      <c r="C1006" s="4"/>
      <c r="D1006" s="62"/>
      <c r="E1006" s="55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.75" customHeight="1" x14ac:dyDescent="0.25">
      <c r="A1007" s="4"/>
      <c r="B1007" s="59"/>
      <c r="C1007" s="4"/>
      <c r="D1007" s="62"/>
      <c r="E1007" s="55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.75" customHeight="1" x14ac:dyDescent="0.25">
      <c r="A1008" s="4"/>
      <c r="B1008" s="59"/>
      <c r="C1008" s="4"/>
      <c r="D1008" s="62"/>
      <c r="E1008" s="55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5.75" customHeight="1" x14ac:dyDescent="0.25">
      <c r="A1009" s="4"/>
      <c r="B1009" s="59"/>
      <c r="C1009" s="4"/>
      <c r="D1009" s="62"/>
      <c r="E1009" s="55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</sheetData>
  <mergeCells count="5">
    <mergeCell ref="A1:G1"/>
    <mergeCell ref="A3:G3"/>
    <mergeCell ref="C32:F32"/>
    <mergeCell ref="C33:F33"/>
    <mergeCell ref="C34:F34"/>
  </mergeCells>
  <pageMargins left="0.70866141732283472" right="0.70866141732283472" top="0.78740157480314965" bottom="0.78740157480314965" header="0" footer="0"/>
  <pageSetup paperSize="9" scale="63" orientation="landscape" r:id="rId1"/>
  <rowBreaks count="2" manualBreakCount="2">
    <brk id="37" max="16383" man="1"/>
    <brk id="2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Motal</dc:creator>
  <cp:lastModifiedBy>Karel Motal</cp:lastModifiedBy>
  <cp:lastPrinted>2026-01-09T13:51:54Z</cp:lastPrinted>
  <dcterms:created xsi:type="dcterms:W3CDTF">2019-06-03T13:28:04Z</dcterms:created>
  <dcterms:modified xsi:type="dcterms:W3CDTF">2026-01-09T14:04:06Z</dcterms:modified>
</cp:coreProperties>
</file>