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ilan_veleba_ksus_cz/Documents/Dokumenty/MATERIÁLY/Svodidla/VZ 2026/"/>
    </mc:Choice>
  </mc:AlternateContent>
  <xr:revisionPtr revIDLastSave="450" documentId="11_AD4D80C4656A4B7AC02E74D153DB56A05ADEDD80" xr6:coauthVersionLast="47" xr6:coauthVersionMax="47" xr10:uidLastSave="{4A118C13-8C8F-42A6-A603-4D36975F1B5C}"/>
  <bookViews>
    <workbookView xWindow="-120" yWindow="-120" windowWidth="29040" windowHeight="15720" xr2:uid="{00000000-000D-0000-FFFF-FFFF00000000}"/>
  </bookViews>
  <sheets>
    <sheet name="soupis prac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61" i="1"/>
  <c r="J62" i="1"/>
  <c r="J63" i="1"/>
  <c r="J64" i="1"/>
  <c r="J65" i="1"/>
  <c r="J66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7" i="1"/>
  <c r="J6" i="1"/>
  <c r="J67" i="1" l="1"/>
  <c r="J69" i="1" s="1"/>
  <c r="J68" i="1" s="1"/>
</calcChain>
</file>

<file path=xl/sharedStrings.xml><?xml version="1.0" encoding="utf-8"?>
<sst xmlns="http://schemas.openxmlformats.org/spreadsheetml/2006/main" count="412" uniqueCount="83">
  <si>
    <t>číslo silnice</t>
  </si>
  <si>
    <t>CMS</t>
  </si>
  <si>
    <t>místopis/úsek</t>
  </si>
  <si>
    <t>staničení km</t>
  </si>
  <si>
    <t>kód položky</t>
  </si>
  <si>
    <t>Popis položky</t>
  </si>
  <si>
    <t>MJ</t>
  </si>
  <si>
    <t>množství</t>
  </si>
  <si>
    <t>Jednotková cena</t>
  </si>
  <si>
    <t>Celkem bez DPH</t>
  </si>
  <si>
    <t>Všeobecné konstrukce a práce</t>
  </si>
  <si>
    <t>DPH 21%</t>
  </si>
  <si>
    <t>Celkem s DPH</t>
  </si>
  <si>
    <t xml:space="preserve">součástí položek dodávka a instalace  svodidel je i zaměření inženýrských sítí před vlastní instalací svodidel
</t>
  </si>
  <si>
    <t>Akce:</t>
  </si>
  <si>
    <t>Poznámka:</t>
  </si>
  <si>
    <t>Instalace a oprava svodidel na silnicích II. a III. třídy na území Středočeského kraje - oblast Mnichovo Hradiště v roce 2026</t>
  </si>
  <si>
    <t>III/27918</t>
  </si>
  <si>
    <t>Mn. Hradiště</t>
  </si>
  <si>
    <t>Loukovec - Hubálov</t>
  </si>
  <si>
    <t>III/24637</t>
  </si>
  <si>
    <t>Mělník</t>
  </si>
  <si>
    <t>Brozánky-Vliněves</t>
  </si>
  <si>
    <t>II/259</t>
  </si>
  <si>
    <t xml:space="preserve">Katusice - Kluky na křiž. se sil. III/25917 </t>
  </si>
  <si>
    <t>III/27228</t>
  </si>
  <si>
    <t>Podkováň - Dolní Cetno</t>
  </si>
  <si>
    <t>III/27235</t>
  </si>
  <si>
    <t>BpB - Jezová</t>
  </si>
  <si>
    <t>Dalovice</t>
  </si>
  <si>
    <t>Debř - Ml. Boleslav</t>
  </si>
  <si>
    <t>II/610</t>
  </si>
  <si>
    <t>Hoškovice (propustek)</t>
  </si>
  <si>
    <t>Hoškovice - Honsob (propustek)</t>
  </si>
  <si>
    <t>II/268</t>
  </si>
  <si>
    <t>Přepeře (propustek)</t>
  </si>
  <si>
    <t>III/27214</t>
  </si>
  <si>
    <t>Benátky n. J.</t>
  </si>
  <si>
    <t>Dražice</t>
  </si>
  <si>
    <t>k. ú. Tuřice (propustek)</t>
  </si>
  <si>
    <t>II/331</t>
  </si>
  <si>
    <t>Sojovice (most 331-009)</t>
  </si>
  <si>
    <t>k. ú. Dražice (křižovatka III/27214)</t>
  </si>
  <si>
    <t>III/2775</t>
  </si>
  <si>
    <t>Chocnějovice</t>
  </si>
  <si>
    <t>III/26817</t>
  </si>
  <si>
    <t>Klášter Hradiště nad Jizerou</t>
  </si>
  <si>
    <t>II/276</t>
  </si>
  <si>
    <t>Rečkov - Bělá pod Bezdězem</t>
  </si>
  <si>
    <t>III/27225</t>
  </si>
  <si>
    <t>Krnsko</t>
  </si>
  <si>
    <t>III/0095</t>
  </si>
  <si>
    <t>Dolínek</t>
  </si>
  <si>
    <t>k.ú. Kojetice</t>
  </si>
  <si>
    <t>k. ú. Kojetice</t>
  </si>
  <si>
    <t>Bělá pod Bezdězem</t>
  </si>
  <si>
    <t>9113A3</t>
  </si>
  <si>
    <t>9113A1</t>
  </si>
  <si>
    <t>9113B1</t>
  </si>
  <si>
    <t>0,587 - 0,911</t>
  </si>
  <si>
    <t>0,583 - 0,911</t>
  </si>
  <si>
    <t>0,280-0,600</t>
  </si>
  <si>
    <t>14,976 - 14,996</t>
  </si>
  <si>
    <t>1,020 - 1,040</t>
  </si>
  <si>
    <t>1,100 - 1,120</t>
  </si>
  <si>
    <t>5,040 - 5,052</t>
  </si>
  <si>
    <t>2,820 - 2,856</t>
  </si>
  <si>
    <t>0,050 - 0,554</t>
  </si>
  <si>
    <t>2,302 - 2,552</t>
  </si>
  <si>
    <t>17,742 - 17,838</t>
  </si>
  <si>
    <t>19,644 -  19,697</t>
  </si>
  <si>
    <t>28,997 -  29,089</t>
  </si>
  <si>
    <t>0,345 - 0,445</t>
  </si>
  <si>
    <t>0,000 - 0,168</t>
  </si>
  <si>
    <t>6,405-6,650</t>
  </si>
  <si>
    <t>6,070-6,196</t>
  </si>
  <si>
    <t>0,010-0,114</t>
  </si>
  <si>
    <t>svodidlo ocel silnič jednostr,úroveň zadržení N1,N2 - demontáž s přesunem</t>
  </si>
  <si>
    <t>m</t>
  </si>
  <si>
    <t>směrové sloupky z plast hmot - nástavce na svodidla včetně odrazného pásku</t>
  </si>
  <si>
    <t>kus</t>
  </si>
  <si>
    <t>svodidlo ocel silnič jednostr,úroveň zadržení N2 - dodávka a montáž</t>
  </si>
  <si>
    <t>svodidlo ocel silnič jednostr,úroveň zadržení H1 - dodávka a 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</si>
</sst>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\-#,##0.00\ [$Kč-405]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4" fontId="7" fillId="2" borderId="12" xfId="0" applyNumberFormat="1" applyFont="1" applyFill="1" applyBorder="1"/>
    <xf numFmtId="164" fontId="7" fillId="2" borderId="15" xfId="0" applyNumberFormat="1" applyFont="1" applyFill="1" applyBorder="1"/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24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5" fillId="0" borderId="26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/>
    <xf numFmtId="164" fontId="4" fillId="0" borderId="26" xfId="0" applyNumberFormat="1" applyFont="1" applyBorder="1"/>
    <xf numFmtId="164" fontId="4" fillId="0" borderId="27" xfId="0" applyNumberFormat="1" applyFont="1" applyBorder="1"/>
    <xf numFmtId="165" fontId="4" fillId="2" borderId="23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165" fontId="4" fillId="2" borderId="5" xfId="0" applyNumberFormat="1" applyFont="1" applyFill="1" applyBorder="1"/>
    <xf numFmtId="165" fontId="4" fillId="2" borderId="14" xfId="0" applyNumberFormat="1" applyFont="1" applyFill="1" applyBorder="1"/>
    <xf numFmtId="164" fontId="7" fillId="2" borderId="39" xfId="0" applyNumberFormat="1" applyFont="1" applyFill="1" applyBorder="1"/>
    <xf numFmtId="0" fontId="3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49" fontId="3" fillId="0" borderId="13" xfId="0" applyNumberFormat="1" applyFon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165" fontId="4" fillId="0" borderId="12" xfId="0" applyNumberFormat="1" applyFont="1" applyBorder="1"/>
    <xf numFmtId="0" fontId="3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/>
    </xf>
    <xf numFmtId="49" fontId="3" fillId="0" borderId="40" xfId="0" applyNumberFormat="1" applyFont="1" applyBorder="1" applyAlignment="1" applyProtection="1">
      <alignment horizontal="center" wrapText="1"/>
      <protection locked="0"/>
    </xf>
    <xf numFmtId="49" fontId="3" fillId="0" borderId="33" xfId="0" applyNumberFormat="1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wrapText="1"/>
      <protection locked="0"/>
    </xf>
    <xf numFmtId="49" fontId="3" fillId="0" borderId="41" xfId="0" applyNumberFormat="1" applyFont="1" applyBorder="1" applyAlignment="1" applyProtection="1">
      <alignment horizontal="center" wrapText="1"/>
      <protection locked="0"/>
    </xf>
    <xf numFmtId="49" fontId="3" fillId="0" borderId="31" xfId="0" applyNumberFormat="1" applyFont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49" fontId="3" fillId="0" borderId="35" xfId="0" applyNumberFormat="1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  <xf numFmtId="49" fontId="3" fillId="0" borderId="36" xfId="0" applyNumberFormat="1" applyFont="1" applyBorder="1" applyAlignment="1" applyProtection="1">
      <alignment horizontal="center" wrapText="1"/>
      <protection locked="0"/>
    </xf>
    <xf numFmtId="49" fontId="3" fillId="0" borderId="42" xfId="0" applyNumberFormat="1" applyFont="1" applyBorder="1" applyAlignment="1" applyProtection="1">
      <alignment horizontal="center" wrapText="1"/>
      <protection locked="0"/>
    </xf>
    <xf numFmtId="49" fontId="3" fillId="0" borderId="43" xfId="0" applyNumberFormat="1" applyFont="1" applyBorder="1" applyAlignment="1" applyProtection="1">
      <alignment horizontal="center" wrapText="1"/>
      <protection locked="0"/>
    </xf>
    <xf numFmtId="0" fontId="3" fillId="0" borderId="44" xfId="0" applyFont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>
      <alignment horizontal="center"/>
    </xf>
    <xf numFmtId="165" fontId="4" fillId="0" borderId="15" xfId="0" applyNumberFormat="1" applyFont="1" applyBorder="1"/>
    <xf numFmtId="49" fontId="3" fillId="0" borderId="34" xfId="0" applyNumberFormat="1" applyFont="1" applyBorder="1" applyAlignment="1" applyProtection="1">
      <alignment horizontal="center" wrapText="1"/>
      <protection locked="0"/>
    </xf>
    <xf numFmtId="49" fontId="3" fillId="0" borderId="11" xfId="0" applyNumberFormat="1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34" xfId="0" applyFont="1" applyBorder="1" applyAlignment="1" applyProtection="1">
      <alignment horizontal="center" wrapText="1"/>
      <protection locked="0"/>
    </xf>
    <xf numFmtId="49" fontId="3" fillId="3" borderId="22" xfId="0" applyNumberFormat="1" applyFont="1" applyFill="1" applyBorder="1" applyAlignment="1" applyProtection="1">
      <alignment horizontal="center" wrapText="1"/>
      <protection locked="0"/>
    </xf>
    <xf numFmtId="49" fontId="3" fillId="3" borderId="16" xfId="0" applyNumberFormat="1" applyFont="1" applyFill="1" applyBorder="1" applyAlignment="1" applyProtection="1">
      <alignment horizontal="center" wrapText="1"/>
      <protection locked="0"/>
    </xf>
    <xf numFmtId="0" fontId="3" fillId="3" borderId="2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>
      <alignment horizontal="center"/>
    </xf>
    <xf numFmtId="49" fontId="3" fillId="3" borderId="11" xfId="0" applyNumberFormat="1" applyFont="1" applyFill="1" applyBorder="1" applyAlignment="1" applyProtection="1">
      <alignment horizontal="center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/>
    </xf>
    <xf numFmtId="165" fontId="4" fillId="3" borderId="17" xfId="0" applyNumberFormat="1" applyFont="1" applyFill="1" applyBorder="1"/>
    <xf numFmtId="165" fontId="4" fillId="3" borderId="12" xfId="0" applyNumberFormat="1" applyFont="1" applyFill="1" applyBorder="1"/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wrapText="1"/>
      <protection locked="0"/>
    </xf>
    <xf numFmtId="49" fontId="3" fillId="3" borderId="13" xfId="0" applyNumberFormat="1" applyFont="1" applyFill="1" applyBorder="1" applyAlignment="1" applyProtection="1">
      <alignment horizontal="center" wrapText="1"/>
      <protection locked="0"/>
    </xf>
    <xf numFmtId="49" fontId="3" fillId="3" borderId="4" xfId="0" applyNumberFormat="1" applyFont="1" applyFill="1" applyBorder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horizontal="center" wrapText="1"/>
      <protection locked="0"/>
    </xf>
    <xf numFmtId="0" fontId="4" fillId="3" borderId="5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49" fontId="3" fillId="3" borderId="28" xfId="0" applyNumberFormat="1" applyFont="1" applyFill="1" applyBorder="1" applyAlignment="1" applyProtection="1">
      <alignment horizontal="center" wrapText="1"/>
      <protection locked="0"/>
    </xf>
    <xf numFmtId="49" fontId="3" fillId="3" borderId="29" xfId="0" applyNumberFormat="1" applyFont="1" applyFill="1" applyBorder="1" applyAlignment="1" applyProtection="1">
      <alignment horizontal="center" wrapText="1"/>
      <protection locked="0"/>
    </xf>
    <xf numFmtId="49" fontId="3" fillId="3" borderId="41" xfId="0" applyNumberFormat="1" applyFont="1" applyFill="1" applyBorder="1" applyAlignment="1" applyProtection="1">
      <alignment horizontal="center" wrapText="1"/>
      <protection locked="0"/>
    </xf>
    <xf numFmtId="49" fontId="3" fillId="3" borderId="31" xfId="0" applyNumberFormat="1" applyFont="1" applyFill="1" applyBorder="1" applyAlignment="1" applyProtection="1">
      <alignment horizontal="center" wrapText="1"/>
      <protection locked="0"/>
    </xf>
    <xf numFmtId="0" fontId="3" fillId="3" borderId="32" xfId="0" applyFont="1" applyFill="1" applyBorder="1" applyAlignment="1" applyProtection="1">
      <alignment horizontal="center" wrapText="1"/>
      <protection locked="0"/>
    </xf>
    <xf numFmtId="0" fontId="3" fillId="3" borderId="30" xfId="0" applyFont="1" applyFill="1" applyBorder="1" applyAlignment="1" applyProtection="1">
      <alignment horizontal="center" wrapText="1"/>
      <protection locked="0"/>
    </xf>
    <xf numFmtId="49" fontId="3" fillId="3" borderId="40" xfId="0" applyNumberFormat="1" applyFont="1" applyFill="1" applyBorder="1" applyAlignment="1" applyProtection="1">
      <alignment horizontal="center" wrapText="1"/>
      <protection locked="0"/>
    </xf>
    <xf numFmtId="49" fontId="3" fillId="3" borderId="33" xfId="0" applyNumberFormat="1" applyFont="1" applyFill="1" applyBorder="1" applyAlignment="1" applyProtection="1">
      <alignment horizontal="center" wrapText="1"/>
      <protection locked="0"/>
    </xf>
    <xf numFmtId="0" fontId="3" fillId="3" borderId="34" xfId="0" applyFont="1" applyFill="1" applyBorder="1" applyAlignment="1" applyProtection="1">
      <alignment horizontal="center" wrapText="1"/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B1" sqref="B1:J2"/>
    </sheetView>
  </sheetViews>
  <sheetFormatPr defaultRowHeight="15" x14ac:dyDescent="0.25"/>
  <cols>
    <col min="1" max="1" width="8.85546875" bestFit="1" customWidth="1"/>
    <col min="2" max="2" width="11.85546875" customWidth="1"/>
    <col min="3" max="3" width="12.7109375" customWidth="1"/>
    <col min="4" max="4" width="11" customWidth="1"/>
    <col min="6" max="6" width="36" customWidth="1"/>
    <col min="7" max="7" width="3.85546875" bestFit="1" customWidth="1"/>
    <col min="8" max="8" width="7.140625" bestFit="1" customWidth="1"/>
    <col min="9" max="9" width="12.7109375" bestFit="1" customWidth="1"/>
    <col min="10" max="10" width="12.28515625" bestFit="1" customWidth="1"/>
  </cols>
  <sheetData>
    <row r="1" spans="1:10" ht="15" customHeight="1" x14ac:dyDescent="0.25">
      <c r="A1" s="84" t="s">
        <v>14</v>
      </c>
      <c r="B1" s="81" t="s">
        <v>16</v>
      </c>
      <c r="C1" s="81"/>
      <c r="D1" s="81"/>
      <c r="E1" s="81"/>
      <c r="F1" s="81"/>
      <c r="G1" s="81"/>
      <c r="H1" s="81"/>
      <c r="I1" s="81"/>
      <c r="J1" s="81"/>
    </row>
    <row r="2" spans="1:10" ht="15.75" customHeight="1" x14ac:dyDescent="0.25">
      <c r="A2" s="84"/>
      <c r="B2" s="81"/>
      <c r="C2" s="81"/>
      <c r="D2" s="81"/>
      <c r="E2" s="81"/>
      <c r="F2" s="81"/>
      <c r="G2" s="81"/>
      <c r="H2" s="81"/>
      <c r="I2" s="81"/>
      <c r="J2" s="81"/>
    </row>
    <row r="3" spans="1:10" ht="15.75" thickBot="1" x14ac:dyDescent="0.3">
      <c r="E3" s="1"/>
      <c r="F3" s="1"/>
      <c r="G3" s="1"/>
      <c r="H3" s="1"/>
      <c r="I3" s="1"/>
      <c r="J3" s="1"/>
    </row>
    <row r="4" spans="1:10" ht="15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11"/>
      <c r="B5" s="12"/>
      <c r="C5" s="12"/>
      <c r="D5" s="12"/>
      <c r="E5" s="13"/>
      <c r="F5" s="14" t="s">
        <v>10</v>
      </c>
      <c r="G5" s="15"/>
      <c r="H5" s="15"/>
      <c r="I5" s="16"/>
      <c r="J5" s="17"/>
    </row>
    <row r="6" spans="1:10" ht="23.25" x14ac:dyDescent="0.25">
      <c r="A6" s="51" t="s">
        <v>17</v>
      </c>
      <c r="B6" s="52" t="s">
        <v>18</v>
      </c>
      <c r="C6" s="52" t="s">
        <v>19</v>
      </c>
      <c r="D6" s="52" t="s">
        <v>59</v>
      </c>
      <c r="E6" s="53" t="s">
        <v>56</v>
      </c>
      <c r="F6" s="53" t="s">
        <v>77</v>
      </c>
      <c r="G6" s="54" t="s">
        <v>78</v>
      </c>
      <c r="H6" s="54">
        <v>324</v>
      </c>
      <c r="I6" s="18">
        <v>0</v>
      </c>
      <c r="J6" s="59">
        <f>H6*I6</f>
        <v>0</v>
      </c>
    </row>
    <row r="7" spans="1:10" ht="23.25" x14ac:dyDescent="0.25">
      <c r="A7" s="55" t="s">
        <v>17</v>
      </c>
      <c r="B7" s="56" t="s">
        <v>18</v>
      </c>
      <c r="C7" s="56" t="s">
        <v>19</v>
      </c>
      <c r="D7" s="56" t="s">
        <v>60</v>
      </c>
      <c r="E7" s="57" t="s">
        <v>57</v>
      </c>
      <c r="F7" s="57" t="s">
        <v>81</v>
      </c>
      <c r="G7" s="58" t="s">
        <v>78</v>
      </c>
      <c r="H7" s="58">
        <v>328</v>
      </c>
      <c r="I7" s="19">
        <v>0</v>
      </c>
      <c r="J7" s="60">
        <f>H7*I7</f>
        <v>0</v>
      </c>
    </row>
    <row r="8" spans="1:10" ht="23.25" x14ac:dyDescent="0.25">
      <c r="A8" s="55" t="s">
        <v>17</v>
      </c>
      <c r="B8" s="56" t="s">
        <v>18</v>
      </c>
      <c r="C8" s="56" t="s">
        <v>19</v>
      </c>
      <c r="D8" s="56" t="s">
        <v>60</v>
      </c>
      <c r="E8" s="57">
        <v>91238</v>
      </c>
      <c r="F8" s="57" t="s">
        <v>79</v>
      </c>
      <c r="G8" s="58" t="s">
        <v>80</v>
      </c>
      <c r="H8" s="58">
        <v>20</v>
      </c>
      <c r="I8" s="19">
        <v>0</v>
      </c>
      <c r="J8" s="60">
        <f t="shared" ref="J8:J65" si="0">H8*I8</f>
        <v>0</v>
      </c>
    </row>
    <row r="9" spans="1:10" ht="23.25" x14ac:dyDescent="0.25">
      <c r="A9" s="48" t="s">
        <v>20</v>
      </c>
      <c r="B9" s="49" t="s">
        <v>21</v>
      </c>
      <c r="C9" s="49" t="s">
        <v>22</v>
      </c>
      <c r="D9" s="49" t="s">
        <v>61</v>
      </c>
      <c r="E9" s="24" t="s">
        <v>56</v>
      </c>
      <c r="F9" s="24" t="s">
        <v>77</v>
      </c>
      <c r="G9" s="25" t="s">
        <v>78</v>
      </c>
      <c r="H9" s="25">
        <v>320</v>
      </c>
      <c r="I9" s="19">
        <v>0</v>
      </c>
      <c r="J9" s="29">
        <f t="shared" si="0"/>
        <v>0</v>
      </c>
    </row>
    <row r="10" spans="1:10" ht="23.25" x14ac:dyDescent="0.25">
      <c r="A10" s="48" t="s">
        <v>20</v>
      </c>
      <c r="B10" s="49" t="s">
        <v>21</v>
      </c>
      <c r="C10" s="49" t="s">
        <v>22</v>
      </c>
      <c r="D10" s="49" t="s">
        <v>61</v>
      </c>
      <c r="E10" s="24" t="s">
        <v>57</v>
      </c>
      <c r="F10" s="24" t="s">
        <v>81</v>
      </c>
      <c r="G10" s="25" t="s">
        <v>78</v>
      </c>
      <c r="H10" s="25">
        <v>320</v>
      </c>
      <c r="I10" s="19">
        <v>0</v>
      </c>
      <c r="J10" s="29">
        <f t="shared" si="0"/>
        <v>0</v>
      </c>
    </row>
    <row r="11" spans="1:10" ht="23.25" x14ac:dyDescent="0.25">
      <c r="A11" s="48" t="s">
        <v>20</v>
      </c>
      <c r="B11" s="49" t="s">
        <v>21</v>
      </c>
      <c r="C11" s="49" t="s">
        <v>22</v>
      </c>
      <c r="D11" s="49" t="s">
        <v>61</v>
      </c>
      <c r="E11" s="24">
        <v>91238</v>
      </c>
      <c r="F11" s="24" t="s">
        <v>79</v>
      </c>
      <c r="G11" s="25" t="s">
        <v>80</v>
      </c>
      <c r="H11" s="25">
        <v>20</v>
      </c>
      <c r="I11" s="19">
        <v>0</v>
      </c>
      <c r="J11" s="29">
        <f t="shared" si="0"/>
        <v>0</v>
      </c>
    </row>
    <row r="12" spans="1:10" ht="34.5" x14ac:dyDescent="0.25">
      <c r="A12" s="55" t="s">
        <v>23</v>
      </c>
      <c r="B12" s="56" t="s">
        <v>55</v>
      </c>
      <c r="C12" s="56" t="s">
        <v>24</v>
      </c>
      <c r="D12" s="56" t="s">
        <v>62</v>
      </c>
      <c r="E12" s="57" t="s">
        <v>56</v>
      </c>
      <c r="F12" s="57" t="s">
        <v>77</v>
      </c>
      <c r="G12" s="58" t="s">
        <v>78</v>
      </c>
      <c r="H12" s="58">
        <v>20</v>
      </c>
      <c r="I12" s="19">
        <v>0</v>
      </c>
      <c r="J12" s="60">
        <f t="shared" si="0"/>
        <v>0</v>
      </c>
    </row>
    <row r="13" spans="1:10" ht="34.5" x14ac:dyDescent="0.25">
      <c r="A13" s="55" t="s">
        <v>23</v>
      </c>
      <c r="B13" s="56" t="s">
        <v>55</v>
      </c>
      <c r="C13" s="56" t="s">
        <v>24</v>
      </c>
      <c r="D13" s="56" t="s">
        <v>62</v>
      </c>
      <c r="E13" s="57" t="s">
        <v>57</v>
      </c>
      <c r="F13" s="57" t="s">
        <v>81</v>
      </c>
      <c r="G13" s="58" t="s">
        <v>78</v>
      </c>
      <c r="H13" s="58">
        <v>20</v>
      </c>
      <c r="I13" s="19">
        <v>0</v>
      </c>
      <c r="J13" s="60">
        <f t="shared" si="0"/>
        <v>0</v>
      </c>
    </row>
    <row r="14" spans="1:10" ht="34.5" x14ac:dyDescent="0.25">
      <c r="A14" s="55" t="s">
        <v>23</v>
      </c>
      <c r="B14" s="56" t="s">
        <v>55</v>
      </c>
      <c r="C14" s="56" t="s">
        <v>24</v>
      </c>
      <c r="D14" s="56" t="s">
        <v>62</v>
      </c>
      <c r="E14" s="57">
        <v>91238</v>
      </c>
      <c r="F14" s="57" t="s">
        <v>79</v>
      </c>
      <c r="G14" s="58" t="s">
        <v>80</v>
      </c>
      <c r="H14" s="58">
        <v>4</v>
      </c>
      <c r="I14" s="19">
        <v>0</v>
      </c>
      <c r="J14" s="60">
        <f t="shared" si="0"/>
        <v>0</v>
      </c>
    </row>
    <row r="15" spans="1:10" ht="23.25" x14ac:dyDescent="0.25">
      <c r="A15" s="55" t="s">
        <v>25</v>
      </c>
      <c r="B15" s="56" t="s">
        <v>55</v>
      </c>
      <c r="C15" s="56" t="s">
        <v>26</v>
      </c>
      <c r="D15" s="56" t="s">
        <v>63</v>
      </c>
      <c r="E15" s="57" t="s">
        <v>58</v>
      </c>
      <c r="F15" s="57" t="s">
        <v>82</v>
      </c>
      <c r="G15" s="58" t="s">
        <v>78</v>
      </c>
      <c r="H15" s="58">
        <v>20</v>
      </c>
      <c r="I15" s="19">
        <v>0</v>
      </c>
      <c r="J15" s="60">
        <f t="shared" si="0"/>
        <v>0</v>
      </c>
    </row>
    <row r="16" spans="1:10" ht="23.25" x14ac:dyDescent="0.25">
      <c r="A16" s="55" t="s">
        <v>25</v>
      </c>
      <c r="B16" s="56" t="s">
        <v>55</v>
      </c>
      <c r="C16" s="56" t="s">
        <v>26</v>
      </c>
      <c r="D16" s="56" t="s">
        <v>63</v>
      </c>
      <c r="E16" s="57">
        <v>91238</v>
      </c>
      <c r="F16" s="57" t="s">
        <v>79</v>
      </c>
      <c r="G16" s="58" t="s">
        <v>80</v>
      </c>
      <c r="H16" s="58">
        <v>4</v>
      </c>
      <c r="I16" s="19">
        <v>0</v>
      </c>
      <c r="J16" s="60">
        <f t="shared" si="0"/>
        <v>0</v>
      </c>
    </row>
    <row r="17" spans="1:10" ht="23.25" x14ac:dyDescent="0.25">
      <c r="A17" s="55" t="s">
        <v>25</v>
      </c>
      <c r="B17" s="56" t="s">
        <v>55</v>
      </c>
      <c r="C17" s="56" t="s">
        <v>26</v>
      </c>
      <c r="D17" s="56" t="s">
        <v>64</v>
      </c>
      <c r="E17" s="57" t="s">
        <v>58</v>
      </c>
      <c r="F17" s="57" t="s">
        <v>82</v>
      </c>
      <c r="G17" s="58" t="s">
        <v>78</v>
      </c>
      <c r="H17" s="58">
        <v>20</v>
      </c>
      <c r="I17" s="19">
        <v>0</v>
      </c>
      <c r="J17" s="60">
        <f t="shared" si="0"/>
        <v>0</v>
      </c>
    </row>
    <row r="18" spans="1:10" ht="23.25" x14ac:dyDescent="0.25">
      <c r="A18" s="55" t="s">
        <v>25</v>
      </c>
      <c r="B18" s="56" t="s">
        <v>55</v>
      </c>
      <c r="C18" s="56" t="s">
        <v>26</v>
      </c>
      <c r="D18" s="56" t="s">
        <v>64</v>
      </c>
      <c r="E18" s="57">
        <v>91238</v>
      </c>
      <c r="F18" s="57" t="s">
        <v>79</v>
      </c>
      <c r="G18" s="58" t="s">
        <v>80</v>
      </c>
      <c r="H18" s="58">
        <v>4</v>
      </c>
      <c r="I18" s="19">
        <v>0</v>
      </c>
      <c r="J18" s="60">
        <f t="shared" si="0"/>
        <v>0</v>
      </c>
    </row>
    <row r="19" spans="1:10" ht="23.25" x14ac:dyDescent="0.25">
      <c r="A19" s="55" t="s">
        <v>27</v>
      </c>
      <c r="B19" s="56" t="s">
        <v>55</v>
      </c>
      <c r="C19" s="56" t="s">
        <v>28</v>
      </c>
      <c r="D19" s="56" t="s">
        <v>65</v>
      </c>
      <c r="E19" s="57" t="s">
        <v>56</v>
      </c>
      <c r="F19" s="57" t="s">
        <v>77</v>
      </c>
      <c r="G19" s="58" t="s">
        <v>78</v>
      </c>
      <c r="H19" s="58">
        <v>12</v>
      </c>
      <c r="I19" s="19">
        <v>0</v>
      </c>
      <c r="J19" s="60">
        <f t="shared" si="0"/>
        <v>0</v>
      </c>
    </row>
    <row r="20" spans="1:10" ht="23.25" x14ac:dyDescent="0.25">
      <c r="A20" s="55" t="s">
        <v>27</v>
      </c>
      <c r="B20" s="56" t="s">
        <v>55</v>
      </c>
      <c r="C20" s="56" t="s">
        <v>28</v>
      </c>
      <c r="D20" s="56" t="s">
        <v>65</v>
      </c>
      <c r="E20" s="57" t="s">
        <v>58</v>
      </c>
      <c r="F20" s="57" t="s">
        <v>82</v>
      </c>
      <c r="G20" s="58" t="s">
        <v>78</v>
      </c>
      <c r="H20" s="58">
        <v>12</v>
      </c>
      <c r="I20" s="19">
        <v>0</v>
      </c>
      <c r="J20" s="60">
        <f t="shared" si="0"/>
        <v>0</v>
      </c>
    </row>
    <row r="21" spans="1:10" ht="23.25" x14ac:dyDescent="0.25">
      <c r="A21" s="55" t="s">
        <v>27</v>
      </c>
      <c r="B21" s="56" t="s">
        <v>55</v>
      </c>
      <c r="C21" s="56" t="s">
        <v>28</v>
      </c>
      <c r="D21" s="56" t="s">
        <v>65</v>
      </c>
      <c r="E21" s="57">
        <v>91238</v>
      </c>
      <c r="F21" s="57" t="s">
        <v>79</v>
      </c>
      <c r="G21" s="58" t="s">
        <v>80</v>
      </c>
      <c r="H21" s="58">
        <v>2</v>
      </c>
      <c r="I21" s="19">
        <v>0</v>
      </c>
      <c r="J21" s="60">
        <f t="shared" si="0"/>
        <v>0</v>
      </c>
    </row>
    <row r="22" spans="1:10" ht="23.25" x14ac:dyDescent="0.25">
      <c r="A22" s="55" t="s">
        <v>23</v>
      </c>
      <c r="B22" s="56" t="s">
        <v>55</v>
      </c>
      <c r="C22" s="56" t="s">
        <v>29</v>
      </c>
      <c r="D22" s="56" t="s">
        <v>66</v>
      </c>
      <c r="E22" s="57" t="s">
        <v>56</v>
      </c>
      <c r="F22" s="61" t="s">
        <v>77</v>
      </c>
      <c r="G22" s="62" t="s">
        <v>78</v>
      </c>
      <c r="H22" s="62">
        <v>36</v>
      </c>
      <c r="I22" s="20">
        <v>0</v>
      </c>
      <c r="J22" s="60">
        <f t="shared" si="0"/>
        <v>0</v>
      </c>
    </row>
    <row r="23" spans="1:10" ht="23.25" x14ac:dyDescent="0.25">
      <c r="A23" s="55" t="s">
        <v>23</v>
      </c>
      <c r="B23" s="56" t="s">
        <v>55</v>
      </c>
      <c r="C23" s="56" t="s">
        <v>29</v>
      </c>
      <c r="D23" s="56" t="s">
        <v>66</v>
      </c>
      <c r="E23" s="57" t="s">
        <v>57</v>
      </c>
      <c r="F23" s="63" t="s">
        <v>81</v>
      </c>
      <c r="G23" s="58" t="s">
        <v>78</v>
      </c>
      <c r="H23" s="58">
        <v>36</v>
      </c>
      <c r="I23" s="19">
        <v>0</v>
      </c>
      <c r="J23" s="60">
        <f t="shared" si="0"/>
        <v>0</v>
      </c>
    </row>
    <row r="24" spans="1:10" ht="23.25" x14ac:dyDescent="0.25">
      <c r="A24" s="64" t="s">
        <v>23</v>
      </c>
      <c r="B24" s="56" t="s">
        <v>55</v>
      </c>
      <c r="C24" s="65" t="s">
        <v>29</v>
      </c>
      <c r="D24" s="65" t="s">
        <v>66</v>
      </c>
      <c r="E24" s="66">
        <v>91238</v>
      </c>
      <c r="F24" s="66" t="s">
        <v>79</v>
      </c>
      <c r="G24" s="67" t="s">
        <v>80</v>
      </c>
      <c r="H24" s="67">
        <v>6</v>
      </c>
      <c r="I24" s="21">
        <v>0</v>
      </c>
      <c r="J24" s="60">
        <f t="shared" si="0"/>
        <v>0</v>
      </c>
    </row>
    <row r="25" spans="1:10" ht="23.25" x14ac:dyDescent="0.25">
      <c r="A25" s="64" t="s">
        <v>23</v>
      </c>
      <c r="B25" s="56" t="s">
        <v>55</v>
      </c>
      <c r="C25" s="65" t="s">
        <v>30</v>
      </c>
      <c r="D25" s="65" t="s">
        <v>67</v>
      </c>
      <c r="E25" s="57" t="s">
        <v>56</v>
      </c>
      <c r="F25" s="57" t="s">
        <v>77</v>
      </c>
      <c r="G25" s="67" t="s">
        <v>78</v>
      </c>
      <c r="H25" s="58">
        <v>504</v>
      </c>
      <c r="I25" s="19">
        <v>0</v>
      </c>
      <c r="J25" s="60">
        <f t="shared" si="0"/>
        <v>0</v>
      </c>
    </row>
    <row r="26" spans="1:10" ht="23.25" x14ac:dyDescent="0.25">
      <c r="A26" s="64" t="s">
        <v>23</v>
      </c>
      <c r="B26" s="56" t="s">
        <v>55</v>
      </c>
      <c r="C26" s="65" t="s">
        <v>30</v>
      </c>
      <c r="D26" s="65" t="s">
        <v>67</v>
      </c>
      <c r="E26" s="57" t="s">
        <v>57</v>
      </c>
      <c r="F26" s="57" t="s">
        <v>81</v>
      </c>
      <c r="G26" s="58" t="s">
        <v>78</v>
      </c>
      <c r="H26" s="58">
        <v>504</v>
      </c>
      <c r="I26" s="19">
        <v>0</v>
      </c>
      <c r="J26" s="60">
        <f t="shared" si="0"/>
        <v>0</v>
      </c>
    </row>
    <row r="27" spans="1:10" ht="23.25" x14ac:dyDescent="0.25">
      <c r="A27" s="64" t="s">
        <v>23</v>
      </c>
      <c r="B27" s="56" t="s">
        <v>55</v>
      </c>
      <c r="C27" s="65" t="s">
        <v>30</v>
      </c>
      <c r="D27" s="65" t="s">
        <v>67</v>
      </c>
      <c r="E27" s="57">
        <v>91238</v>
      </c>
      <c r="F27" s="57" t="s">
        <v>79</v>
      </c>
      <c r="G27" s="58" t="s">
        <v>80</v>
      </c>
      <c r="H27" s="58">
        <v>12</v>
      </c>
      <c r="I27" s="19">
        <v>0</v>
      </c>
      <c r="J27" s="60">
        <f t="shared" si="0"/>
        <v>0</v>
      </c>
    </row>
    <row r="28" spans="1:10" ht="23.25" x14ac:dyDescent="0.25">
      <c r="A28" s="26" t="s">
        <v>31</v>
      </c>
      <c r="B28" s="27" t="s">
        <v>18</v>
      </c>
      <c r="C28" s="27" t="s">
        <v>32</v>
      </c>
      <c r="D28" s="27">
        <v>52890</v>
      </c>
      <c r="E28" s="24" t="s">
        <v>56</v>
      </c>
      <c r="F28" s="28" t="s">
        <v>77</v>
      </c>
      <c r="G28" s="25" t="s">
        <v>78</v>
      </c>
      <c r="H28" s="25">
        <v>48</v>
      </c>
      <c r="I28" s="19">
        <v>0</v>
      </c>
      <c r="J28" s="29">
        <f t="shared" si="0"/>
        <v>0</v>
      </c>
    </row>
    <row r="29" spans="1:10" ht="23.25" x14ac:dyDescent="0.25">
      <c r="A29" s="26" t="s">
        <v>31</v>
      </c>
      <c r="B29" s="27" t="s">
        <v>18</v>
      </c>
      <c r="C29" s="27" t="s">
        <v>32</v>
      </c>
      <c r="D29" s="27">
        <v>52890</v>
      </c>
      <c r="E29" s="24" t="s">
        <v>57</v>
      </c>
      <c r="F29" s="28" t="s">
        <v>81</v>
      </c>
      <c r="G29" s="25" t="s">
        <v>78</v>
      </c>
      <c r="H29" s="25">
        <v>48</v>
      </c>
      <c r="I29" s="19">
        <v>0</v>
      </c>
      <c r="J29" s="29">
        <f t="shared" si="0"/>
        <v>0</v>
      </c>
    </row>
    <row r="30" spans="1:10" ht="23.25" x14ac:dyDescent="0.25">
      <c r="A30" s="26" t="s">
        <v>31</v>
      </c>
      <c r="B30" s="27" t="s">
        <v>18</v>
      </c>
      <c r="C30" s="27" t="s">
        <v>32</v>
      </c>
      <c r="D30" s="27">
        <v>52890</v>
      </c>
      <c r="E30" s="24">
        <v>91238</v>
      </c>
      <c r="F30" s="28" t="s">
        <v>79</v>
      </c>
      <c r="G30" s="25" t="s">
        <v>80</v>
      </c>
      <c r="H30" s="25">
        <v>4</v>
      </c>
      <c r="I30" s="19">
        <v>0</v>
      </c>
      <c r="J30" s="29">
        <f t="shared" si="0"/>
        <v>0</v>
      </c>
    </row>
    <row r="31" spans="1:10" ht="34.5" x14ac:dyDescent="0.25">
      <c r="A31" s="26" t="s">
        <v>31</v>
      </c>
      <c r="B31" s="27" t="s">
        <v>18</v>
      </c>
      <c r="C31" s="27" t="s">
        <v>33</v>
      </c>
      <c r="D31" s="27">
        <v>53366</v>
      </c>
      <c r="E31" s="24" t="s">
        <v>56</v>
      </c>
      <c r="F31" s="28" t="s">
        <v>77</v>
      </c>
      <c r="G31" s="25" t="s">
        <v>78</v>
      </c>
      <c r="H31" s="25">
        <v>48</v>
      </c>
      <c r="I31" s="19">
        <v>0</v>
      </c>
      <c r="J31" s="29">
        <f t="shared" si="0"/>
        <v>0</v>
      </c>
    </row>
    <row r="32" spans="1:10" ht="34.5" x14ac:dyDescent="0.25">
      <c r="A32" s="26" t="s">
        <v>31</v>
      </c>
      <c r="B32" s="27" t="s">
        <v>18</v>
      </c>
      <c r="C32" s="27" t="s">
        <v>33</v>
      </c>
      <c r="D32" s="27">
        <v>53366</v>
      </c>
      <c r="E32" s="24" t="s">
        <v>57</v>
      </c>
      <c r="F32" s="28" t="s">
        <v>81</v>
      </c>
      <c r="G32" s="25" t="s">
        <v>78</v>
      </c>
      <c r="H32" s="25">
        <v>48</v>
      </c>
      <c r="I32" s="19">
        <v>0</v>
      </c>
      <c r="J32" s="29">
        <f t="shared" si="0"/>
        <v>0</v>
      </c>
    </row>
    <row r="33" spans="1:10" ht="34.5" x14ac:dyDescent="0.25">
      <c r="A33" s="26" t="s">
        <v>31</v>
      </c>
      <c r="B33" s="27" t="s">
        <v>18</v>
      </c>
      <c r="C33" s="27" t="s">
        <v>33</v>
      </c>
      <c r="D33" s="27">
        <v>53366</v>
      </c>
      <c r="E33" s="24">
        <v>91238</v>
      </c>
      <c r="F33" s="28" t="s">
        <v>79</v>
      </c>
      <c r="G33" s="25" t="s">
        <v>80</v>
      </c>
      <c r="H33" s="25">
        <v>4</v>
      </c>
      <c r="I33" s="19">
        <v>0</v>
      </c>
      <c r="J33" s="29">
        <f t="shared" si="0"/>
        <v>0</v>
      </c>
    </row>
    <row r="34" spans="1:10" ht="34.5" x14ac:dyDescent="0.25">
      <c r="A34" s="26" t="s">
        <v>31</v>
      </c>
      <c r="B34" s="27" t="s">
        <v>18</v>
      </c>
      <c r="C34" s="27" t="s">
        <v>33</v>
      </c>
      <c r="D34" s="27">
        <v>53657</v>
      </c>
      <c r="E34" s="24" t="s">
        <v>56</v>
      </c>
      <c r="F34" s="28" t="s">
        <v>77</v>
      </c>
      <c r="G34" s="25" t="s">
        <v>78</v>
      </c>
      <c r="H34" s="25">
        <v>52</v>
      </c>
      <c r="I34" s="19">
        <v>0</v>
      </c>
      <c r="J34" s="29">
        <f t="shared" si="0"/>
        <v>0</v>
      </c>
    </row>
    <row r="35" spans="1:10" ht="34.5" x14ac:dyDescent="0.25">
      <c r="A35" s="26" t="s">
        <v>31</v>
      </c>
      <c r="B35" s="27" t="s">
        <v>18</v>
      </c>
      <c r="C35" s="27" t="s">
        <v>33</v>
      </c>
      <c r="D35" s="27">
        <v>53657</v>
      </c>
      <c r="E35" s="24" t="s">
        <v>57</v>
      </c>
      <c r="F35" s="28" t="s">
        <v>81</v>
      </c>
      <c r="G35" s="25" t="s">
        <v>78</v>
      </c>
      <c r="H35" s="25">
        <v>52</v>
      </c>
      <c r="I35" s="19">
        <v>0</v>
      </c>
      <c r="J35" s="29">
        <f t="shared" si="0"/>
        <v>0</v>
      </c>
    </row>
    <row r="36" spans="1:10" ht="34.5" x14ac:dyDescent="0.25">
      <c r="A36" s="26" t="s">
        <v>31</v>
      </c>
      <c r="B36" s="27" t="s">
        <v>18</v>
      </c>
      <c r="C36" s="27" t="s">
        <v>33</v>
      </c>
      <c r="D36" s="27">
        <v>53657</v>
      </c>
      <c r="E36" s="24">
        <v>91238</v>
      </c>
      <c r="F36" s="28" t="s">
        <v>79</v>
      </c>
      <c r="G36" s="25" t="s">
        <v>80</v>
      </c>
      <c r="H36" s="25">
        <v>5</v>
      </c>
      <c r="I36" s="19">
        <v>0</v>
      </c>
      <c r="J36" s="29">
        <f t="shared" si="0"/>
        <v>0</v>
      </c>
    </row>
    <row r="37" spans="1:10" ht="23.25" x14ac:dyDescent="0.25">
      <c r="A37" s="26" t="s">
        <v>34</v>
      </c>
      <c r="B37" s="27" t="s">
        <v>18</v>
      </c>
      <c r="C37" s="27" t="s">
        <v>35</v>
      </c>
      <c r="D37" s="27">
        <v>0.15</v>
      </c>
      <c r="E37" s="24" t="s">
        <v>56</v>
      </c>
      <c r="F37" s="28" t="s">
        <v>77</v>
      </c>
      <c r="G37" s="25" t="s">
        <v>78</v>
      </c>
      <c r="H37" s="25">
        <v>52</v>
      </c>
      <c r="I37" s="19">
        <v>0</v>
      </c>
      <c r="J37" s="29">
        <f t="shared" si="0"/>
        <v>0</v>
      </c>
    </row>
    <row r="38" spans="1:10" ht="23.25" x14ac:dyDescent="0.25">
      <c r="A38" s="26" t="s">
        <v>34</v>
      </c>
      <c r="B38" s="27" t="s">
        <v>18</v>
      </c>
      <c r="C38" s="27" t="s">
        <v>35</v>
      </c>
      <c r="D38" s="27">
        <v>0.15</v>
      </c>
      <c r="E38" s="24" t="s">
        <v>57</v>
      </c>
      <c r="F38" s="28" t="s">
        <v>81</v>
      </c>
      <c r="G38" s="25" t="s">
        <v>78</v>
      </c>
      <c r="H38" s="25">
        <v>52</v>
      </c>
      <c r="I38" s="19">
        <v>0</v>
      </c>
      <c r="J38" s="29">
        <f t="shared" si="0"/>
        <v>0</v>
      </c>
    </row>
    <row r="39" spans="1:10" ht="23.25" x14ac:dyDescent="0.25">
      <c r="A39" s="26" t="s">
        <v>34</v>
      </c>
      <c r="B39" s="27" t="s">
        <v>18</v>
      </c>
      <c r="C39" s="27" t="s">
        <v>35</v>
      </c>
      <c r="D39" s="27">
        <v>0.15</v>
      </c>
      <c r="E39" s="24">
        <v>91238</v>
      </c>
      <c r="F39" s="28" t="s">
        <v>79</v>
      </c>
      <c r="G39" s="25" t="s">
        <v>80</v>
      </c>
      <c r="H39" s="25">
        <v>4</v>
      </c>
      <c r="I39" s="19">
        <v>0</v>
      </c>
      <c r="J39" s="29">
        <f t="shared" si="0"/>
        <v>0</v>
      </c>
    </row>
    <row r="40" spans="1:10" ht="23.25" x14ac:dyDescent="0.25">
      <c r="A40" s="64" t="s">
        <v>36</v>
      </c>
      <c r="B40" s="65" t="s">
        <v>37</v>
      </c>
      <c r="C40" s="65" t="s">
        <v>38</v>
      </c>
      <c r="D40" s="65" t="s">
        <v>68</v>
      </c>
      <c r="E40" s="57" t="s">
        <v>56</v>
      </c>
      <c r="F40" s="68" t="s">
        <v>77</v>
      </c>
      <c r="G40" s="58" t="s">
        <v>78</v>
      </c>
      <c r="H40" s="58">
        <v>152</v>
      </c>
      <c r="I40" s="19">
        <v>0</v>
      </c>
      <c r="J40" s="60">
        <f t="shared" si="0"/>
        <v>0</v>
      </c>
    </row>
    <row r="41" spans="1:10" ht="23.25" x14ac:dyDescent="0.25">
      <c r="A41" s="64" t="s">
        <v>36</v>
      </c>
      <c r="B41" s="65" t="s">
        <v>37</v>
      </c>
      <c r="C41" s="65" t="s">
        <v>38</v>
      </c>
      <c r="D41" s="65" t="s">
        <v>68</v>
      </c>
      <c r="E41" s="57" t="s">
        <v>57</v>
      </c>
      <c r="F41" s="68" t="s">
        <v>81</v>
      </c>
      <c r="G41" s="58" t="s">
        <v>78</v>
      </c>
      <c r="H41" s="58">
        <v>152</v>
      </c>
      <c r="I41" s="19">
        <v>0</v>
      </c>
      <c r="J41" s="60">
        <f t="shared" si="0"/>
        <v>0</v>
      </c>
    </row>
    <row r="42" spans="1:10" ht="23.25" x14ac:dyDescent="0.25">
      <c r="A42" s="64" t="s">
        <v>36</v>
      </c>
      <c r="B42" s="65" t="s">
        <v>37</v>
      </c>
      <c r="C42" s="65" t="s">
        <v>38</v>
      </c>
      <c r="D42" s="65" t="s">
        <v>68</v>
      </c>
      <c r="E42" s="57">
        <v>91238</v>
      </c>
      <c r="F42" s="68" t="s">
        <v>79</v>
      </c>
      <c r="G42" s="58" t="s">
        <v>80</v>
      </c>
      <c r="H42" s="58">
        <v>10</v>
      </c>
      <c r="I42" s="19">
        <v>0</v>
      </c>
      <c r="J42" s="60">
        <f t="shared" si="0"/>
        <v>0</v>
      </c>
    </row>
    <row r="43" spans="1:10" ht="23.25" x14ac:dyDescent="0.25">
      <c r="A43" s="64" t="s">
        <v>31</v>
      </c>
      <c r="B43" s="65" t="s">
        <v>37</v>
      </c>
      <c r="C43" s="65" t="s">
        <v>39</v>
      </c>
      <c r="D43" s="65" t="s">
        <v>69</v>
      </c>
      <c r="E43" s="57" t="s">
        <v>56</v>
      </c>
      <c r="F43" s="68" t="s">
        <v>77</v>
      </c>
      <c r="G43" s="58" t="s">
        <v>78</v>
      </c>
      <c r="H43" s="58">
        <v>44</v>
      </c>
      <c r="I43" s="19">
        <v>0</v>
      </c>
      <c r="J43" s="60">
        <f t="shared" si="0"/>
        <v>0</v>
      </c>
    </row>
    <row r="44" spans="1:10" ht="23.25" x14ac:dyDescent="0.25">
      <c r="A44" s="64" t="s">
        <v>31</v>
      </c>
      <c r="B44" s="65" t="s">
        <v>37</v>
      </c>
      <c r="C44" s="65" t="s">
        <v>39</v>
      </c>
      <c r="D44" s="65" t="s">
        <v>69</v>
      </c>
      <c r="E44" s="57" t="s">
        <v>57</v>
      </c>
      <c r="F44" s="68" t="s">
        <v>81</v>
      </c>
      <c r="G44" s="58" t="s">
        <v>78</v>
      </c>
      <c r="H44" s="58">
        <v>44</v>
      </c>
      <c r="I44" s="19">
        <v>0</v>
      </c>
      <c r="J44" s="60">
        <f t="shared" si="0"/>
        <v>0</v>
      </c>
    </row>
    <row r="45" spans="1:10" ht="23.25" x14ac:dyDescent="0.25">
      <c r="A45" s="64" t="s">
        <v>31</v>
      </c>
      <c r="B45" s="65" t="s">
        <v>37</v>
      </c>
      <c r="C45" s="65" t="s">
        <v>39</v>
      </c>
      <c r="D45" s="65" t="s">
        <v>69</v>
      </c>
      <c r="E45" s="57">
        <v>91238</v>
      </c>
      <c r="F45" s="68" t="s">
        <v>79</v>
      </c>
      <c r="G45" s="58" t="s">
        <v>80</v>
      </c>
      <c r="H45" s="58">
        <v>4</v>
      </c>
      <c r="I45" s="19">
        <v>0</v>
      </c>
      <c r="J45" s="60">
        <f t="shared" si="0"/>
        <v>0</v>
      </c>
    </row>
    <row r="46" spans="1:10" ht="23.25" x14ac:dyDescent="0.25">
      <c r="A46" s="64" t="s">
        <v>40</v>
      </c>
      <c r="B46" s="65" t="s">
        <v>37</v>
      </c>
      <c r="C46" s="65" t="s">
        <v>41</v>
      </c>
      <c r="D46" s="65" t="s">
        <v>70</v>
      </c>
      <c r="E46" s="57" t="s">
        <v>56</v>
      </c>
      <c r="F46" s="68" t="s">
        <v>77</v>
      </c>
      <c r="G46" s="58" t="s">
        <v>78</v>
      </c>
      <c r="H46" s="58">
        <v>48</v>
      </c>
      <c r="I46" s="19">
        <v>0</v>
      </c>
      <c r="J46" s="60">
        <f t="shared" si="0"/>
        <v>0</v>
      </c>
    </row>
    <row r="47" spans="1:10" ht="23.25" x14ac:dyDescent="0.25">
      <c r="A47" s="64" t="s">
        <v>40</v>
      </c>
      <c r="B47" s="65" t="s">
        <v>37</v>
      </c>
      <c r="C47" s="65" t="s">
        <v>41</v>
      </c>
      <c r="D47" s="65" t="s">
        <v>70</v>
      </c>
      <c r="E47" s="57" t="s">
        <v>57</v>
      </c>
      <c r="F47" s="57" t="s">
        <v>81</v>
      </c>
      <c r="G47" s="58" t="s">
        <v>78</v>
      </c>
      <c r="H47" s="58">
        <v>48</v>
      </c>
      <c r="I47" s="19">
        <v>0</v>
      </c>
      <c r="J47" s="60">
        <f t="shared" si="0"/>
        <v>0</v>
      </c>
    </row>
    <row r="48" spans="1:10" ht="23.25" x14ac:dyDescent="0.25">
      <c r="A48" s="64" t="s">
        <v>40</v>
      </c>
      <c r="B48" s="65" t="s">
        <v>37</v>
      </c>
      <c r="C48" s="65" t="s">
        <v>41</v>
      </c>
      <c r="D48" s="65" t="s">
        <v>70</v>
      </c>
      <c r="E48" s="57">
        <v>91238</v>
      </c>
      <c r="F48" s="57" t="s">
        <v>79</v>
      </c>
      <c r="G48" s="58" t="s">
        <v>80</v>
      </c>
      <c r="H48" s="58">
        <v>6</v>
      </c>
      <c r="I48" s="19">
        <v>0</v>
      </c>
      <c r="J48" s="60">
        <f t="shared" si="0"/>
        <v>0</v>
      </c>
    </row>
    <row r="49" spans="1:10" ht="34.5" x14ac:dyDescent="0.25">
      <c r="A49" s="64" t="s">
        <v>31</v>
      </c>
      <c r="B49" s="65" t="s">
        <v>37</v>
      </c>
      <c r="C49" s="65" t="s">
        <v>42</v>
      </c>
      <c r="D49" s="65" t="s">
        <v>71</v>
      </c>
      <c r="E49" s="57" t="s">
        <v>56</v>
      </c>
      <c r="F49" s="57" t="s">
        <v>77</v>
      </c>
      <c r="G49" s="58" t="s">
        <v>78</v>
      </c>
      <c r="H49" s="58">
        <v>68</v>
      </c>
      <c r="I49" s="19">
        <v>0</v>
      </c>
      <c r="J49" s="60">
        <f t="shared" si="0"/>
        <v>0</v>
      </c>
    </row>
    <row r="50" spans="1:10" ht="34.5" x14ac:dyDescent="0.25">
      <c r="A50" s="64" t="s">
        <v>31</v>
      </c>
      <c r="B50" s="65" t="s">
        <v>37</v>
      </c>
      <c r="C50" s="65" t="s">
        <v>42</v>
      </c>
      <c r="D50" s="65" t="s">
        <v>71</v>
      </c>
      <c r="E50" s="57" t="s">
        <v>57</v>
      </c>
      <c r="F50" s="57" t="s">
        <v>81</v>
      </c>
      <c r="G50" s="58" t="s">
        <v>78</v>
      </c>
      <c r="H50" s="58">
        <v>68</v>
      </c>
      <c r="I50" s="19">
        <v>0</v>
      </c>
      <c r="J50" s="60">
        <f t="shared" si="0"/>
        <v>0</v>
      </c>
    </row>
    <row r="51" spans="1:10" ht="34.5" x14ac:dyDescent="0.25">
      <c r="A51" s="69" t="s">
        <v>31</v>
      </c>
      <c r="B51" s="70" t="s">
        <v>37</v>
      </c>
      <c r="C51" s="70" t="s">
        <v>42</v>
      </c>
      <c r="D51" s="70" t="s">
        <v>71</v>
      </c>
      <c r="E51" s="57">
        <v>91238</v>
      </c>
      <c r="F51" s="57" t="s">
        <v>79</v>
      </c>
      <c r="G51" s="58" t="s">
        <v>80</v>
      </c>
      <c r="H51" s="58">
        <v>7</v>
      </c>
      <c r="I51" s="19">
        <v>0</v>
      </c>
      <c r="J51" s="60">
        <f t="shared" si="0"/>
        <v>0</v>
      </c>
    </row>
    <row r="52" spans="1:10" ht="23.25" x14ac:dyDescent="0.25">
      <c r="A52" s="32" t="s">
        <v>43</v>
      </c>
      <c r="B52" s="33" t="s">
        <v>18</v>
      </c>
      <c r="C52" s="33" t="s">
        <v>44</v>
      </c>
      <c r="D52" s="47" t="s">
        <v>72</v>
      </c>
      <c r="E52" s="34" t="s">
        <v>56</v>
      </c>
      <c r="F52" s="30" t="s">
        <v>77</v>
      </c>
      <c r="G52" s="31" t="s">
        <v>78</v>
      </c>
      <c r="H52" s="31">
        <v>100</v>
      </c>
      <c r="I52" s="20">
        <v>0</v>
      </c>
      <c r="J52" s="29">
        <f t="shared" si="0"/>
        <v>0</v>
      </c>
    </row>
    <row r="53" spans="1:10" ht="23.25" x14ac:dyDescent="0.25">
      <c r="A53" s="35" t="s">
        <v>43</v>
      </c>
      <c r="B53" s="36" t="s">
        <v>18</v>
      </c>
      <c r="C53" s="36" t="s">
        <v>44</v>
      </c>
      <c r="D53" s="36" t="s">
        <v>72</v>
      </c>
      <c r="E53" s="37" t="s">
        <v>57</v>
      </c>
      <c r="F53" s="34" t="s">
        <v>81</v>
      </c>
      <c r="G53" s="31" t="s">
        <v>78</v>
      </c>
      <c r="H53" s="31">
        <v>100</v>
      </c>
      <c r="I53" s="20">
        <v>0</v>
      </c>
      <c r="J53" s="29">
        <f t="shared" si="0"/>
        <v>0</v>
      </c>
    </row>
    <row r="54" spans="1:10" ht="23.25" x14ac:dyDescent="0.25">
      <c r="A54" s="35" t="s">
        <v>43</v>
      </c>
      <c r="B54" s="36" t="s">
        <v>18</v>
      </c>
      <c r="C54" s="36" t="s">
        <v>44</v>
      </c>
      <c r="D54" s="36" t="s">
        <v>72</v>
      </c>
      <c r="E54" s="37">
        <v>91238</v>
      </c>
      <c r="F54" s="34" t="s">
        <v>79</v>
      </c>
      <c r="G54" s="31" t="s">
        <v>80</v>
      </c>
      <c r="H54" s="31">
        <v>5</v>
      </c>
      <c r="I54" s="20">
        <v>0</v>
      </c>
      <c r="J54" s="29">
        <f t="shared" si="0"/>
        <v>0</v>
      </c>
    </row>
    <row r="55" spans="1:10" ht="23.25" x14ac:dyDescent="0.25">
      <c r="A55" s="35" t="s">
        <v>45</v>
      </c>
      <c r="B55" s="36" t="s">
        <v>18</v>
      </c>
      <c r="C55" s="36" t="s">
        <v>46</v>
      </c>
      <c r="D55" s="36" t="s">
        <v>73</v>
      </c>
      <c r="E55" s="37" t="s">
        <v>56</v>
      </c>
      <c r="F55" s="34" t="s">
        <v>77</v>
      </c>
      <c r="G55" s="31" t="s">
        <v>78</v>
      </c>
      <c r="H55" s="31">
        <v>168</v>
      </c>
      <c r="I55" s="20">
        <v>0</v>
      </c>
      <c r="J55" s="29">
        <f t="shared" si="0"/>
        <v>0</v>
      </c>
    </row>
    <row r="56" spans="1:10" ht="23.25" x14ac:dyDescent="0.25">
      <c r="A56" s="35" t="s">
        <v>45</v>
      </c>
      <c r="B56" s="36" t="s">
        <v>18</v>
      </c>
      <c r="C56" s="36" t="s">
        <v>46</v>
      </c>
      <c r="D56" s="38" t="s">
        <v>73</v>
      </c>
      <c r="E56" s="39" t="s">
        <v>57</v>
      </c>
      <c r="F56" s="30" t="s">
        <v>81</v>
      </c>
      <c r="G56" s="31" t="s">
        <v>78</v>
      </c>
      <c r="H56" s="31">
        <v>168</v>
      </c>
      <c r="I56" s="20">
        <v>0</v>
      </c>
      <c r="J56" s="29">
        <f t="shared" si="0"/>
        <v>0</v>
      </c>
    </row>
    <row r="57" spans="1:10" ht="23.25" x14ac:dyDescent="0.25">
      <c r="A57" s="32" t="s">
        <v>45</v>
      </c>
      <c r="B57" s="33" t="s">
        <v>18</v>
      </c>
      <c r="C57" s="33" t="s">
        <v>46</v>
      </c>
      <c r="D57" s="40" t="s">
        <v>73</v>
      </c>
      <c r="E57" s="34">
        <v>91238</v>
      </c>
      <c r="F57" s="30" t="s">
        <v>79</v>
      </c>
      <c r="G57" s="31" t="s">
        <v>80</v>
      </c>
      <c r="H57" s="31">
        <v>10</v>
      </c>
      <c r="I57" s="20">
        <v>0</v>
      </c>
      <c r="J57" s="29">
        <f t="shared" si="0"/>
        <v>0</v>
      </c>
    </row>
    <row r="58" spans="1:10" ht="23.25" x14ac:dyDescent="0.25">
      <c r="A58" s="71" t="s">
        <v>47</v>
      </c>
      <c r="B58" s="56" t="s">
        <v>55</v>
      </c>
      <c r="C58" s="72" t="s">
        <v>48</v>
      </c>
      <c r="D58" s="72" t="s">
        <v>74</v>
      </c>
      <c r="E58" s="73" t="s">
        <v>56</v>
      </c>
      <c r="F58" s="74" t="s">
        <v>77</v>
      </c>
      <c r="G58" s="62" t="s">
        <v>78</v>
      </c>
      <c r="H58" s="62">
        <v>245</v>
      </c>
      <c r="I58" s="20">
        <v>0</v>
      </c>
      <c r="J58" s="60">
        <f t="shared" si="0"/>
        <v>0</v>
      </c>
    </row>
    <row r="59" spans="1:10" ht="23.25" x14ac:dyDescent="0.25">
      <c r="A59" s="71" t="s">
        <v>47</v>
      </c>
      <c r="B59" s="56" t="s">
        <v>55</v>
      </c>
      <c r="C59" s="72" t="s">
        <v>48</v>
      </c>
      <c r="D59" s="72" t="s">
        <v>74</v>
      </c>
      <c r="E59" s="73" t="s">
        <v>57</v>
      </c>
      <c r="F59" s="74" t="s">
        <v>81</v>
      </c>
      <c r="G59" s="62" t="s">
        <v>78</v>
      </c>
      <c r="H59" s="62">
        <v>245</v>
      </c>
      <c r="I59" s="20">
        <v>0</v>
      </c>
      <c r="J59" s="60">
        <f t="shared" si="0"/>
        <v>0</v>
      </c>
    </row>
    <row r="60" spans="1:10" ht="23.25" x14ac:dyDescent="0.25">
      <c r="A60" s="75" t="s">
        <v>47</v>
      </c>
      <c r="B60" s="56" t="s">
        <v>55</v>
      </c>
      <c r="C60" s="76" t="s">
        <v>48</v>
      </c>
      <c r="D60" s="76" t="s">
        <v>74</v>
      </c>
      <c r="E60" s="77">
        <v>91238</v>
      </c>
      <c r="F60" s="74" t="s">
        <v>79</v>
      </c>
      <c r="G60" s="62" t="s">
        <v>80</v>
      </c>
      <c r="H60" s="62">
        <v>20</v>
      </c>
      <c r="I60" s="20">
        <v>0</v>
      </c>
      <c r="J60" s="60">
        <f t="shared" si="0"/>
        <v>0</v>
      </c>
    </row>
    <row r="61" spans="1:10" ht="23.25" x14ac:dyDescent="0.25">
      <c r="A61" s="75" t="s">
        <v>49</v>
      </c>
      <c r="B61" s="56" t="s">
        <v>55</v>
      </c>
      <c r="C61" s="76" t="s">
        <v>50</v>
      </c>
      <c r="D61" s="76" t="s">
        <v>75</v>
      </c>
      <c r="E61" s="77" t="s">
        <v>56</v>
      </c>
      <c r="F61" s="74" t="s">
        <v>77</v>
      </c>
      <c r="G61" s="62" t="s">
        <v>78</v>
      </c>
      <c r="H61" s="62">
        <v>126</v>
      </c>
      <c r="I61" s="20">
        <v>0</v>
      </c>
      <c r="J61" s="60">
        <f t="shared" si="0"/>
        <v>0</v>
      </c>
    </row>
    <row r="62" spans="1:10" ht="23.25" x14ac:dyDescent="0.25">
      <c r="A62" s="75" t="s">
        <v>49</v>
      </c>
      <c r="B62" s="56" t="s">
        <v>55</v>
      </c>
      <c r="C62" s="76" t="s">
        <v>50</v>
      </c>
      <c r="D62" s="76" t="s">
        <v>75</v>
      </c>
      <c r="E62" s="77" t="s">
        <v>57</v>
      </c>
      <c r="F62" s="74" t="s">
        <v>81</v>
      </c>
      <c r="G62" s="62" t="s">
        <v>78</v>
      </c>
      <c r="H62" s="62">
        <v>126</v>
      </c>
      <c r="I62" s="20">
        <v>0</v>
      </c>
      <c r="J62" s="60">
        <f t="shared" si="0"/>
        <v>0</v>
      </c>
    </row>
    <row r="63" spans="1:10" ht="23.25" x14ac:dyDescent="0.25">
      <c r="A63" s="75" t="s">
        <v>49</v>
      </c>
      <c r="B63" s="56" t="s">
        <v>55</v>
      </c>
      <c r="C63" s="76" t="s">
        <v>50</v>
      </c>
      <c r="D63" s="76" t="s">
        <v>75</v>
      </c>
      <c r="E63" s="77">
        <v>91238</v>
      </c>
      <c r="F63" s="74" t="s">
        <v>79</v>
      </c>
      <c r="G63" s="62" t="s">
        <v>80</v>
      </c>
      <c r="H63" s="62">
        <v>10</v>
      </c>
      <c r="I63" s="20">
        <v>0</v>
      </c>
      <c r="J63" s="60">
        <f t="shared" si="0"/>
        <v>0</v>
      </c>
    </row>
    <row r="64" spans="1:10" ht="23.25" x14ac:dyDescent="0.25">
      <c r="A64" s="32" t="s">
        <v>51</v>
      </c>
      <c r="B64" s="33" t="s">
        <v>52</v>
      </c>
      <c r="C64" s="33" t="s">
        <v>53</v>
      </c>
      <c r="D64" s="33" t="s">
        <v>76</v>
      </c>
      <c r="E64" s="50" t="s">
        <v>56</v>
      </c>
      <c r="F64" s="34" t="s">
        <v>77</v>
      </c>
      <c r="G64" s="31" t="s">
        <v>78</v>
      </c>
      <c r="H64" s="31">
        <v>176</v>
      </c>
      <c r="I64" s="20">
        <v>0</v>
      </c>
      <c r="J64" s="29">
        <f t="shared" si="0"/>
        <v>0</v>
      </c>
    </row>
    <row r="65" spans="1:10" ht="23.25" x14ac:dyDescent="0.25">
      <c r="A65" s="32" t="s">
        <v>51</v>
      </c>
      <c r="B65" s="33" t="s">
        <v>52</v>
      </c>
      <c r="C65" s="33" t="s">
        <v>54</v>
      </c>
      <c r="D65" s="33" t="s">
        <v>76</v>
      </c>
      <c r="E65" s="50" t="s">
        <v>57</v>
      </c>
      <c r="F65" s="34" t="s">
        <v>81</v>
      </c>
      <c r="G65" s="31" t="s">
        <v>78</v>
      </c>
      <c r="H65" s="31">
        <v>176</v>
      </c>
      <c r="I65" s="20">
        <v>0</v>
      </c>
      <c r="J65" s="29">
        <f t="shared" si="0"/>
        <v>0</v>
      </c>
    </row>
    <row r="66" spans="1:10" ht="24" thickBot="1" x14ac:dyDescent="0.3">
      <c r="A66" s="41" t="s">
        <v>51</v>
      </c>
      <c r="B66" s="42" t="s">
        <v>52</v>
      </c>
      <c r="C66" s="42" t="s">
        <v>53</v>
      </c>
      <c r="D66" s="42" t="s">
        <v>76</v>
      </c>
      <c r="E66" s="43">
        <v>91238</v>
      </c>
      <c r="F66" s="44" t="s">
        <v>79</v>
      </c>
      <c r="G66" s="45" t="s">
        <v>80</v>
      </c>
      <c r="H66" s="45">
        <v>12</v>
      </c>
      <c r="I66" s="22">
        <v>0</v>
      </c>
      <c r="J66" s="46">
        <f>H66*I66</f>
        <v>0</v>
      </c>
    </row>
    <row r="67" spans="1:10" x14ac:dyDescent="0.25">
      <c r="A67" s="85" t="s">
        <v>9</v>
      </c>
      <c r="B67" s="86"/>
      <c r="C67" s="86"/>
      <c r="D67" s="86"/>
      <c r="E67" s="86"/>
      <c r="F67" s="86"/>
      <c r="G67" s="86"/>
      <c r="H67" s="86"/>
      <c r="I67" s="87"/>
      <c r="J67" s="23">
        <f>SUM(J6:J66)</f>
        <v>0</v>
      </c>
    </row>
    <row r="68" spans="1:10" x14ac:dyDescent="0.25">
      <c r="A68" s="88" t="s">
        <v>11</v>
      </c>
      <c r="B68" s="89"/>
      <c r="C68" s="89"/>
      <c r="D68" s="89"/>
      <c r="E68" s="89"/>
      <c r="F68" s="89"/>
      <c r="G68" s="89"/>
      <c r="H68" s="89"/>
      <c r="I68" s="90"/>
      <c r="J68" s="4">
        <f>SUM(J69-J67)</f>
        <v>0</v>
      </c>
    </row>
    <row r="69" spans="1:10" ht="15.75" thickBot="1" x14ac:dyDescent="0.3">
      <c r="A69" s="78" t="s">
        <v>12</v>
      </c>
      <c r="B69" s="79"/>
      <c r="C69" s="79"/>
      <c r="D69" s="79"/>
      <c r="E69" s="79"/>
      <c r="F69" s="79"/>
      <c r="G69" s="79"/>
      <c r="H69" s="79"/>
      <c r="I69" s="80"/>
      <c r="J69" s="5">
        <f>SUM(J67*1.21)</f>
        <v>0</v>
      </c>
    </row>
    <row r="70" spans="1:10" x14ac:dyDescent="0.25">
      <c r="A70" s="2"/>
      <c r="B70" s="2"/>
      <c r="C70" s="2"/>
      <c r="D70" s="2"/>
      <c r="E70" s="2"/>
      <c r="F70" s="2"/>
    </row>
    <row r="71" spans="1:10" x14ac:dyDescent="0.25">
      <c r="A71" s="82" t="s">
        <v>15</v>
      </c>
      <c r="B71" s="82"/>
      <c r="C71" s="82"/>
      <c r="D71" s="82"/>
      <c r="E71" s="82"/>
      <c r="F71" s="83" t="s">
        <v>13</v>
      </c>
      <c r="G71" s="83"/>
      <c r="H71" s="83"/>
      <c r="I71" s="83"/>
      <c r="J71" s="83"/>
    </row>
    <row r="72" spans="1:10" x14ac:dyDescent="0.25">
      <c r="A72" s="3"/>
      <c r="B72" s="3"/>
      <c r="C72" s="3"/>
      <c r="D72" s="3"/>
      <c r="E72" s="3"/>
      <c r="F72" s="83"/>
      <c r="G72" s="83"/>
      <c r="H72" s="83"/>
      <c r="I72" s="83"/>
      <c r="J72" s="83"/>
    </row>
  </sheetData>
  <mergeCells count="7">
    <mergeCell ref="A69:I69"/>
    <mergeCell ref="B1:J2"/>
    <mergeCell ref="A71:E71"/>
    <mergeCell ref="F71:J72"/>
    <mergeCell ref="A1:A2"/>
    <mergeCell ref="A67:I67"/>
    <mergeCell ref="A68:I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Veleba</dc:creator>
  <cp:lastModifiedBy>Milan Veleba</cp:lastModifiedBy>
  <dcterms:created xsi:type="dcterms:W3CDTF">2015-06-05T18:19:34Z</dcterms:created>
  <dcterms:modified xsi:type="dcterms:W3CDTF">2025-11-19T14:40:14Z</dcterms:modified>
</cp:coreProperties>
</file>