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2026/"/>
    </mc:Choice>
  </mc:AlternateContent>
  <xr:revisionPtr revIDLastSave="430" documentId="11_AD4D80C4656A4B7AC02E74D153DB56A05ADEDD80" xr6:coauthVersionLast="47" xr6:coauthVersionMax="47" xr10:uidLastSave="{FA56F8FE-1768-45AD-8D21-FD2A3AF28D80}"/>
  <bookViews>
    <workbookView xWindow="-120" yWindow="-120" windowWidth="29040" windowHeight="15720" xr2:uid="{00000000-000D-0000-FFFF-FFFF00000000}"/>
  </bookViews>
  <sheets>
    <sheet name="soupis prac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8" i="1" l="1"/>
  <c r="J10" i="1"/>
  <c r="J11" i="1"/>
  <c r="J12" i="1"/>
  <c r="J14" i="1"/>
  <c r="J15" i="1"/>
  <c r="J17" i="1"/>
  <c r="J18" i="1"/>
  <c r="J19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40" i="1"/>
  <c r="J42" i="1"/>
  <c r="J43" i="1"/>
  <c r="J44" i="1"/>
  <c r="J46" i="1"/>
  <c r="J47" i="1"/>
  <c r="J7" i="1"/>
  <c r="J6" i="1"/>
  <c r="J48" i="1" l="1"/>
  <c r="J50" i="1" s="1"/>
  <c r="J49" i="1" s="1"/>
</calcChain>
</file>

<file path=xl/sharedStrings.xml><?xml version="1.0" encoding="utf-8"?>
<sst xmlns="http://schemas.openxmlformats.org/spreadsheetml/2006/main" count="256" uniqueCount="87">
  <si>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</si>
  <si>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</si>
  <si>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</si>
  <si>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</si>
  <si>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</si>
  <si>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</si>
  <si>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</si>
  <si>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</si>
  <si>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</si>
  <si>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</si>
  <si>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</si>
  <si>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</si>
  <si>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</si>
  <si>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</si>
  <si>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</si>
  <si>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Poznámka:</t>
  </si>
  <si>
    <t>Instalace a oprava svodidel na silnicích II. a III. třídy na území Středočeského kraje - oblast Kladno v roce 2026</t>
  </si>
  <si>
    <t>II/227</t>
  </si>
  <si>
    <t>III/22911</t>
  </si>
  <si>
    <t>III/0074</t>
  </si>
  <si>
    <t>II/237</t>
  </si>
  <si>
    <t>III/22940</t>
  </si>
  <si>
    <t>II/118</t>
  </si>
  <si>
    <t>III/00712</t>
  </si>
  <si>
    <t>III/11414</t>
  </si>
  <si>
    <t>III/11611</t>
  </si>
  <si>
    <t>II/106</t>
  </si>
  <si>
    <t>II/104</t>
  </si>
  <si>
    <t>Rakovník</t>
  </si>
  <si>
    <t>Rudná</t>
  </si>
  <si>
    <t>Nové Strašecí</t>
  </si>
  <si>
    <t>Slaný sever</t>
  </si>
  <si>
    <t>Slaný jih</t>
  </si>
  <si>
    <t>KD-Neumětely</t>
  </si>
  <si>
    <t>Králův Dvůr</t>
  </si>
  <si>
    <t>Zbraslav</t>
  </si>
  <si>
    <t>Křivoklát - konec obce směr Městečko</t>
  </si>
  <si>
    <t>0,445 - 0,562</t>
  </si>
  <si>
    <t>9113B1</t>
  </si>
  <si>
    <t>02720.1</t>
  </si>
  <si>
    <t>0,708 - 0,820</t>
  </si>
  <si>
    <t>Příčina v obci u rybníka</t>
  </si>
  <si>
    <t>0,532 - 0,552</t>
  </si>
  <si>
    <t>9115C1</t>
  </si>
  <si>
    <t>Dobrovíz - v obci za křižovatkou s III/0067</t>
  </si>
  <si>
    <t>0,271-0,416</t>
  </si>
  <si>
    <t>Rakovník Šamotka</t>
  </si>
  <si>
    <t>0,900-0,950</t>
  </si>
  <si>
    <t>9113A3</t>
  </si>
  <si>
    <t>Kroučová - Pochválov</t>
  </si>
  <si>
    <t>15,500-15,600</t>
  </si>
  <si>
    <t>Želevčice - směr Slaný</t>
  </si>
  <si>
    <t>99,630 - 99,770</t>
  </si>
  <si>
    <t>D7-Knovíz</t>
  </si>
  <si>
    <t>8,751-8,981</t>
  </si>
  <si>
    <t>Lážovičky - křiž. III/11413</t>
  </si>
  <si>
    <t>1,403 - 1,988</t>
  </si>
  <si>
    <t>56962R</t>
  </si>
  <si>
    <t>kř. III/11612 - Bubovice</t>
  </si>
  <si>
    <t>1.992 - 2,407</t>
  </si>
  <si>
    <t>9113C1</t>
  </si>
  <si>
    <t>1,992 - 2,407</t>
  </si>
  <si>
    <t>1,992 - 2,252</t>
  </si>
  <si>
    <t>Psáry</t>
  </si>
  <si>
    <t>2,442-2,637</t>
  </si>
  <si>
    <t>Kamenný Újezd - Jílové</t>
  </si>
  <si>
    <t>1,420-1,492</t>
  </si>
  <si>
    <t>m</t>
  </si>
  <si>
    <t>ks</t>
  </si>
  <si>
    <t>dny</t>
  </si>
  <si>
    <t>m2</t>
  </si>
  <si>
    <t>t</t>
  </si>
  <si>
    <t>den</t>
  </si>
  <si>
    <t>POMOC PRÁCE ZŘÍZ. NEBO ZAJIŠŤ. REGULACI A OCHRANU DOPRAVY - UZAVŘENÍ JEDNOHO JÍZDNÍHO PRUHU SILNICE- ŘÍZENÍ PROVOZU KYVADLOVĚ NÁLEŽITĚ POUČENÝMI OSOBAMI</t>
  </si>
  <si>
    <t>svodidlo ocel silnič jednostr,úroveň zadržení N1,N2 - demontáž s přesunem</t>
  </si>
  <si>
    <t xml:space="preserve">čištění krajnic od nánosu tl do 100mm </t>
  </si>
  <si>
    <t>Poplatky za skládku</t>
  </si>
  <si>
    <t>očištění asfalt.vozovek zametením</t>
  </si>
  <si>
    <t xml:space="preserve">zpevnění krajnic z recyklátu do tl. 100mm </t>
  </si>
  <si>
    <t>směrové sloupky z plast hmot - nástavce na svodidla včetně odrazného pásku</t>
  </si>
  <si>
    <t>svodidlo ocel silnič jednostr,úroveň zadržení H1 - dodávka a montáž</t>
  </si>
  <si>
    <r>
      <t xml:space="preserve">svodidlo ocelové silniční jednostr. úroveň zadržení H1 dodávka a montáž. </t>
    </r>
    <r>
      <rPr>
        <b/>
        <sz val="8"/>
        <color rgb="FF000000"/>
        <rFont val="Arial"/>
        <family val="2"/>
        <charset val="238"/>
      </rPr>
      <t>Pzn.: prodloužené stojky 2,5m</t>
    </r>
  </si>
  <si>
    <t>zahrnuje veškeré práce a materiál související s provedením DIO dle aktuálně platných provozních směrnic objednatele, včetně vyřízení DIR</t>
  </si>
  <si>
    <t>svodidlo ocel mostní zábradel, úroveň zadržení H2-dodávka a montáž</t>
  </si>
  <si>
    <t>technická specifikace</t>
  </si>
  <si>
    <r>
      <t xml:space="preserve">svodidlo ocelové silniční jednostr. úroveň zadržení H2 dodávka a montáž. </t>
    </r>
    <r>
      <rPr>
        <b/>
        <sz val="8"/>
        <color rgb="FF000000"/>
        <rFont val="Arial"/>
        <family val="2"/>
        <charset val="238"/>
      </rPr>
      <t>Pzn.: prodloužené stojky 2,5m</t>
    </r>
  </si>
  <si>
    <r>
      <t xml:space="preserve">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                                        -maximálně třídy ZAS-T1 nebo ZAS-T2. Třída </t>
    </r>
    <r>
      <rPr>
        <i/>
        <sz val="8"/>
        <color indexed="10"/>
        <rFont val="Arial"/>
        <family val="2"/>
        <charset val="238"/>
      </rPr>
      <t>ZAS-T2 se nepoužije v ochranném pásmu vodního zdroje Vyhl. 130/2019 Sb. §4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</si>
</sst>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i/>
      <sz val="8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7" fillId="2" borderId="12" xfId="0" applyNumberFormat="1" applyFont="1" applyFill="1" applyBorder="1"/>
    <xf numFmtId="164" fontId="7" fillId="2" borderId="15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2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165" fontId="4" fillId="2" borderId="23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5" fontId="4" fillId="2" borderId="14" xfId="0" applyNumberFormat="1" applyFont="1" applyFill="1" applyBorder="1"/>
    <xf numFmtId="164" fontId="7" fillId="2" borderId="30" xfId="0" applyNumberFormat="1" applyFont="1" applyFill="1" applyBorder="1"/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165" fontId="4" fillId="0" borderId="12" xfId="0" applyNumberFormat="1" applyFont="1" applyBorder="1"/>
    <xf numFmtId="49" fontId="3" fillId="0" borderId="22" xfId="0" applyNumberFormat="1" applyFont="1" applyBorder="1" applyAlignment="1" applyProtection="1">
      <alignment horizontal="center" wrapText="1"/>
      <protection locked="0"/>
    </xf>
    <xf numFmtId="49" fontId="3" fillId="0" borderId="16" xfId="0" applyNumberFormat="1" applyFont="1" applyBorder="1" applyAlignment="1" applyProtection="1">
      <alignment horizontal="center"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>
      <alignment horizontal="center"/>
    </xf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165" fontId="4" fillId="0" borderId="17" xfId="0" applyNumberFormat="1" applyFont="1" applyBorder="1"/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165" fontId="4" fillId="3" borderId="12" xfId="0" applyNumberFormat="1" applyFont="1" applyFill="1" applyBorder="1"/>
    <xf numFmtId="165" fontId="4" fillId="3" borderId="2" xfId="0" applyNumberFormat="1" applyFont="1" applyFill="1" applyBorder="1"/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wrapText="1"/>
      <protection locked="0"/>
    </xf>
    <xf numFmtId="49" fontId="3" fillId="3" borderId="13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49" fontId="3" fillId="3" borderId="31" xfId="0" applyNumberFormat="1" applyFont="1" applyFill="1" applyBorder="1" applyAlignment="1" applyProtection="1">
      <alignment horizontal="center" wrapText="1"/>
      <protection locked="0"/>
    </xf>
    <xf numFmtId="49" fontId="3" fillId="3" borderId="32" xfId="0" applyNumberFormat="1" applyFont="1" applyFill="1" applyBorder="1" applyAlignment="1" applyProtection="1">
      <alignment horizontal="center" wrapText="1"/>
      <protection locked="0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4" fillId="3" borderId="14" xfId="0" applyFont="1" applyFill="1" applyBorder="1" applyAlignment="1">
      <alignment horizontal="center"/>
    </xf>
    <xf numFmtId="165" fontId="4" fillId="3" borderId="15" xfId="0" applyNumberFormat="1" applyFont="1" applyFill="1" applyBorder="1"/>
    <xf numFmtId="165" fontId="4" fillId="0" borderId="2" xfId="0" applyNumberFormat="1" applyFont="1" applyBorder="1"/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65" t="s">
        <v>14</v>
      </c>
      <c r="B1" s="62" t="s">
        <v>16</v>
      </c>
      <c r="C1" s="62"/>
      <c r="D1" s="62"/>
      <c r="E1" s="62"/>
      <c r="F1" s="62"/>
      <c r="G1" s="62"/>
      <c r="H1" s="62"/>
      <c r="I1" s="62"/>
      <c r="J1" s="62"/>
    </row>
    <row r="2" spans="1:10" ht="15.75" customHeight="1" x14ac:dyDescent="0.25">
      <c r="A2" s="65"/>
      <c r="B2" s="62"/>
      <c r="C2" s="62"/>
      <c r="D2" s="62"/>
      <c r="E2" s="62"/>
      <c r="F2" s="62"/>
      <c r="G2" s="62"/>
      <c r="H2" s="62"/>
      <c r="I2" s="62"/>
      <c r="J2" s="62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11"/>
      <c r="B5" s="12"/>
      <c r="C5" s="12"/>
      <c r="D5" s="12"/>
      <c r="E5" s="13"/>
      <c r="F5" s="14" t="s">
        <v>10</v>
      </c>
      <c r="G5" s="15"/>
      <c r="H5" s="15"/>
      <c r="I5" s="16"/>
      <c r="J5" s="17"/>
    </row>
    <row r="6" spans="1:10" ht="34.5" x14ac:dyDescent="0.25">
      <c r="A6" s="30" t="s">
        <v>17</v>
      </c>
      <c r="B6" s="31" t="s">
        <v>28</v>
      </c>
      <c r="C6" s="31" t="s">
        <v>36</v>
      </c>
      <c r="D6" s="31" t="s">
        <v>37</v>
      </c>
      <c r="E6" s="32" t="s">
        <v>38</v>
      </c>
      <c r="F6" s="32" t="s">
        <v>81</v>
      </c>
      <c r="G6" s="33" t="s">
        <v>67</v>
      </c>
      <c r="H6" s="33">
        <v>117</v>
      </c>
      <c r="I6" s="18">
        <v>0</v>
      </c>
      <c r="J6" s="36">
        <f>H6*I6</f>
        <v>0</v>
      </c>
    </row>
    <row r="7" spans="1:10" ht="34.5" x14ac:dyDescent="0.25">
      <c r="A7" s="34" t="s">
        <v>17</v>
      </c>
      <c r="B7" s="35" t="s">
        <v>28</v>
      </c>
      <c r="C7" s="35" t="s">
        <v>36</v>
      </c>
      <c r="D7" s="35" t="s">
        <v>37</v>
      </c>
      <c r="E7" s="24">
        <v>91238</v>
      </c>
      <c r="F7" s="24" t="s">
        <v>79</v>
      </c>
      <c r="G7" s="25" t="s">
        <v>68</v>
      </c>
      <c r="H7" s="25">
        <v>5</v>
      </c>
      <c r="I7" s="19">
        <v>0</v>
      </c>
      <c r="J7" s="29">
        <f>H7*I7</f>
        <v>0</v>
      </c>
    </row>
    <row r="8" spans="1:10" ht="45.75" x14ac:dyDescent="0.25">
      <c r="A8" s="34" t="s">
        <v>17</v>
      </c>
      <c r="B8" s="35" t="s">
        <v>28</v>
      </c>
      <c r="C8" s="35" t="s">
        <v>36</v>
      </c>
      <c r="D8" s="35" t="s">
        <v>37</v>
      </c>
      <c r="E8" s="24" t="s">
        <v>39</v>
      </c>
      <c r="F8" s="24" t="s">
        <v>73</v>
      </c>
      <c r="G8" s="25" t="s">
        <v>72</v>
      </c>
      <c r="H8" s="25">
        <v>2</v>
      </c>
      <c r="I8" s="19">
        <v>0</v>
      </c>
      <c r="J8" s="29">
        <f t="shared" ref="J8:J47" si="0">H8*I8</f>
        <v>0</v>
      </c>
    </row>
    <row r="9" spans="1:10" ht="45.75" x14ac:dyDescent="0.25">
      <c r="A9" s="34"/>
      <c r="B9" s="35"/>
      <c r="C9" s="35"/>
      <c r="D9" s="35"/>
      <c r="E9" s="24"/>
      <c r="F9" s="28" t="s">
        <v>82</v>
      </c>
      <c r="G9" s="25"/>
      <c r="H9" s="25"/>
      <c r="I9" s="58"/>
      <c r="J9" s="29"/>
    </row>
    <row r="10" spans="1:10" ht="34.5" x14ac:dyDescent="0.25">
      <c r="A10" s="34" t="s">
        <v>17</v>
      </c>
      <c r="B10" s="35" t="s">
        <v>28</v>
      </c>
      <c r="C10" s="35" t="s">
        <v>36</v>
      </c>
      <c r="D10" s="35" t="s">
        <v>40</v>
      </c>
      <c r="E10" s="24" t="s">
        <v>38</v>
      </c>
      <c r="F10" s="24" t="s">
        <v>81</v>
      </c>
      <c r="G10" s="25" t="s">
        <v>67</v>
      </c>
      <c r="H10" s="25">
        <v>112</v>
      </c>
      <c r="I10" s="19">
        <v>0</v>
      </c>
      <c r="J10" s="29">
        <f t="shared" si="0"/>
        <v>0</v>
      </c>
    </row>
    <row r="11" spans="1:10" ht="34.5" x14ac:dyDescent="0.25">
      <c r="A11" s="34" t="s">
        <v>17</v>
      </c>
      <c r="B11" s="35" t="s">
        <v>28</v>
      </c>
      <c r="C11" s="35" t="s">
        <v>36</v>
      </c>
      <c r="D11" s="35" t="s">
        <v>40</v>
      </c>
      <c r="E11" s="24">
        <v>91238</v>
      </c>
      <c r="F11" s="24" t="s">
        <v>79</v>
      </c>
      <c r="G11" s="25" t="s">
        <v>68</v>
      </c>
      <c r="H11" s="25">
        <v>5</v>
      </c>
      <c r="I11" s="19">
        <v>0</v>
      </c>
      <c r="J11" s="29">
        <f t="shared" si="0"/>
        <v>0</v>
      </c>
    </row>
    <row r="12" spans="1:10" ht="45.75" x14ac:dyDescent="0.25">
      <c r="A12" s="34" t="s">
        <v>17</v>
      </c>
      <c r="B12" s="35" t="s">
        <v>28</v>
      </c>
      <c r="C12" s="35" t="s">
        <v>36</v>
      </c>
      <c r="D12" s="35" t="s">
        <v>40</v>
      </c>
      <c r="E12" s="24" t="s">
        <v>39</v>
      </c>
      <c r="F12" s="24" t="s">
        <v>73</v>
      </c>
      <c r="G12" s="25" t="s">
        <v>69</v>
      </c>
      <c r="H12" s="25">
        <v>2</v>
      </c>
      <c r="I12" s="19">
        <v>0</v>
      </c>
      <c r="J12" s="29">
        <f t="shared" si="0"/>
        <v>0</v>
      </c>
    </row>
    <row r="13" spans="1:10" ht="45.75" x14ac:dyDescent="0.25">
      <c r="A13" s="34"/>
      <c r="B13" s="35"/>
      <c r="C13" s="35"/>
      <c r="D13" s="35"/>
      <c r="E13" s="24"/>
      <c r="F13" s="28" t="s">
        <v>82</v>
      </c>
      <c r="G13" s="25"/>
      <c r="H13" s="25"/>
      <c r="I13" s="58"/>
      <c r="J13" s="29"/>
    </row>
    <row r="14" spans="1:10" ht="23.25" x14ac:dyDescent="0.25">
      <c r="A14" s="34" t="s">
        <v>18</v>
      </c>
      <c r="B14" s="35" t="s">
        <v>28</v>
      </c>
      <c r="C14" s="35" t="s">
        <v>41</v>
      </c>
      <c r="D14" s="35" t="s">
        <v>42</v>
      </c>
      <c r="E14" s="24" t="s">
        <v>43</v>
      </c>
      <c r="F14" s="24" t="s">
        <v>83</v>
      </c>
      <c r="G14" s="25" t="s">
        <v>67</v>
      </c>
      <c r="H14" s="25">
        <v>20</v>
      </c>
      <c r="I14" s="19">
        <v>0</v>
      </c>
      <c r="J14" s="29">
        <f t="shared" si="0"/>
        <v>0</v>
      </c>
    </row>
    <row r="15" spans="1:10" ht="45.75" x14ac:dyDescent="0.25">
      <c r="A15" s="34" t="s">
        <v>18</v>
      </c>
      <c r="B15" s="35" t="s">
        <v>28</v>
      </c>
      <c r="C15" s="35" t="s">
        <v>41</v>
      </c>
      <c r="D15" s="35" t="s">
        <v>42</v>
      </c>
      <c r="E15" s="24" t="s">
        <v>39</v>
      </c>
      <c r="F15" s="24" t="s">
        <v>73</v>
      </c>
      <c r="G15" s="25" t="s">
        <v>72</v>
      </c>
      <c r="H15" s="25">
        <v>1</v>
      </c>
      <c r="I15" s="19">
        <v>0</v>
      </c>
      <c r="J15" s="29">
        <f t="shared" si="0"/>
        <v>0</v>
      </c>
    </row>
    <row r="16" spans="1:10" ht="45.75" x14ac:dyDescent="0.25">
      <c r="A16" s="34"/>
      <c r="B16" s="35"/>
      <c r="C16" s="35"/>
      <c r="D16" s="35"/>
      <c r="E16" s="24"/>
      <c r="F16" s="28" t="s">
        <v>82</v>
      </c>
      <c r="G16" s="25"/>
      <c r="H16" s="25"/>
      <c r="I16" s="58"/>
      <c r="J16" s="29"/>
    </row>
    <row r="17" spans="1:10" ht="34.5" x14ac:dyDescent="0.25">
      <c r="A17" s="37" t="s">
        <v>19</v>
      </c>
      <c r="B17" s="38" t="s">
        <v>29</v>
      </c>
      <c r="C17" s="38" t="s">
        <v>44</v>
      </c>
      <c r="D17" s="38" t="s">
        <v>45</v>
      </c>
      <c r="E17" s="39" t="s">
        <v>38</v>
      </c>
      <c r="F17" s="39" t="s">
        <v>80</v>
      </c>
      <c r="G17" s="40" t="s">
        <v>67</v>
      </c>
      <c r="H17" s="40">
        <v>145</v>
      </c>
      <c r="I17" s="19">
        <v>0</v>
      </c>
      <c r="J17" s="42">
        <f t="shared" si="0"/>
        <v>0</v>
      </c>
    </row>
    <row r="18" spans="1:10" ht="34.5" x14ac:dyDescent="0.25">
      <c r="A18" s="37" t="s">
        <v>19</v>
      </c>
      <c r="B18" s="38" t="s">
        <v>29</v>
      </c>
      <c r="C18" s="38" t="s">
        <v>44</v>
      </c>
      <c r="D18" s="38" t="s">
        <v>45</v>
      </c>
      <c r="E18" s="39">
        <v>91238</v>
      </c>
      <c r="F18" s="39" t="s">
        <v>79</v>
      </c>
      <c r="G18" s="40" t="s">
        <v>68</v>
      </c>
      <c r="H18" s="40">
        <v>7</v>
      </c>
      <c r="I18" s="19">
        <v>0</v>
      </c>
      <c r="J18" s="42">
        <f t="shared" si="0"/>
        <v>0</v>
      </c>
    </row>
    <row r="19" spans="1:10" ht="45.75" x14ac:dyDescent="0.25">
      <c r="A19" s="37" t="s">
        <v>19</v>
      </c>
      <c r="B19" s="38" t="s">
        <v>29</v>
      </c>
      <c r="C19" s="38" t="s">
        <v>44</v>
      </c>
      <c r="D19" s="38" t="s">
        <v>45</v>
      </c>
      <c r="E19" s="39" t="s">
        <v>39</v>
      </c>
      <c r="F19" s="39" t="s">
        <v>73</v>
      </c>
      <c r="G19" s="40" t="s">
        <v>72</v>
      </c>
      <c r="H19" s="40">
        <v>2</v>
      </c>
      <c r="I19" s="19">
        <v>0</v>
      </c>
      <c r="J19" s="42">
        <f t="shared" si="0"/>
        <v>0</v>
      </c>
    </row>
    <row r="20" spans="1:10" ht="45.75" x14ac:dyDescent="0.25">
      <c r="A20" s="37"/>
      <c r="B20" s="38"/>
      <c r="C20" s="38"/>
      <c r="D20" s="38"/>
      <c r="E20" s="39"/>
      <c r="F20" s="41" t="s">
        <v>82</v>
      </c>
      <c r="G20" s="40"/>
      <c r="H20" s="40"/>
      <c r="I20" s="43"/>
      <c r="J20" s="42"/>
    </row>
    <row r="21" spans="1:10" ht="23.25" x14ac:dyDescent="0.25">
      <c r="A21" s="34" t="s">
        <v>20</v>
      </c>
      <c r="B21" s="35" t="s">
        <v>30</v>
      </c>
      <c r="C21" s="35" t="s">
        <v>46</v>
      </c>
      <c r="D21" s="35" t="s">
        <v>47</v>
      </c>
      <c r="E21" s="24" t="s">
        <v>48</v>
      </c>
      <c r="F21" s="24" t="s">
        <v>74</v>
      </c>
      <c r="G21" s="25" t="s">
        <v>67</v>
      </c>
      <c r="H21" s="25">
        <v>50</v>
      </c>
      <c r="I21" s="19">
        <v>0</v>
      </c>
      <c r="J21" s="29">
        <f t="shared" si="0"/>
        <v>0</v>
      </c>
    </row>
    <row r="22" spans="1:10" ht="23.25" x14ac:dyDescent="0.25">
      <c r="A22" s="34" t="s">
        <v>20</v>
      </c>
      <c r="B22" s="35" t="s">
        <v>30</v>
      </c>
      <c r="C22" s="35" t="s">
        <v>46</v>
      </c>
      <c r="D22" s="35" t="s">
        <v>47</v>
      </c>
      <c r="E22" s="24" t="s">
        <v>38</v>
      </c>
      <c r="F22" s="24" t="s">
        <v>80</v>
      </c>
      <c r="G22" s="25" t="s">
        <v>67</v>
      </c>
      <c r="H22" s="25">
        <v>50</v>
      </c>
      <c r="I22" s="19">
        <v>0</v>
      </c>
      <c r="J22" s="29">
        <f t="shared" si="0"/>
        <v>0</v>
      </c>
    </row>
    <row r="23" spans="1:10" ht="23.25" x14ac:dyDescent="0.25">
      <c r="A23" s="34" t="s">
        <v>21</v>
      </c>
      <c r="B23" s="35" t="s">
        <v>30</v>
      </c>
      <c r="C23" s="35" t="s">
        <v>49</v>
      </c>
      <c r="D23" s="35" t="s">
        <v>50</v>
      </c>
      <c r="E23" s="24" t="s">
        <v>48</v>
      </c>
      <c r="F23" s="24" t="s">
        <v>74</v>
      </c>
      <c r="G23" s="25" t="s">
        <v>67</v>
      </c>
      <c r="H23" s="25">
        <v>100</v>
      </c>
      <c r="I23" s="19">
        <v>0</v>
      </c>
      <c r="J23" s="29">
        <f t="shared" si="0"/>
        <v>0</v>
      </c>
    </row>
    <row r="24" spans="1:10" ht="23.25" x14ac:dyDescent="0.25">
      <c r="A24" s="34" t="s">
        <v>21</v>
      </c>
      <c r="B24" s="35" t="s">
        <v>30</v>
      </c>
      <c r="C24" s="35" t="s">
        <v>49</v>
      </c>
      <c r="D24" s="35" t="s">
        <v>50</v>
      </c>
      <c r="E24" s="24" t="s">
        <v>38</v>
      </c>
      <c r="F24" s="24" t="s">
        <v>80</v>
      </c>
      <c r="G24" s="25" t="s">
        <v>67</v>
      </c>
      <c r="H24" s="25">
        <v>100</v>
      </c>
      <c r="I24" s="19">
        <v>0</v>
      </c>
      <c r="J24" s="29">
        <f t="shared" si="0"/>
        <v>0</v>
      </c>
    </row>
    <row r="25" spans="1:10" ht="23.25" x14ac:dyDescent="0.25">
      <c r="A25" s="34" t="s">
        <v>21</v>
      </c>
      <c r="B25" s="35" t="s">
        <v>30</v>
      </c>
      <c r="C25" s="35" t="s">
        <v>49</v>
      </c>
      <c r="D25" s="35" t="s">
        <v>50</v>
      </c>
      <c r="E25" s="24">
        <v>91238</v>
      </c>
      <c r="F25" s="24" t="s">
        <v>79</v>
      </c>
      <c r="G25" s="25" t="s">
        <v>68</v>
      </c>
      <c r="H25" s="25">
        <v>7</v>
      </c>
      <c r="I25" s="19">
        <v>0</v>
      </c>
      <c r="J25" s="29">
        <f t="shared" si="0"/>
        <v>0</v>
      </c>
    </row>
    <row r="26" spans="1:10" ht="23.25" x14ac:dyDescent="0.25">
      <c r="A26" s="37" t="s">
        <v>22</v>
      </c>
      <c r="B26" s="38" t="s">
        <v>31</v>
      </c>
      <c r="C26" s="38" t="s">
        <v>51</v>
      </c>
      <c r="D26" s="38" t="s">
        <v>52</v>
      </c>
      <c r="E26" s="39" t="s">
        <v>48</v>
      </c>
      <c r="F26" s="44" t="s">
        <v>74</v>
      </c>
      <c r="G26" s="45" t="s">
        <v>67</v>
      </c>
      <c r="H26" s="45">
        <v>140</v>
      </c>
      <c r="I26" s="20">
        <v>0</v>
      </c>
      <c r="J26" s="42">
        <f t="shared" si="0"/>
        <v>0</v>
      </c>
    </row>
    <row r="27" spans="1:10" ht="23.25" x14ac:dyDescent="0.25">
      <c r="A27" s="37" t="s">
        <v>22</v>
      </c>
      <c r="B27" s="38" t="s">
        <v>31</v>
      </c>
      <c r="C27" s="38" t="s">
        <v>51</v>
      </c>
      <c r="D27" s="38" t="s">
        <v>52</v>
      </c>
      <c r="E27" s="39" t="s">
        <v>38</v>
      </c>
      <c r="F27" s="46" t="s">
        <v>80</v>
      </c>
      <c r="G27" s="40" t="s">
        <v>67</v>
      </c>
      <c r="H27" s="40">
        <v>140</v>
      </c>
      <c r="I27" s="19">
        <v>0</v>
      </c>
      <c r="J27" s="42">
        <f t="shared" si="0"/>
        <v>0</v>
      </c>
    </row>
    <row r="28" spans="1:10" ht="23.25" x14ac:dyDescent="0.25">
      <c r="A28" s="47" t="s">
        <v>22</v>
      </c>
      <c r="B28" s="48" t="s">
        <v>31</v>
      </c>
      <c r="C28" s="48" t="s">
        <v>51</v>
      </c>
      <c r="D28" s="48" t="s">
        <v>52</v>
      </c>
      <c r="E28" s="49">
        <v>91238</v>
      </c>
      <c r="F28" s="49" t="s">
        <v>79</v>
      </c>
      <c r="G28" s="50" t="s">
        <v>68</v>
      </c>
      <c r="H28" s="50">
        <v>8</v>
      </c>
      <c r="I28" s="21">
        <v>0</v>
      </c>
      <c r="J28" s="42">
        <f t="shared" si="0"/>
        <v>0</v>
      </c>
    </row>
    <row r="29" spans="1:10" ht="45.75" x14ac:dyDescent="0.25">
      <c r="A29" s="47" t="s">
        <v>22</v>
      </c>
      <c r="B29" s="48" t="s">
        <v>31</v>
      </c>
      <c r="C29" s="48" t="s">
        <v>51</v>
      </c>
      <c r="D29" s="48" t="s">
        <v>52</v>
      </c>
      <c r="E29" s="39" t="s">
        <v>39</v>
      </c>
      <c r="F29" s="39" t="s">
        <v>73</v>
      </c>
      <c r="G29" s="50" t="s">
        <v>72</v>
      </c>
      <c r="H29" s="40">
        <v>2</v>
      </c>
      <c r="I29" s="19">
        <v>0</v>
      </c>
      <c r="J29" s="42">
        <f t="shared" si="0"/>
        <v>0</v>
      </c>
    </row>
    <row r="30" spans="1:10" ht="45.75" x14ac:dyDescent="0.25">
      <c r="A30" s="47"/>
      <c r="B30" s="48"/>
      <c r="C30" s="48"/>
      <c r="D30" s="48"/>
      <c r="E30" s="39"/>
      <c r="F30" s="41" t="s">
        <v>82</v>
      </c>
      <c r="G30" s="50"/>
      <c r="H30" s="40"/>
      <c r="I30" s="43"/>
      <c r="J30" s="42"/>
    </row>
    <row r="31" spans="1:10" ht="23.25" x14ac:dyDescent="0.25">
      <c r="A31" s="26" t="s">
        <v>23</v>
      </c>
      <c r="B31" s="27" t="s">
        <v>32</v>
      </c>
      <c r="C31" s="27" t="s">
        <v>53</v>
      </c>
      <c r="D31" s="27" t="s">
        <v>54</v>
      </c>
      <c r="E31" s="24" t="s">
        <v>48</v>
      </c>
      <c r="F31" s="24" t="s">
        <v>74</v>
      </c>
      <c r="G31" s="25" t="s">
        <v>67</v>
      </c>
      <c r="H31" s="25">
        <v>230</v>
      </c>
      <c r="I31" s="19">
        <v>0</v>
      </c>
      <c r="J31" s="29">
        <f t="shared" si="0"/>
        <v>0</v>
      </c>
    </row>
    <row r="32" spans="1:10" ht="23.25" x14ac:dyDescent="0.25">
      <c r="A32" s="26" t="s">
        <v>23</v>
      </c>
      <c r="B32" s="27" t="s">
        <v>32</v>
      </c>
      <c r="C32" s="27" t="s">
        <v>53</v>
      </c>
      <c r="D32" s="27" t="s">
        <v>54</v>
      </c>
      <c r="E32" s="24" t="s">
        <v>38</v>
      </c>
      <c r="F32" s="24" t="s">
        <v>80</v>
      </c>
      <c r="G32" s="25" t="s">
        <v>67</v>
      </c>
      <c r="H32" s="25">
        <v>230</v>
      </c>
      <c r="I32" s="19">
        <v>0</v>
      </c>
      <c r="J32" s="29">
        <f t="shared" si="0"/>
        <v>0</v>
      </c>
    </row>
    <row r="33" spans="1:10" ht="23.25" x14ac:dyDescent="0.25">
      <c r="A33" s="47" t="s">
        <v>24</v>
      </c>
      <c r="B33" s="48" t="s">
        <v>33</v>
      </c>
      <c r="C33" s="48" t="s">
        <v>55</v>
      </c>
      <c r="D33" s="48" t="s">
        <v>56</v>
      </c>
      <c r="E33" s="39" t="s">
        <v>38</v>
      </c>
      <c r="F33" s="39" t="s">
        <v>80</v>
      </c>
      <c r="G33" s="40" t="s">
        <v>67</v>
      </c>
      <c r="H33" s="40">
        <v>584</v>
      </c>
      <c r="I33" s="19">
        <v>0</v>
      </c>
      <c r="J33" s="42">
        <f t="shared" si="0"/>
        <v>0</v>
      </c>
    </row>
    <row r="34" spans="1:10" ht="23.25" x14ac:dyDescent="0.25">
      <c r="A34" s="47" t="s">
        <v>24</v>
      </c>
      <c r="B34" s="48" t="s">
        <v>33</v>
      </c>
      <c r="C34" s="48" t="s">
        <v>55</v>
      </c>
      <c r="D34" s="48" t="s">
        <v>56</v>
      </c>
      <c r="E34" s="39">
        <v>12922</v>
      </c>
      <c r="F34" s="39" t="s">
        <v>75</v>
      </c>
      <c r="G34" s="40" t="s">
        <v>70</v>
      </c>
      <c r="H34" s="40">
        <v>300</v>
      </c>
      <c r="I34" s="19">
        <v>0</v>
      </c>
      <c r="J34" s="42">
        <f t="shared" si="0"/>
        <v>0</v>
      </c>
    </row>
    <row r="35" spans="1:10" ht="23.25" x14ac:dyDescent="0.25">
      <c r="A35" s="47" t="s">
        <v>24</v>
      </c>
      <c r="B35" s="48" t="s">
        <v>33</v>
      </c>
      <c r="C35" s="48" t="s">
        <v>55</v>
      </c>
      <c r="D35" s="48" t="s">
        <v>56</v>
      </c>
      <c r="E35" s="39">
        <v>14102</v>
      </c>
      <c r="F35" s="39" t="s">
        <v>76</v>
      </c>
      <c r="G35" s="40" t="s">
        <v>71</v>
      </c>
      <c r="H35" s="40">
        <v>20</v>
      </c>
      <c r="I35" s="19">
        <v>0</v>
      </c>
      <c r="J35" s="42">
        <f t="shared" si="0"/>
        <v>0</v>
      </c>
    </row>
    <row r="36" spans="1:10" ht="23.25" x14ac:dyDescent="0.25">
      <c r="A36" s="47" t="s">
        <v>24</v>
      </c>
      <c r="B36" s="48" t="s">
        <v>33</v>
      </c>
      <c r="C36" s="48" t="s">
        <v>55</v>
      </c>
      <c r="D36" s="48" t="s">
        <v>56</v>
      </c>
      <c r="E36" s="39">
        <v>93818</v>
      </c>
      <c r="F36" s="39" t="s">
        <v>77</v>
      </c>
      <c r="G36" s="40" t="s">
        <v>70</v>
      </c>
      <c r="H36" s="40">
        <v>1000</v>
      </c>
      <c r="I36" s="19">
        <v>0</v>
      </c>
      <c r="J36" s="42">
        <f t="shared" si="0"/>
        <v>0</v>
      </c>
    </row>
    <row r="37" spans="1:10" ht="23.25" x14ac:dyDescent="0.25">
      <c r="A37" s="47" t="s">
        <v>24</v>
      </c>
      <c r="B37" s="48" t="s">
        <v>33</v>
      </c>
      <c r="C37" s="48" t="s">
        <v>55</v>
      </c>
      <c r="D37" s="48" t="s">
        <v>56</v>
      </c>
      <c r="E37" s="39" t="s">
        <v>57</v>
      </c>
      <c r="F37" s="39" t="s">
        <v>78</v>
      </c>
      <c r="G37" s="40" t="s">
        <v>70</v>
      </c>
      <c r="H37" s="40">
        <v>300</v>
      </c>
      <c r="I37" s="19">
        <v>0</v>
      </c>
      <c r="J37" s="42">
        <f t="shared" si="0"/>
        <v>0</v>
      </c>
    </row>
    <row r="38" spans="1:10" ht="135.75" x14ac:dyDescent="0.25">
      <c r="A38" s="47"/>
      <c r="B38" s="48"/>
      <c r="C38" s="48"/>
      <c r="D38" s="48"/>
      <c r="E38" s="51" t="s">
        <v>84</v>
      </c>
      <c r="F38" s="52" t="s">
        <v>86</v>
      </c>
      <c r="G38" s="40"/>
      <c r="H38" s="40"/>
      <c r="I38" s="43"/>
      <c r="J38" s="42"/>
    </row>
    <row r="39" spans="1:10" ht="23.25" x14ac:dyDescent="0.25">
      <c r="A39" s="47" t="s">
        <v>24</v>
      </c>
      <c r="B39" s="48" t="s">
        <v>33</v>
      </c>
      <c r="C39" s="48" t="s">
        <v>55</v>
      </c>
      <c r="D39" s="48" t="s">
        <v>56</v>
      </c>
      <c r="E39" s="39">
        <v>91238</v>
      </c>
      <c r="F39" s="39" t="s">
        <v>79</v>
      </c>
      <c r="G39" s="40" t="s">
        <v>68</v>
      </c>
      <c r="H39" s="40">
        <v>40</v>
      </c>
      <c r="I39" s="19">
        <v>0</v>
      </c>
      <c r="J39" s="42">
        <f t="shared" si="0"/>
        <v>0</v>
      </c>
    </row>
    <row r="40" spans="1:10" ht="45.75" x14ac:dyDescent="0.25">
      <c r="A40" s="47" t="s">
        <v>24</v>
      </c>
      <c r="B40" s="48" t="s">
        <v>33</v>
      </c>
      <c r="C40" s="48" t="s">
        <v>55</v>
      </c>
      <c r="D40" s="48" t="s">
        <v>56</v>
      </c>
      <c r="E40" s="39" t="s">
        <v>39</v>
      </c>
      <c r="F40" s="39" t="s">
        <v>73</v>
      </c>
      <c r="G40" s="40" t="s">
        <v>72</v>
      </c>
      <c r="H40" s="40">
        <v>3</v>
      </c>
      <c r="I40" s="19">
        <v>0</v>
      </c>
      <c r="J40" s="42">
        <f t="shared" si="0"/>
        <v>0</v>
      </c>
    </row>
    <row r="41" spans="1:10" ht="45.75" x14ac:dyDescent="0.25">
      <c r="A41" s="47"/>
      <c r="B41" s="48"/>
      <c r="C41" s="48"/>
      <c r="D41" s="48"/>
      <c r="E41" s="39"/>
      <c r="F41" s="41" t="s">
        <v>82</v>
      </c>
      <c r="G41" s="40"/>
      <c r="H41" s="40"/>
      <c r="I41" s="43"/>
      <c r="J41" s="42"/>
    </row>
    <row r="42" spans="1:10" ht="34.5" x14ac:dyDescent="0.25">
      <c r="A42" s="26" t="s">
        <v>25</v>
      </c>
      <c r="B42" s="27" t="s">
        <v>34</v>
      </c>
      <c r="C42" s="27" t="s">
        <v>58</v>
      </c>
      <c r="D42" s="27" t="s">
        <v>59</v>
      </c>
      <c r="E42" s="24" t="s">
        <v>60</v>
      </c>
      <c r="F42" s="24" t="s">
        <v>85</v>
      </c>
      <c r="G42" s="25" t="s">
        <v>67</v>
      </c>
      <c r="H42" s="25">
        <v>415</v>
      </c>
      <c r="I42" s="19">
        <v>0</v>
      </c>
      <c r="J42" s="29">
        <f t="shared" si="0"/>
        <v>0</v>
      </c>
    </row>
    <row r="43" spans="1:10" ht="23.25" x14ac:dyDescent="0.25">
      <c r="A43" s="26" t="s">
        <v>25</v>
      </c>
      <c r="B43" s="27" t="s">
        <v>34</v>
      </c>
      <c r="C43" s="27" t="s">
        <v>58</v>
      </c>
      <c r="D43" s="27" t="s">
        <v>61</v>
      </c>
      <c r="E43" s="24" t="s">
        <v>48</v>
      </c>
      <c r="F43" s="24" t="s">
        <v>74</v>
      </c>
      <c r="G43" s="25" t="s">
        <v>67</v>
      </c>
      <c r="H43" s="25">
        <v>415</v>
      </c>
      <c r="I43" s="19">
        <v>0</v>
      </c>
      <c r="J43" s="29">
        <f t="shared" si="0"/>
        <v>0</v>
      </c>
    </row>
    <row r="44" spans="1:10" ht="45.75" x14ac:dyDescent="0.25">
      <c r="A44" s="26" t="s">
        <v>25</v>
      </c>
      <c r="B44" s="27" t="s">
        <v>34</v>
      </c>
      <c r="C44" s="27" t="s">
        <v>58</v>
      </c>
      <c r="D44" s="27" t="s">
        <v>62</v>
      </c>
      <c r="E44" s="24" t="s">
        <v>39</v>
      </c>
      <c r="F44" s="24" t="s">
        <v>73</v>
      </c>
      <c r="G44" s="25" t="s">
        <v>72</v>
      </c>
      <c r="H44" s="25">
        <v>2</v>
      </c>
      <c r="I44" s="19">
        <v>0</v>
      </c>
      <c r="J44" s="29">
        <f t="shared" si="0"/>
        <v>0</v>
      </c>
    </row>
    <row r="45" spans="1:10" ht="45.75" x14ac:dyDescent="0.25">
      <c r="A45" s="26"/>
      <c r="B45" s="27"/>
      <c r="C45" s="27"/>
      <c r="D45" s="27"/>
      <c r="E45" s="24"/>
      <c r="F45" s="28" t="s">
        <v>82</v>
      </c>
      <c r="G45" s="25"/>
      <c r="H45" s="25"/>
      <c r="I45" s="58"/>
      <c r="J45" s="29"/>
    </row>
    <row r="46" spans="1:10" ht="23.25" x14ac:dyDescent="0.25">
      <c r="A46" s="47" t="s">
        <v>26</v>
      </c>
      <c r="B46" s="48" t="s">
        <v>35</v>
      </c>
      <c r="C46" s="48" t="s">
        <v>63</v>
      </c>
      <c r="D46" s="48" t="s">
        <v>64</v>
      </c>
      <c r="E46" s="39" t="s">
        <v>38</v>
      </c>
      <c r="F46" s="39" t="s">
        <v>80</v>
      </c>
      <c r="G46" s="40" t="s">
        <v>67</v>
      </c>
      <c r="H46" s="40">
        <v>194</v>
      </c>
      <c r="I46" s="19">
        <v>0</v>
      </c>
      <c r="J46" s="42">
        <f t="shared" si="0"/>
        <v>0</v>
      </c>
    </row>
    <row r="47" spans="1:10" ht="24" thickBot="1" x14ac:dyDescent="0.3">
      <c r="A47" s="53" t="s">
        <v>27</v>
      </c>
      <c r="B47" s="54" t="s">
        <v>35</v>
      </c>
      <c r="C47" s="54" t="s">
        <v>65</v>
      </c>
      <c r="D47" s="54" t="s">
        <v>66</v>
      </c>
      <c r="E47" s="55" t="s">
        <v>38</v>
      </c>
      <c r="F47" s="55" t="s">
        <v>80</v>
      </c>
      <c r="G47" s="56" t="s">
        <v>67</v>
      </c>
      <c r="H47" s="56">
        <v>70</v>
      </c>
      <c r="I47" s="22">
        <v>0</v>
      </c>
      <c r="J47" s="57">
        <f t="shared" si="0"/>
        <v>0</v>
      </c>
    </row>
    <row r="48" spans="1:10" x14ac:dyDescent="0.25">
      <c r="A48" s="66" t="s">
        <v>9</v>
      </c>
      <c r="B48" s="67"/>
      <c r="C48" s="67"/>
      <c r="D48" s="67"/>
      <c r="E48" s="67"/>
      <c r="F48" s="67"/>
      <c r="G48" s="67"/>
      <c r="H48" s="67"/>
      <c r="I48" s="68"/>
      <c r="J48" s="23">
        <f>SUM(J6:J47)</f>
        <v>0</v>
      </c>
    </row>
    <row r="49" spans="1:10" x14ac:dyDescent="0.25">
      <c r="A49" s="69" t="s">
        <v>11</v>
      </c>
      <c r="B49" s="70"/>
      <c r="C49" s="70"/>
      <c r="D49" s="70"/>
      <c r="E49" s="70"/>
      <c r="F49" s="70"/>
      <c r="G49" s="70"/>
      <c r="H49" s="70"/>
      <c r="I49" s="71"/>
      <c r="J49" s="4">
        <f>SUM(J50-J48)</f>
        <v>0</v>
      </c>
    </row>
    <row r="50" spans="1:10" ht="15.75" thickBot="1" x14ac:dyDescent="0.3">
      <c r="A50" s="59" t="s">
        <v>12</v>
      </c>
      <c r="B50" s="60"/>
      <c r="C50" s="60"/>
      <c r="D50" s="60"/>
      <c r="E50" s="60"/>
      <c r="F50" s="60"/>
      <c r="G50" s="60"/>
      <c r="H50" s="60"/>
      <c r="I50" s="61"/>
      <c r="J50" s="5">
        <f>SUM(J48*1.21)</f>
        <v>0</v>
      </c>
    </row>
    <row r="51" spans="1:10" x14ac:dyDescent="0.25">
      <c r="A51" s="2"/>
      <c r="B51" s="2"/>
      <c r="C51" s="2"/>
      <c r="D51" s="2"/>
      <c r="E51" s="2"/>
      <c r="F51" s="2"/>
    </row>
    <row r="52" spans="1:10" x14ac:dyDescent="0.25">
      <c r="A52" s="63" t="s">
        <v>15</v>
      </c>
      <c r="B52" s="63"/>
      <c r="C52" s="63"/>
      <c r="D52" s="63"/>
      <c r="E52" s="63"/>
      <c r="F52" s="64" t="s">
        <v>13</v>
      </c>
      <c r="G52" s="64"/>
      <c r="H52" s="64"/>
      <c r="I52" s="64"/>
      <c r="J52" s="64"/>
    </row>
    <row r="53" spans="1:10" x14ac:dyDescent="0.25">
      <c r="A53" s="3"/>
      <c r="B53" s="3"/>
      <c r="C53" s="3"/>
      <c r="D53" s="3"/>
      <c r="E53" s="3"/>
      <c r="F53" s="64"/>
      <c r="G53" s="64"/>
      <c r="H53" s="64"/>
      <c r="I53" s="64"/>
      <c r="J53" s="64"/>
    </row>
  </sheetData>
  <mergeCells count="7">
    <mergeCell ref="A50:I50"/>
    <mergeCell ref="B1:J2"/>
    <mergeCell ref="A52:E52"/>
    <mergeCell ref="F52:J53"/>
    <mergeCell ref="A1:A2"/>
    <mergeCell ref="A48:I48"/>
    <mergeCell ref="A49:I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2025-11-19T13:04:34Z</dcterms:modified>
</cp:coreProperties>
</file>