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ZOŘ/II_240 a II_101_předložka silnic_III. etapa_PD/Oznámení o výběru dodavatele/"/>
    </mc:Choice>
  </mc:AlternateContent>
  <xr:revisionPtr revIDLastSave="715" documentId="8_{2DCB25FD-80D7-45B2-A56E-358B76064BDB}" xr6:coauthVersionLast="47" xr6:coauthVersionMax="47" xr10:uidLastSave="{7C7B06D9-0748-4547-B55D-8768313A168A}"/>
  <bookViews>
    <workbookView xWindow="-120" yWindow="-120" windowWidth="29040" windowHeight="15720" activeTab="1" xr2:uid="{5754C423-B832-4A85-905C-37462EC19302}"/>
  </bookViews>
  <sheets>
    <sheet name="Tabulka hodnocení" sheetId="1" r:id="rId1"/>
    <sheet name="Tabulky hodnocení zkuš. HI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H6" i="1"/>
  <c r="H5" i="1"/>
  <c r="H9" i="1"/>
  <c r="G21" i="2"/>
  <c r="G9" i="2"/>
  <c r="H8" i="1"/>
  <c r="H7" i="1"/>
  <c r="H10" i="1"/>
  <c r="H11" i="1"/>
  <c r="H12" i="1"/>
  <c r="H13" i="1"/>
  <c r="D9" i="1"/>
  <c r="D5" i="1"/>
  <c r="D8" i="1"/>
  <c r="D7" i="1"/>
  <c r="D10" i="1"/>
  <c r="D11" i="1"/>
  <c r="D12" i="1"/>
  <c r="D13" i="1"/>
  <c r="D6" i="1"/>
</calcChain>
</file>

<file path=xl/sharedStrings.xml><?xml version="1.0" encoding="utf-8"?>
<sst xmlns="http://schemas.openxmlformats.org/spreadsheetml/2006/main" count="85" uniqueCount="51">
  <si>
    <t>Zhotovitel</t>
  </si>
  <si>
    <t>Cena bez DPH</t>
  </si>
  <si>
    <t>Cena s DPH</t>
  </si>
  <si>
    <t>Body za cenu</t>
  </si>
  <si>
    <t>Počet referencí</t>
  </si>
  <si>
    <t>Body za reference</t>
  </si>
  <si>
    <t>Body celkem</t>
  </si>
  <si>
    <t>Pořadí nabídky na profilu</t>
  </si>
  <si>
    <t>1.</t>
  </si>
  <si>
    <t>2.</t>
  </si>
  <si>
    <t>3.</t>
  </si>
  <si>
    <t>4.</t>
  </si>
  <si>
    <t>5.</t>
  </si>
  <si>
    <t>Název zakázky, popis prací</t>
  </si>
  <si>
    <t>Popis činnosti u zakázky</t>
  </si>
  <si>
    <t>Fin. objem zak. v Kč bez DPH</t>
  </si>
  <si>
    <t>Datum ukončení</t>
  </si>
  <si>
    <t>Objednatel (název, IČO)</t>
  </si>
  <si>
    <t>Počet bodů</t>
  </si>
  <si>
    <t>Počet bodů celkem</t>
  </si>
  <si>
    <t>VZ: II/240 a II/101, přeložka silnic v úseku D7 - D8, III. etapa - Obchvat Kralup nad Vltavou - D8 MÚK Úžice - PD</t>
  </si>
  <si>
    <t>Valbek, spol. s r.o.</t>
  </si>
  <si>
    <t>Mott Mac Donald CZ, spol. s r.o.</t>
  </si>
  <si>
    <t>Společnost: PGP/AP</t>
  </si>
  <si>
    <t>Nabídka č. 1 - Mott MacDonald CZ, spol. s r.o.</t>
  </si>
  <si>
    <t>Nabídka č. 2 - Valbek, spol. s r.o.</t>
  </si>
  <si>
    <t>D5 Modernizace odpočívky Rozvadov
DUSP, IČ k získání společného povolení, VD-ZDS
součástí jsou dvoupruhové komunikace</t>
  </si>
  <si>
    <t>HIP</t>
  </si>
  <si>
    <t>04/2025</t>
  </si>
  <si>
    <t>Ředitelství silnic a dálnic, s.p.
IČO 65993390</t>
  </si>
  <si>
    <t>I/13 Krásná Studánka - Dětřichov, DÚR, IČ k ÚR</t>
  </si>
  <si>
    <t>05/2022</t>
  </si>
  <si>
    <t>I/35 Časy - Holice, DSP/IČ, VD-ZDS, AD</t>
  </si>
  <si>
    <t>celkem vyfakturováno 8  086 000 Kč
z toho DSP 3 999 200 Kč, PDPS 2 572 000 Kč</t>
  </si>
  <si>
    <r>
      <t xml:space="preserve">D10 MÚK Kosmonosy
</t>
    </r>
    <r>
      <rPr>
        <sz val="10"/>
        <rFont val="Aptos Narrow"/>
        <family val="2"/>
        <charset val="238"/>
        <scheme val="minor"/>
      </rPr>
      <t>DÚR včetně IČ, DSP včetně IČ, VD-ZDS, AD</t>
    </r>
  </si>
  <si>
    <t>05/2023
AD probíhá</t>
  </si>
  <si>
    <t>Poznámka: I/13 Krásná Studánka - Dětřichov a I/35 Čásy Holice je bráno jako jedna zkušenost HIPa.</t>
  </si>
  <si>
    <t>D35 Úlibice - Hořice
pracování změna DÚR, DSP, úprava DSP a VD-ZDS.</t>
  </si>
  <si>
    <t>HIP akce. 
Zpracování změna DÚR, DSP + úprava DSP a VD-ZDS.</t>
  </si>
  <si>
    <t>změna DÚR
1 975 600,- Kč bez DPH
DSP+ úprava DSP
47 971 500,- Kč bez DPH
VD-ZDS
50 763 001,- Kč bez DPH</t>
  </si>
  <si>
    <t xml:space="preserve">změna DÚR
02/2019 – 10/2019
DSP
05/2015 – 12/2017
úprava DSP
05/2015 – 12/2020
VD-ZDS
03/2023 – 12/2024 </t>
  </si>
  <si>
    <t>Ředitelství silnic a dálnic s. p.
IČ: 65993390</t>
  </si>
  <si>
    <t>D6 Knínice - Bošov
Zpracování DÚR, DSP a VD-ZDS.</t>
  </si>
  <si>
    <t>HIP akce. 
Zpracování DÚR, DSP a VD-ZDS.</t>
  </si>
  <si>
    <t>DÚR+DSP
27 130 970,- Kč bez DPH
VD-ZDS
34 291 600,- Kč bez DPH</t>
  </si>
  <si>
    <t>DÚR
03/2020 – 05/2022
DSP
03/2020 – 05/2022
VD-ZDS
05/2023 – 06/2024</t>
  </si>
  <si>
    <t>I/27 Přeštice - ochvat
Zpracování akt. DÚR, DSP a VD-ZDS.</t>
  </si>
  <si>
    <t>HIP akce. 
Zpracování aktualizace DÚR, DSP a VD-ZDS.</t>
  </si>
  <si>
    <t>akt. DÚR
229 500,- Kč bez DPH
DSP
9 112 440,- Kč bez DPH
VD-ZDS
11 751 664,- Kč bez DPH</t>
  </si>
  <si>
    <t>aktualizace DÚR
01/2018 – 02/2018
DSP
05/2020 – 11/2021
VD-ZDS
02/2023 – 10/2023</t>
  </si>
  <si>
    <t>Nabídka č. 3 - Společnost: PGP/AP - II/240 a II/101, přeložka silnic v úseku D7 - D8 -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</si>
</sst>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[$-405]mmmm\ yy;@"/>
  </numFmts>
  <fonts count="17" x14ac:knownFonts="1">
    <font>
      <sz val="11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Display"/>
      <family val="2"/>
      <charset val="238"/>
      <scheme val="major"/>
    </font>
    <font>
      <sz val="10"/>
      <name val="Aptos Narrow"/>
      <family val="2"/>
      <scheme val="minor"/>
    </font>
    <font>
      <sz val="1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1" applyFont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44" fontId="1" fillId="0" borderId="5" xfId="1" applyFont="1" applyBorder="1"/>
    <xf numFmtId="44" fontId="1" fillId="3" borderId="5" xfId="1" applyFont="1" applyFill="1" applyBorder="1"/>
    <xf numFmtId="0" fontId="1" fillId="3" borderId="5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4" fontId="1" fillId="0" borderId="8" xfId="1" applyFont="1" applyBorder="1"/>
    <xf numFmtId="0" fontId="1" fillId="0" borderId="1" xfId="0" applyFont="1" applyBorder="1" applyAlignment="1">
      <alignment horizontal="center"/>
    </xf>
    <xf numFmtId="44" fontId="1" fillId="2" borderId="2" xfId="1" applyFont="1" applyFill="1" applyBorder="1"/>
    <xf numFmtId="44" fontId="1" fillId="2" borderId="5" xfId="1" applyFont="1" applyFill="1" applyBorder="1"/>
    <xf numFmtId="44" fontId="1" fillId="2" borderId="8" xfId="1" applyFont="1" applyFill="1" applyBorder="1"/>
    <xf numFmtId="0" fontId="3" fillId="2" borderId="11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9" xfId="0" applyFont="1" applyFill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5" fillId="4" borderId="1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vertical="top" wrapText="1"/>
    </xf>
    <xf numFmtId="164" fontId="5" fillId="5" borderId="2" xfId="0" applyNumberFormat="1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7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" fillId="3" borderId="5" xfId="0" applyNumberFormat="1" applyFont="1" applyFill="1" applyBorder="1"/>
    <xf numFmtId="2" fontId="1" fillId="4" borderId="3" xfId="0" applyNumberFormat="1" applyFont="1" applyFill="1" applyBorder="1"/>
    <xf numFmtId="2" fontId="1" fillId="4" borderId="6" xfId="0" applyNumberFormat="1" applyFont="1" applyFill="1" applyBorder="1"/>
    <xf numFmtId="0" fontId="6" fillId="7" borderId="13" xfId="0" applyFont="1" applyFill="1" applyBorder="1"/>
    <xf numFmtId="0" fontId="5" fillId="5" borderId="8" xfId="0" applyFont="1" applyFill="1" applyBorder="1" applyAlignment="1">
      <alignment horizontal="left" vertical="top" wrapText="1"/>
    </xf>
    <xf numFmtId="44" fontId="1" fillId="3" borderId="2" xfId="1" applyFont="1" applyFill="1" applyBorder="1"/>
    <xf numFmtId="0" fontId="1" fillId="3" borderId="2" xfId="0" applyFont="1" applyFill="1" applyBorder="1"/>
    <xf numFmtId="2" fontId="1" fillId="3" borderId="2" xfId="0" applyNumberFormat="1" applyFont="1" applyFill="1" applyBorder="1"/>
    <xf numFmtId="2" fontId="1" fillId="0" borderId="5" xfId="0" applyNumberFormat="1" applyFont="1" applyBorder="1"/>
    <xf numFmtId="1" fontId="6" fillId="7" borderId="14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top" wrapText="1"/>
    </xf>
    <xf numFmtId="164" fontId="5" fillId="5" borderId="2" xfId="0" applyNumberFormat="1" applyFont="1" applyFill="1" applyBorder="1" applyAlignment="1">
      <alignment horizontal="left" vertical="top" wrapText="1"/>
    </xf>
    <xf numFmtId="14" fontId="5" fillId="5" borderId="2" xfId="0" applyNumberFormat="1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vertical="top" wrapText="1"/>
    </xf>
    <xf numFmtId="164" fontId="5" fillId="6" borderId="5" xfId="0" applyNumberFormat="1" applyFont="1" applyFill="1" applyBorder="1" applyAlignment="1">
      <alignment horizontal="left" vertical="top" wrapText="1"/>
    </xf>
    <xf numFmtId="14" fontId="5" fillId="6" borderId="5" xfId="0" applyNumberFormat="1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4" fontId="5" fillId="5" borderId="5" xfId="0" applyNumberFormat="1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vertical="top" wrapText="1"/>
    </xf>
    <xf numFmtId="164" fontId="5" fillId="5" borderId="8" xfId="0" applyNumberFormat="1" applyFont="1" applyFill="1" applyBorder="1" applyAlignment="1">
      <alignment horizontal="left" vertical="top" wrapText="1"/>
    </xf>
    <xf numFmtId="14" fontId="5" fillId="5" borderId="8" xfId="0" applyNumberFormat="1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wrapText="1"/>
    </xf>
    <xf numFmtId="164" fontId="12" fillId="5" borderId="8" xfId="0" applyNumberFormat="1" applyFont="1" applyFill="1" applyBorder="1" applyAlignment="1">
      <alignment horizontal="right" vertical="top" wrapText="1"/>
    </xf>
    <xf numFmtId="17" fontId="12" fillId="5" borderId="8" xfId="0" applyNumberFormat="1" applyFont="1" applyFill="1" applyBorder="1" applyAlignment="1">
      <alignment horizontal="center" vertical="top" wrapText="1"/>
    </xf>
    <xf numFmtId="164" fontId="5" fillId="6" borderId="5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164" fontId="5" fillId="5" borderId="8" xfId="0" applyNumberFormat="1" applyFont="1" applyFill="1" applyBorder="1" applyAlignment="1">
      <alignment horizontal="right" vertical="top" wrapText="1"/>
    </xf>
    <xf numFmtId="49" fontId="5" fillId="5" borderId="8" xfId="0" applyNumberFormat="1" applyFont="1" applyFill="1" applyBorder="1" applyAlignment="1">
      <alignment horizontal="right" vertical="top" wrapText="1"/>
    </xf>
    <xf numFmtId="49" fontId="5" fillId="5" borderId="5" xfId="0" applyNumberFormat="1" applyFont="1" applyFill="1" applyBorder="1" applyAlignment="1">
      <alignment horizontal="center" vertical="top" wrapText="1"/>
    </xf>
    <xf numFmtId="164" fontId="5" fillId="6" borderId="5" xfId="0" applyNumberFormat="1" applyFont="1" applyFill="1" applyBorder="1" applyAlignment="1">
      <alignment vertical="top" wrapText="1"/>
    </xf>
    <xf numFmtId="49" fontId="5" fillId="6" borderId="5" xfId="0" applyNumberFormat="1" applyFont="1" applyFill="1" applyBorder="1" applyAlignment="1">
      <alignment horizontal="center" vertical="top" wrapText="1"/>
    </xf>
    <xf numFmtId="49" fontId="5" fillId="5" borderId="2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vertical="top" wrapText="1"/>
    </xf>
    <xf numFmtId="0" fontId="5" fillId="4" borderId="15" xfId="2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top" wrapText="1"/>
    </xf>
    <xf numFmtId="164" fontId="5" fillId="6" borderId="16" xfId="0" applyNumberFormat="1" applyFont="1" applyFill="1" applyBorder="1" applyAlignment="1">
      <alignment horizontal="right" vertical="top" wrapText="1"/>
    </xf>
    <xf numFmtId="49" fontId="5" fillId="6" borderId="16" xfId="0" applyNumberFormat="1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vertical="top" wrapText="1"/>
    </xf>
    <xf numFmtId="0" fontId="0" fillId="0" borderId="17" xfId="0" applyBorder="1" applyAlignment="1">
      <alignment horizontal="center" vertical="center"/>
    </xf>
    <xf numFmtId="0" fontId="15" fillId="5" borderId="5" xfId="0" applyFont="1" applyFill="1" applyBorder="1" applyAlignment="1">
      <alignment vertical="top"/>
    </xf>
    <xf numFmtId="0" fontId="0" fillId="3" borderId="0" xfId="0" applyFill="1"/>
    <xf numFmtId="0" fontId="6" fillId="3" borderId="0" xfId="0" applyFont="1" applyFill="1"/>
    <xf numFmtId="0" fontId="5" fillId="3" borderId="0" xfId="2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top" wrapText="1"/>
    </xf>
    <xf numFmtId="164" fontId="5" fillId="5" borderId="0" xfId="0" applyNumberFormat="1" applyFont="1" applyFill="1" applyBorder="1" applyAlignment="1">
      <alignment horizontal="left" vertical="top" wrapText="1"/>
    </xf>
    <xf numFmtId="17" fontId="5" fillId="5" borderId="0" xfId="0" applyNumberFormat="1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top" wrapText="1"/>
    </xf>
    <xf numFmtId="164" fontId="5" fillId="6" borderId="0" xfId="0" applyNumberFormat="1" applyFont="1" applyFill="1" applyBorder="1" applyAlignment="1">
      <alignment horizontal="left" vertical="top" wrapText="1"/>
    </xf>
    <xf numFmtId="17" fontId="5" fillId="6" borderId="0" xfId="0" applyNumberFormat="1" applyFont="1" applyFill="1" applyBorder="1" applyAlignment="1">
      <alignment horizontal="left" vertical="top" wrapText="1"/>
    </xf>
    <xf numFmtId="0" fontId="0" fillId="3" borderId="0" xfId="0" applyFill="1" applyBorder="1"/>
    <xf numFmtId="0" fontId="6" fillId="3" borderId="0" xfId="0" applyFont="1" applyFill="1" applyBorder="1"/>
    <xf numFmtId="2" fontId="6" fillId="3" borderId="0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Border="1" applyAlignment="1">
      <alignment horizontal="left" vertical="top" wrapText="1"/>
    </xf>
    <xf numFmtId="0" fontId="0" fillId="3" borderId="0" xfId="0" applyFill="1" applyBorder="1" applyAlignment="1">
      <alignment vertical="top" wrapText="1"/>
    </xf>
    <xf numFmtId="165" fontId="0" fillId="3" borderId="0" xfId="0" applyNumberFormat="1" applyFill="1" applyBorder="1" applyAlignment="1">
      <alignment vertical="top" wrapText="1"/>
    </xf>
    <xf numFmtId="166" fontId="0" fillId="3" borderId="0" xfId="0" applyNumberFormat="1" applyFill="1" applyBorder="1" applyAlignment="1">
      <alignment vertical="top" wrapText="1"/>
    </xf>
    <xf numFmtId="0" fontId="0" fillId="5" borderId="0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4" fillId="6" borderId="0" xfId="0" applyFont="1" applyFill="1" applyBorder="1"/>
    <xf numFmtId="6" fontId="14" fillId="6" borderId="0" xfId="0" applyNumberFormat="1" applyFont="1" applyFill="1" applyBorder="1" applyAlignment="1">
      <alignment horizontal="right"/>
    </xf>
    <xf numFmtId="6" fontId="14" fillId="5" borderId="0" xfId="0" applyNumberFormat="1" applyFont="1" applyFill="1" applyBorder="1" applyAlignment="1">
      <alignment horizontal="right"/>
    </xf>
  </cellXfs>
  <cellStyles count="3">
    <cellStyle name="Měna" xfId="1" builtinId="4"/>
    <cellStyle name="Normální" xfId="0" builtinId="0"/>
    <cellStyle name="Normální 2" xfId="2" xr:uid="{586F41FE-1EC0-45E3-B73E-4E5D64F5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1657-B80E-4867-A8A1-E901CF196071}">
  <sheetPr>
    <pageSetUpPr fitToPage="1"/>
  </sheetPr>
  <dimension ref="A2:I23"/>
  <sheetViews>
    <sheetView workbookViewId="0">
      <selection activeCell="G7" sqref="G7"/>
    </sheetView>
  </sheetViews>
  <sheetFormatPr defaultRowHeight="15" x14ac:dyDescent="0.25"/>
  <cols>
    <col min="1" max="1" width="41.7109375" bestFit="1" customWidth="1"/>
    <col min="2" max="2" width="52.140625" customWidth="1"/>
    <col min="3" max="3" width="32.5703125" customWidth="1"/>
    <col min="4" max="4" width="32.7109375" customWidth="1"/>
    <col min="5" max="5" width="27" customWidth="1"/>
    <col min="6" max="6" width="22.85546875" customWidth="1"/>
    <col min="7" max="7" width="30" customWidth="1"/>
    <col min="8" max="8" width="25.5703125" customWidth="1"/>
    <col min="9" max="9" width="9.42578125" customWidth="1"/>
  </cols>
  <sheetData>
    <row r="2" spans="1:9" ht="26.25" x14ac:dyDescent="0.4">
      <c r="A2" s="37" t="s">
        <v>20</v>
      </c>
    </row>
    <row r="3" spans="1:9" ht="15.75" thickBot="1" x14ac:dyDescent="0.3"/>
    <row r="4" spans="1:9" ht="30" customHeight="1" thickBot="1" x14ac:dyDescent="0.45">
      <c r="A4" s="35" t="s">
        <v>7</v>
      </c>
      <c r="B4" s="17" t="s">
        <v>0</v>
      </c>
      <c r="C4" s="17" t="s">
        <v>1</v>
      </c>
      <c r="D4" s="17" t="s">
        <v>2</v>
      </c>
      <c r="E4" s="17" t="s">
        <v>4</v>
      </c>
      <c r="F4" s="17" t="s">
        <v>3</v>
      </c>
      <c r="G4" s="17" t="s">
        <v>5</v>
      </c>
      <c r="H4" s="36" t="s">
        <v>6</v>
      </c>
      <c r="I4" s="1"/>
    </row>
    <row r="5" spans="1:9" ht="30" customHeight="1" x14ac:dyDescent="0.4">
      <c r="A5" s="13">
        <v>2</v>
      </c>
      <c r="B5" s="4" t="s">
        <v>21</v>
      </c>
      <c r="C5" s="14">
        <v>14622000</v>
      </c>
      <c r="D5" s="46">
        <f t="shared" ref="D5:D13" si="0">C5*C$18</f>
        <v>17692620</v>
      </c>
      <c r="E5" s="47">
        <v>3</v>
      </c>
      <c r="F5" s="48">
        <v>71.86</v>
      </c>
      <c r="G5" s="48">
        <v>20</v>
      </c>
      <c r="H5" s="42">
        <f t="shared" ref="H5:H13" si="1">F5+G5</f>
        <v>91.86</v>
      </c>
      <c r="I5" s="1"/>
    </row>
    <row r="6" spans="1:9" ht="30" customHeight="1" x14ac:dyDescent="0.4">
      <c r="A6" s="5">
        <v>1</v>
      </c>
      <c r="B6" s="6" t="s">
        <v>22</v>
      </c>
      <c r="C6" s="15">
        <v>13133600</v>
      </c>
      <c r="D6" s="7">
        <f t="shared" si="0"/>
        <v>15891656</v>
      </c>
      <c r="E6" s="6">
        <v>0</v>
      </c>
      <c r="F6" s="49">
        <v>80</v>
      </c>
      <c r="G6" s="49">
        <v>0</v>
      </c>
      <c r="H6" s="43">
        <f t="shared" si="1"/>
        <v>80</v>
      </c>
      <c r="I6" s="1"/>
    </row>
    <row r="7" spans="1:9" ht="30" customHeight="1" x14ac:dyDescent="0.4">
      <c r="A7" s="5">
        <v>3</v>
      </c>
      <c r="B7" s="6" t="s">
        <v>23</v>
      </c>
      <c r="C7" s="15">
        <v>24042000</v>
      </c>
      <c r="D7" s="8">
        <f t="shared" si="0"/>
        <v>29090820</v>
      </c>
      <c r="E7" s="9">
        <v>3</v>
      </c>
      <c r="F7" s="41">
        <v>43.7</v>
      </c>
      <c r="G7" s="41">
        <v>20</v>
      </c>
      <c r="H7" s="43">
        <f t="shared" si="1"/>
        <v>63.7</v>
      </c>
      <c r="I7" s="1"/>
    </row>
    <row r="8" spans="1:9" ht="30" customHeight="1" x14ac:dyDescent="0.4">
      <c r="A8" s="5"/>
      <c r="B8" s="6"/>
      <c r="C8" s="15"/>
      <c r="D8" s="8">
        <f t="shared" si="0"/>
        <v>0</v>
      </c>
      <c r="E8" s="9"/>
      <c r="F8" s="9"/>
      <c r="G8" s="41"/>
      <c r="H8" s="18">
        <f t="shared" si="1"/>
        <v>0</v>
      </c>
      <c r="I8" s="1"/>
    </row>
    <row r="9" spans="1:9" ht="30" customHeight="1" x14ac:dyDescent="0.4">
      <c r="A9" s="5"/>
      <c r="B9" s="6"/>
      <c r="C9" s="15"/>
      <c r="D9" s="8">
        <f t="shared" si="0"/>
        <v>0</v>
      </c>
      <c r="E9" s="9"/>
      <c r="F9" s="41"/>
      <c r="G9" s="41"/>
      <c r="H9" s="43">
        <f t="shared" si="1"/>
        <v>0</v>
      </c>
      <c r="I9" s="1"/>
    </row>
    <row r="10" spans="1:9" ht="30" customHeight="1" x14ac:dyDescent="0.4">
      <c r="A10" s="5"/>
      <c r="B10" s="6"/>
      <c r="C10" s="15"/>
      <c r="D10" s="8">
        <f t="shared" si="0"/>
        <v>0</v>
      </c>
      <c r="E10" s="9"/>
      <c r="F10" s="9"/>
      <c r="G10" s="9"/>
      <c r="H10" s="18">
        <f t="shared" si="1"/>
        <v>0</v>
      </c>
      <c r="I10" s="1"/>
    </row>
    <row r="11" spans="1:9" ht="30" customHeight="1" x14ac:dyDescent="0.4">
      <c r="A11" s="5"/>
      <c r="B11" s="6"/>
      <c r="C11" s="15"/>
      <c r="D11" s="8">
        <f t="shared" si="0"/>
        <v>0</v>
      </c>
      <c r="E11" s="9"/>
      <c r="F11" s="9"/>
      <c r="G11" s="9"/>
      <c r="H11" s="18">
        <f t="shared" si="1"/>
        <v>0</v>
      </c>
      <c r="I11" s="1"/>
    </row>
    <row r="12" spans="1:9" ht="30" customHeight="1" x14ac:dyDescent="0.4">
      <c r="A12" s="5"/>
      <c r="B12" s="9"/>
      <c r="C12" s="15"/>
      <c r="D12" s="7">
        <f t="shared" si="0"/>
        <v>0</v>
      </c>
      <c r="E12" s="6"/>
      <c r="F12" s="6"/>
      <c r="G12" s="6"/>
      <c r="H12" s="18">
        <f t="shared" si="1"/>
        <v>0</v>
      </c>
      <c r="I12" s="1"/>
    </row>
    <row r="13" spans="1:9" ht="30" customHeight="1" thickBot="1" x14ac:dyDescent="0.45">
      <c r="A13" s="10"/>
      <c r="B13" s="11"/>
      <c r="C13" s="16"/>
      <c r="D13" s="12">
        <f t="shared" si="0"/>
        <v>0</v>
      </c>
      <c r="E13" s="11"/>
      <c r="F13" s="11"/>
      <c r="G13" s="11"/>
      <c r="H13" s="19">
        <f t="shared" si="1"/>
        <v>0</v>
      </c>
      <c r="I13" s="1"/>
    </row>
    <row r="14" spans="1:9" ht="30" customHeight="1" x14ac:dyDescent="0.4">
      <c r="A14" s="2"/>
      <c r="B14" s="1"/>
      <c r="C14" s="3"/>
      <c r="D14" s="3"/>
      <c r="E14" s="1"/>
      <c r="F14" s="1"/>
      <c r="G14" s="1"/>
      <c r="H14" s="1"/>
      <c r="I14" s="1"/>
    </row>
    <row r="15" spans="1:9" ht="30" customHeight="1" x14ac:dyDescent="0.4">
      <c r="A15" s="2"/>
      <c r="B15" s="1"/>
      <c r="C15" s="3"/>
      <c r="D15" s="3"/>
      <c r="E15" s="1"/>
      <c r="F15" s="1"/>
      <c r="G15" s="1"/>
      <c r="H15" s="1"/>
      <c r="I15" s="1"/>
    </row>
    <row r="16" spans="1:9" ht="30" customHeight="1" x14ac:dyDescent="0.4">
      <c r="A16" s="1"/>
      <c r="B16" s="1"/>
      <c r="C16" s="1"/>
      <c r="D16" s="1"/>
      <c r="E16" s="1"/>
      <c r="F16" s="1"/>
    </row>
    <row r="17" spans="1:6" ht="30" customHeight="1" x14ac:dyDescent="0.4">
      <c r="A17" s="1"/>
      <c r="B17" s="1"/>
      <c r="C17" s="1"/>
      <c r="D17" s="1"/>
      <c r="E17" s="1"/>
      <c r="F17" s="1"/>
    </row>
    <row r="18" spans="1:6" ht="30" customHeight="1" x14ac:dyDescent="0.4">
      <c r="A18" s="1"/>
      <c r="B18" s="1"/>
      <c r="C18" s="1">
        <v>1.21</v>
      </c>
      <c r="D18" s="1"/>
      <c r="E18" s="1"/>
      <c r="F18" s="1"/>
    </row>
    <row r="19" spans="1:6" ht="30" customHeight="1" x14ac:dyDescent="0.4">
      <c r="A19" s="1"/>
      <c r="B19" s="1"/>
      <c r="C19" s="1"/>
      <c r="D19" s="1"/>
      <c r="E19" s="1"/>
      <c r="F19" s="1"/>
    </row>
    <row r="20" spans="1:6" ht="30" customHeight="1" x14ac:dyDescent="0.4">
      <c r="A20" s="1"/>
      <c r="B20" s="1"/>
      <c r="C20" s="1"/>
      <c r="D20" s="1"/>
      <c r="E20" s="1"/>
      <c r="F20" s="1"/>
    </row>
    <row r="21" spans="1:6" ht="30" customHeight="1" x14ac:dyDescent="0.4">
      <c r="A21" s="1"/>
      <c r="B21" s="1"/>
      <c r="C21" s="1"/>
      <c r="D21" s="1"/>
      <c r="E21" s="1"/>
      <c r="F21" s="1"/>
    </row>
    <row r="22" spans="1:6" ht="30" customHeight="1" x14ac:dyDescent="0.25"/>
    <row r="23" spans="1:6" ht="30" customHeight="1" x14ac:dyDescent="0.25"/>
  </sheetData>
  <sortState xmlns:xlrd2="http://schemas.microsoft.com/office/spreadsheetml/2017/richdata2" ref="A5:H13">
    <sortCondition descending="1" ref="H5:H13"/>
  </sortState>
  <pageMargins left="0.7" right="0.7" top="0.78740157499999996" bottom="0.78740157499999996" header="0.3" footer="0.3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187B-D7C1-4AB1-9454-BD376C2A9983}">
  <dimension ref="A2:K57"/>
  <sheetViews>
    <sheetView tabSelected="1" topLeftCell="A26" workbookViewId="0">
      <selection activeCell="K28" sqref="K28"/>
    </sheetView>
  </sheetViews>
  <sheetFormatPr defaultRowHeight="15" x14ac:dyDescent="0.25"/>
  <cols>
    <col min="1" max="5" width="26.85546875" customWidth="1"/>
    <col min="6" max="6" width="29.85546875" customWidth="1"/>
    <col min="7" max="7" width="18.42578125" customWidth="1"/>
  </cols>
  <sheetData>
    <row r="2" spans="1:7" x14ac:dyDescent="0.25">
      <c r="A2" s="23" t="s">
        <v>24</v>
      </c>
    </row>
    <row r="3" spans="1:7" ht="15.75" thickBot="1" x14ac:dyDescent="0.3">
      <c r="B3" s="24" t="s">
        <v>13</v>
      </c>
      <c r="C3" s="24" t="s">
        <v>14</v>
      </c>
      <c r="D3" s="24" t="s">
        <v>15</v>
      </c>
      <c r="E3" s="24" t="s">
        <v>16</v>
      </c>
      <c r="F3" s="24" t="s">
        <v>17</v>
      </c>
      <c r="G3" s="24" t="s">
        <v>18</v>
      </c>
    </row>
    <row r="4" spans="1:7" x14ac:dyDescent="0.25">
      <c r="A4" s="25" t="s">
        <v>8</v>
      </c>
      <c r="B4" s="51"/>
      <c r="C4" s="29"/>
      <c r="D4" s="52"/>
      <c r="E4" s="53"/>
      <c r="F4" s="28"/>
      <c r="G4" s="20">
        <v>0</v>
      </c>
    </row>
    <row r="5" spans="1:7" x14ac:dyDescent="0.25">
      <c r="A5" s="26" t="s">
        <v>9</v>
      </c>
      <c r="B5" s="54"/>
      <c r="C5" s="55"/>
      <c r="D5" s="56"/>
      <c r="E5" s="57"/>
      <c r="F5" s="55"/>
      <c r="G5" s="21">
        <v>0</v>
      </c>
    </row>
    <row r="6" spans="1:7" x14ac:dyDescent="0.25">
      <c r="A6" s="26" t="s">
        <v>10</v>
      </c>
      <c r="B6" s="58"/>
      <c r="C6" s="59"/>
      <c r="D6" s="60"/>
      <c r="E6" s="61"/>
      <c r="F6" s="59"/>
      <c r="G6" s="21">
        <v>0</v>
      </c>
    </row>
    <row r="7" spans="1:7" x14ac:dyDescent="0.25">
      <c r="A7" s="26" t="s">
        <v>11</v>
      </c>
      <c r="B7" s="54"/>
      <c r="C7" s="55"/>
      <c r="D7" s="56"/>
      <c r="E7" s="57"/>
      <c r="F7" s="55"/>
      <c r="G7" s="21">
        <v>0</v>
      </c>
    </row>
    <row r="8" spans="1:7" ht="15.75" thickBot="1" x14ac:dyDescent="0.3">
      <c r="A8" s="27" t="s">
        <v>12</v>
      </c>
      <c r="B8" s="62"/>
      <c r="C8" s="63"/>
      <c r="D8" s="64"/>
      <c r="E8" s="65"/>
      <c r="F8" s="63"/>
      <c r="G8" s="22">
        <v>0</v>
      </c>
    </row>
    <row r="9" spans="1:7" ht="15.75" thickBot="1" x14ac:dyDescent="0.3">
      <c r="F9" s="44" t="s">
        <v>19</v>
      </c>
      <c r="G9" s="50">
        <f>SUM(G4:G8)</f>
        <v>0</v>
      </c>
    </row>
    <row r="11" spans="1:7" x14ac:dyDescent="0.25">
      <c r="A11" s="23"/>
      <c r="B11" s="23"/>
      <c r="C11" s="23"/>
      <c r="D11" s="23"/>
      <c r="E11" s="23"/>
    </row>
    <row r="13" spans="1:7" x14ac:dyDescent="0.25">
      <c r="A13" s="23" t="s">
        <v>25</v>
      </c>
    </row>
    <row r="14" spans="1:7" ht="15.75" thickBot="1" x14ac:dyDescent="0.3">
      <c r="B14" s="24" t="s">
        <v>13</v>
      </c>
      <c r="C14" s="24" t="s">
        <v>14</v>
      </c>
      <c r="D14" s="24" t="s">
        <v>15</v>
      </c>
      <c r="E14" s="24" t="s">
        <v>16</v>
      </c>
      <c r="F14" s="24" t="s">
        <v>17</v>
      </c>
      <c r="G14" s="24" t="s">
        <v>18</v>
      </c>
    </row>
    <row r="15" spans="1:7" ht="81" x14ac:dyDescent="0.25">
      <c r="A15" s="25" t="s">
        <v>8</v>
      </c>
      <c r="B15" s="28" t="s">
        <v>26</v>
      </c>
      <c r="C15" s="29" t="s">
        <v>27</v>
      </c>
      <c r="D15" s="30">
        <v>13737700</v>
      </c>
      <c r="E15" s="76" t="s">
        <v>28</v>
      </c>
      <c r="F15" s="29" t="s">
        <v>29</v>
      </c>
      <c r="G15" s="20">
        <v>6.66</v>
      </c>
    </row>
    <row r="16" spans="1:7" ht="27" x14ac:dyDescent="0.25">
      <c r="A16" s="26" t="s">
        <v>9</v>
      </c>
      <c r="B16" s="31" t="s">
        <v>30</v>
      </c>
      <c r="C16" s="55" t="s">
        <v>27</v>
      </c>
      <c r="D16" s="74">
        <v>6241600</v>
      </c>
      <c r="E16" s="75" t="s">
        <v>31</v>
      </c>
      <c r="F16" s="55" t="s">
        <v>29</v>
      </c>
      <c r="G16" s="21">
        <v>6.66</v>
      </c>
    </row>
    <row r="17" spans="1:11" ht="58.5" customHeight="1" x14ac:dyDescent="0.25">
      <c r="A17" s="26" t="s">
        <v>9</v>
      </c>
      <c r="B17" s="77" t="s">
        <v>32</v>
      </c>
      <c r="C17" s="84" t="s">
        <v>27</v>
      </c>
      <c r="D17" s="77" t="s">
        <v>33</v>
      </c>
      <c r="E17" s="73" t="s">
        <v>31</v>
      </c>
      <c r="F17" s="59" t="s">
        <v>29</v>
      </c>
      <c r="G17" s="21">
        <v>0</v>
      </c>
    </row>
    <row r="18" spans="1:11" ht="40.5" x14ac:dyDescent="0.25">
      <c r="A18" s="26" t="s">
        <v>10</v>
      </c>
      <c r="B18" s="31" t="s">
        <v>34</v>
      </c>
      <c r="C18" s="31" t="s">
        <v>27</v>
      </c>
      <c r="D18" s="69">
        <v>11505100</v>
      </c>
      <c r="E18" s="75" t="s">
        <v>35</v>
      </c>
      <c r="F18" s="55" t="s">
        <v>29</v>
      </c>
      <c r="G18" s="21">
        <v>6.66</v>
      </c>
    </row>
    <row r="19" spans="1:11" x14ac:dyDescent="0.25">
      <c r="A19" s="78" t="s">
        <v>11</v>
      </c>
      <c r="B19" s="79"/>
      <c r="C19" s="79"/>
      <c r="D19" s="80"/>
      <c r="E19" s="81"/>
      <c r="F19" s="82"/>
      <c r="G19" s="83">
        <v>0</v>
      </c>
    </row>
    <row r="20" spans="1:11" ht="18" customHeight="1" thickBot="1" x14ac:dyDescent="0.3">
      <c r="A20" s="27" t="s">
        <v>12</v>
      </c>
      <c r="B20" s="62"/>
      <c r="C20" s="66"/>
      <c r="D20" s="67"/>
      <c r="E20" s="68"/>
      <c r="F20" s="62"/>
      <c r="G20" s="22">
        <v>0</v>
      </c>
    </row>
    <row r="21" spans="1:11" ht="15.75" thickBot="1" x14ac:dyDescent="0.3">
      <c r="F21" s="44" t="s">
        <v>19</v>
      </c>
      <c r="G21" s="50">
        <f>SUM(G15:G20)</f>
        <v>19.98</v>
      </c>
    </row>
    <row r="23" spans="1:11" s="39" customFormat="1" ht="18.75" x14ac:dyDescent="0.3">
      <c r="A23" s="23" t="s">
        <v>36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s="34" customFormat="1" ht="18.75" x14ac:dyDescent="0.3">
      <c r="A24" s="33"/>
      <c r="B24" s="33"/>
      <c r="C24" s="33"/>
      <c r="D24" s="33"/>
      <c r="E24" s="33"/>
    </row>
    <row r="26" spans="1:11" x14ac:dyDescent="0.25">
      <c r="A26" s="23" t="s">
        <v>50</v>
      </c>
    </row>
    <row r="27" spans="1:11" ht="15.75" thickBot="1" x14ac:dyDescent="0.3">
      <c r="B27" s="24" t="s">
        <v>13</v>
      </c>
      <c r="C27" s="24" t="s">
        <v>14</v>
      </c>
      <c r="D27" s="24" t="s">
        <v>15</v>
      </c>
      <c r="E27" s="24" t="s">
        <v>16</v>
      </c>
      <c r="F27" s="24" t="s">
        <v>17</v>
      </c>
      <c r="G27" s="24" t="s">
        <v>18</v>
      </c>
    </row>
    <row r="28" spans="1:11" ht="148.5" x14ac:dyDescent="0.25">
      <c r="A28" s="25" t="s">
        <v>8</v>
      </c>
      <c r="B28" s="28" t="s">
        <v>37</v>
      </c>
      <c r="C28" s="28" t="s">
        <v>38</v>
      </c>
      <c r="D28" s="52" t="s">
        <v>39</v>
      </c>
      <c r="E28" s="28" t="s">
        <v>40</v>
      </c>
      <c r="F28" s="29" t="s">
        <v>41</v>
      </c>
      <c r="G28" s="20">
        <v>6.66</v>
      </c>
    </row>
    <row r="29" spans="1:11" ht="108" x14ac:dyDescent="0.25">
      <c r="A29" s="26" t="s">
        <v>9</v>
      </c>
      <c r="B29" s="31" t="s">
        <v>42</v>
      </c>
      <c r="C29" s="31" t="s">
        <v>43</v>
      </c>
      <c r="D29" s="56" t="s">
        <v>44</v>
      </c>
      <c r="E29" s="56" t="s">
        <v>45</v>
      </c>
      <c r="F29" s="55" t="s">
        <v>41</v>
      </c>
      <c r="G29" s="21">
        <v>6.66</v>
      </c>
    </row>
    <row r="30" spans="1:11" ht="108" x14ac:dyDescent="0.25">
      <c r="A30" s="26" t="s">
        <v>10</v>
      </c>
      <c r="B30" s="32" t="s">
        <v>46</v>
      </c>
      <c r="C30" s="32" t="s">
        <v>47</v>
      </c>
      <c r="D30" s="60" t="s">
        <v>48</v>
      </c>
      <c r="E30" s="60" t="s">
        <v>49</v>
      </c>
      <c r="F30" s="59" t="s">
        <v>41</v>
      </c>
      <c r="G30" s="21">
        <v>6.66</v>
      </c>
    </row>
    <row r="31" spans="1:11" x14ac:dyDescent="0.25">
      <c r="A31" s="26" t="s">
        <v>11</v>
      </c>
      <c r="B31" s="31"/>
      <c r="C31" s="31"/>
      <c r="D31" s="69"/>
      <c r="E31" s="70"/>
      <c r="F31" s="31"/>
      <c r="G31" s="21">
        <v>0</v>
      </c>
    </row>
    <row r="32" spans="1:11" ht="15.75" thickBot="1" x14ac:dyDescent="0.3">
      <c r="A32" s="27" t="s">
        <v>12</v>
      </c>
      <c r="B32" s="45"/>
      <c r="C32" s="63"/>
      <c r="D32" s="71"/>
      <c r="E32" s="72"/>
      <c r="F32" s="45"/>
      <c r="G32" s="22">
        <v>0</v>
      </c>
    </row>
    <row r="33" spans="1:7" ht="15.75" thickBot="1" x14ac:dyDescent="0.3">
      <c r="F33" s="44" t="s">
        <v>19</v>
      </c>
      <c r="G33" s="50">
        <f>SUM(G28:G32)</f>
        <v>19.98</v>
      </c>
    </row>
    <row r="35" spans="1:7" s="40" customFormat="1" ht="18.75" x14ac:dyDescent="0.3">
      <c r="A35" s="38"/>
      <c r="B35" s="39"/>
      <c r="C35" s="38"/>
    </row>
    <row r="36" spans="1:7" x14ac:dyDescent="0.25">
      <c r="A36" s="23"/>
    </row>
    <row r="37" spans="1:7" x14ac:dyDescent="0.25">
      <c r="A37" s="85"/>
      <c r="B37" s="85"/>
      <c r="C37" s="85"/>
      <c r="D37" s="85"/>
      <c r="E37" s="85"/>
      <c r="F37" s="85"/>
      <c r="G37" s="85"/>
    </row>
    <row r="38" spans="1:7" x14ac:dyDescent="0.25">
      <c r="A38" s="87"/>
      <c r="B38" s="88"/>
      <c r="C38" s="88"/>
      <c r="D38" s="89"/>
      <c r="E38" s="90"/>
      <c r="F38" s="88"/>
      <c r="G38" s="91"/>
    </row>
    <row r="39" spans="1:7" x14ac:dyDescent="0.25">
      <c r="A39" s="87"/>
      <c r="B39" s="92"/>
      <c r="C39" s="92"/>
      <c r="D39" s="93"/>
      <c r="E39" s="92"/>
      <c r="F39" s="92"/>
      <c r="G39" s="91"/>
    </row>
    <row r="40" spans="1:7" x14ac:dyDescent="0.25">
      <c r="A40" s="87"/>
      <c r="B40" s="88"/>
      <c r="C40" s="88"/>
      <c r="D40" s="89"/>
      <c r="E40" s="90"/>
      <c r="F40" s="88"/>
      <c r="G40" s="91"/>
    </row>
    <row r="41" spans="1:7" x14ac:dyDescent="0.25">
      <c r="A41" s="87"/>
      <c r="B41" s="92"/>
      <c r="C41" s="92"/>
      <c r="D41" s="93"/>
      <c r="E41" s="94"/>
      <c r="F41" s="92"/>
      <c r="G41" s="91"/>
    </row>
    <row r="42" spans="1:7" x14ac:dyDescent="0.25">
      <c r="A42" s="87"/>
      <c r="B42" s="88"/>
      <c r="C42" s="88"/>
      <c r="D42" s="89"/>
      <c r="E42" s="90"/>
      <c r="F42" s="88"/>
      <c r="G42" s="91"/>
    </row>
    <row r="43" spans="1:7" x14ac:dyDescent="0.25">
      <c r="A43" s="87"/>
      <c r="B43" s="92"/>
      <c r="C43" s="92"/>
      <c r="D43" s="93"/>
      <c r="E43" s="94"/>
      <c r="F43" s="92"/>
      <c r="G43" s="91"/>
    </row>
    <row r="44" spans="1:7" x14ac:dyDescent="0.25">
      <c r="A44" s="95"/>
      <c r="B44" s="95"/>
      <c r="C44" s="95"/>
      <c r="D44" s="95"/>
      <c r="E44" s="95"/>
      <c r="F44" s="96"/>
      <c r="G44" s="97"/>
    </row>
    <row r="45" spans="1:7" x14ac:dyDescent="0.25">
      <c r="A45" s="85"/>
      <c r="B45" s="85"/>
      <c r="C45" s="85"/>
      <c r="D45" s="85"/>
      <c r="E45" s="85"/>
      <c r="F45" s="85"/>
      <c r="G45" s="85"/>
    </row>
    <row r="46" spans="1:7" x14ac:dyDescent="0.25">
      <c r="A46" s="86"/>
      <c r="B46" s="86"/>
      <c r="C46" s="86"/>
      <c r="D46" s="86"/>
      <c r="E46" s="85"/>
      <c r="F46" s="85"/>
      <c r="G46" s="85"/>
    </row>
    <row r="48" spans="1:7" x14ac:dyDescent="0.25">
      <c r="A48" s="23"/>
    </row>
    <row r="49" spans="1:7" x14ac:dyDescent="0.25">
      <c r="A49" s="95"/>
      <c r="B49" s="95"/>
      <c r="C49" s="95"/>
      <c r="D49" s="95"/>
      <c r="E49" s="95"/>
      <c r="F49" s="95"/>
      <c r="G49" s="95"/>
    </row>
    <row r="50" spans="1:7" x14ac:dyDescent="0.25">
      <c r="A50" s="87"/>
      <c r="B50" s="98"/>
      <c r="C50" s="99"/>
      <c r="D50" s="100"/>
      <c r="E50" s="101"/>
      <c r="F50" s="102"/>
      <c r="G50" s="91"/>
    </row>
    <row r="51" spans="1:7" x14ac:dyDescent="0.25">
      <c r="A51" s="87"/>
      <c r="B51" s="103"/>
      <c r="C51" s="104"/>
      <c r="D51" s="105"/>
      <c r="E51" s="101"/>
      <c r="F51" s="103"/>
      <c r="G51" s="91"/>
    </row>
    <row r="52" spans="1:7" x14ac:dyDescent="0.25">
      <c r="A52" s="87"/>
      <c r="B52" s="102"/>
      <c r="C52" s="88"/>
      <c r="D52" s="106"/>
      <c r="E52" s="101"/>
      <c r="F52" s="102"/>
      <c r="G52" s="91"/>
    </row>
    <row r="53" spans="1:7" x14ac:dyDescent="0.25">
      <c r="A53" s="87"/>
      <c r="B53" s="103"/>
      <c r="C53" s="92"/>
      <c r="D53" s="105"/>
      <c r="E53" s="101"/>
      <c r="F53" s="103"/>
      <c r="G53" s="91"/>
    </row>
    <row r="54" spans="1:7" x14ac:dyDescent="0.25">
      <c r="A54" s="87"/>
      <c r="B54" s="102"/>
      <c r="C54" s="88"/>
      <c r="D54" s="106"/>
      <c r="E54" s="101"/>
      <c r="F54" s="102"/>
      <c r="G54" s="91"/>
    </row>
    <row r="55" spans="1:7" x14ac:dyDescent="0.25">
      <c r="A55" s="87"/>
      <c r="B55" s="103"/>
      <c r="C55" s="92"/>
      <c r="D55" s="105"/>
      <c r="E55" s="101"/>
      <c r="F55" s="103"/>
      <c r="G55" s="91"/>
    </row>
    <row r="56" spans="1:7" x14ac:dyDescent="0.25">
      <c r="A56" s="95"/>
      <c r="B56" s="95"/>
      <c r="C56" s="95"/>
      <c r="D56" s="95"/>
      <c r="E56" s="95"/>
      <c r="F56" s="96"/>
      <c r="G56" s="97"/>
    </row>
    <row r="57" spans="1:7" x14ac:dyDescent="0.25">
      <c r="A57" s="86"/>
      <c r="B57" s="86"/>
      <c r="C57" s="86"/>
      <c r="D57" s="86"/>
      <c r="E57" s="85"/>
      <c r="F57" s="85"/>
      <c r="G57" s="85"/>
    </row>
  </sheetData>
  <dataValidations count="1">
    <dataValidation type="date" operator="greaterThanOrEqual" allowBlank="1" showInputMessage="1" showErrorMessage="1" promptTitle="Datum dokončení prací" prompt="Doplňte datum dokončení (zprovoznění) stavby_x000a_" sqref="E50:E55" xr:uid="{C551F552-99FD-48C3-8F0A-43F6BE316C9D}">
      <formula1>$J$14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hodnocení</vt:lpstr>
      <vt:lpstr>Tabulky hodnocení zkuš. 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Karafiát Martin</dc:creator>
  <cp:lastModifiedBy>Karafiát Martin</cp:lastModifiedBy>
  <cp:lastPrinted>2025-03-26T13:25:00Z</cp:lastPrinted>
  <dcterms:created xsi:type="dcterms:W3CDTF">2024-12-17T11:28:51Z</dcterms:created>
  <dcterms:modified xsi:type="dcterms:W3CDTF">2025-11-20T13:39:35Z</dcterms:modified>
</cp:coreProperties>
</file>