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https://issslanycz-my.sharepoint.com/personal/vitousova_souslany_cz/Documents/Plocha/Inovace 2025/VELKÁ ZAKÁZKA/GASTRO VYBAVENÍ/"/>
    </mc:Choice>
  </mc:AlternateContent>
  <xr:revisionPtr revIDLastSave="215" documentId="8_{ACEDE8D7-AC5F-4380-9E45-027BBDDBD076}" xr6:coauthVersionLast="47" xr6:coauthVersionMax="47" xr10:uidLastSave="{DD02D68C-C9AC-4D84-82B4-C5AEA961DFBD}"/>
  <bookViews>
    <workbookView xWindow="-120" yWindow="-120" windowWidth="25440" windowHeight="15390" tabRatio="413" xr2:uid="{00000000-000D-0000-FFFF-FFFF00000000}"/>
  </bookViews>
  <sheets>
    <sheet name="cvičná kuchyně" sheetId="2" r:id="rId1"/>
    <sheet name="technologie" sheetId="5" r:id="rId2"/>
  </sheets>
  <definedNames>
    <definedName name="_xlnm.Print_Area" localSheetId="0">'cvičná kuchyně'!$B$2:$M$62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2" l="1"/>
  <c r="K41" i="2" l="1"/>
  <c r="L41" i="2" s="1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K48" i="2"/>
  <c r="L48" i="2" s="1"/>
  <c r="K49" i="2"/>
  <c r="L49" i="2" s="1"/>
  <c r="K50" i="2"/>
  <c r="L50" i="2" s="1"/>
  <c r="K40" i="2"/>
  <c r="L40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31" i="2"/>
  <c r="L31" i="2" s="1"/>
  <c r="K15" i="2"/>
  <c r="L15" i="2" s="1"/>
  <c r="K14" i="2" l="1"/>
  <c r="L14" i="2" s="1"/>
  <c r="K28" i="2"/>
  <c r="L28" i="2" s="1"/>
  <c r="K29" i="2"/>
  <c r="L29" i="2" s="1"/>
  <c r="K30" i="2"/>
  <c r="L30" i="2" s="1"/>
  <c r="K32" i="2"/>
  <c r="L32" i="2" s="1"/>
  <c r="K33" i="2"/>
  <c r="L33" i="2" s="1"/>
  <c r="K27" i="2"/>
  <c r="L27" i="2" s="1"/>
  <c r="K26" i="2"/>
  <c r="L26" i="2" s="1"/>
  <c r="K23" i="2"/>
  <c r="L23" i="2" s="1"/>
  <c r="K24" i="2"/>
  <c r="L24" i="2" s="1"/>
  <c r="K25" i="2"/>
  <c r="L25" i="2" s="1"/>
  <c r="K22" i="2" l="1"/>
  <c r="L22" i="2" s="1"/>
  <c r="K21" i="2"/>
  <c r="L21" i="2" s="1"/>
  <c r="K19" i="2"/>
  <c r="L19" i="2" s="1"/>
  <c r="K20" i="2"/>
  <c r="L20" i="2" s="1"/>
  <c r="K16" i="2"/>
  <c r="L16" i="2" s="1"/>
  <c r="K13" i="2"/>
  <c r="L13" i="2" s="1"/>
  <c r="K18" i="2" l="1"/>
  <c r="L18" i="2" s="1"/>
  <c r="K17" i="2"/>
  <c r="L17" i="2" s="1"/>
  <c r="K12" i="2"/>
  <c r="L12" i="2" s="1"/>
  <c r="K11" i="2"/>
  <c r="L11" i="2" s="1"/>
  <c r="K10" i="2"/>
  <c r="L10" i="2" s="1"/>
  <c r="K9" i="2"/>
  <c r="L9" i="2" s="1"/>
  <c r="K8" i="2"/>
  <c r="L8" i="2" s="1"/>
  <c r="K7" i="2"/>
  <c r="K6" i="2"/>
  <c r="L6" i="2" s="1"/>
  <c r="K5" i="2"/>
  <c r="L5" i="2" s="1"/>
  <c r="L7" i="2" l="1"/>
  <c r="L52" i="2" s="1"/>
  <c r="K52" i="2"/>
</calcChain>
</file>

<file path=xl/sharedStrings.xml><?xml version="1.0" encoding="utf-8"?>
<sst xmlns="http://schemas.openxmlformats.org/spreadsheetml/2006/main" count="139" uniqueCount="123">
  <si>
    <t>cena za jednotku bez DPH</t>
  </si>
  <si>
    <t>cena bez DPH celkem</t>
  </si>
  <si>
    <t>Celkem</t>
  </si>
  <si>
    <t>Pokud se kdekoliv v zadávacích podmínkách vyskytne požadavek nebo odkaz na obchodní firmy, názvy nebo jména a příjmení, specifická označení zboží a služeb, které platí pro určitou osobu, popřípadě její organizační složku za příznačné, patenty na vynálezy, užitné vzory, průmyslové vzory, ochranné známky nebo označení původu, je účastník oprávněn navrhnout i jiné, kvalitativně a technicky obdobné řešení, které musí splňovat technické a funkční požadavky zadavatele uvedené v zadávacích podmínkách, neboť se jedná pouze o vymezení požadovaného standardu. To neplatí, je-li uvedeno "nutné zajištění kompatibility se zakoupeným zařízením".</t>
  </si>
  <si>
    <t>Seznam poptávaného zboží</t>
  </si>
  <si>
    <t>Nabídnuté zboží</t>
  </si>
  <si>
    <t>cena s 21% DPH celkem</t>
  </si>
  <si>
    <t>Délka záruky</t>
  </si>
  <si>
    <t>Počet kusů/celků</t>
  </si>
  <si>
    <t>Mrazící skříň</t>
  </si>
  <si>
    <t>Elektrická pec</t>
  </si>
  <si>
    <t>nerezové provedení, počet trub:3 statické, napájení: 400 W, příkon 12kW, příkon jedné trouby 4kW, regulace teploty 50-300°C, samostatná regulace teploty pro každou troubu, pro plechy GN 2/1</t>
  </si>
  <si>
    <t>Univerzální kuchyňský robot</t>
  </si>
  <si>
    <t>příslušenství k univerzálnímu robotu</t>
  </si>
  <si>
    <t>Elektrická multifunkční pánev s podstavcem</t>
  </si>
  <si>
    <t xml:space="preserve">Základní balíček příslušenství  k elektrické pánvi </t>
  </si>
  <si>
    <t>stěrka, varný koš, síto, houbička, fritovací koš</t>
  </si>
  <si>
    <t>Myčka nádobí dvouplášťová</t>
  </si>
  <si>
    <t>příslušenství k myčce nádobí</t>
  </si>
  <si>
    <t>1 koš do myčky na sklo 25 pozic, 1x na talíře, 1x na příbory</t>
  </si>
  <si>
    <t>Multifunkční vestavná trouba</t>
  </si>
  <si>
    <t>Indukční vestavná varná deska dvouzónová</t>
  </si>
  <si>
    <t>provedení nerez, objem 77 litrů, program - grilování, rychlé předehřátí, horní spodní ohřev, rozmrazování, časovač,  digitální displej, vnitřní osvětlení, funkce 3D chlazení, energetická třída minimálně A, plech a rošt součástí, funkce samočištění, stejný výrobce jako indukční varná deska</t>
  </si>
  <si>
    <t>připojení 230V, počet plotýnek 2, automatické vypnutí, dětská pojistka, ukazatel zbytkového telpa, funkce Booster, dotykové ovládání, barva desky černá, povrch sklo, stejný výrobce jako vestavná trouba</t>
  </si>
  <si>
    <t>Profesionální vakuová balička potravin</t>
  </si>
  <si>
    <t>Rozměry komory: 385 x 280 x 50mm, výkon pumpy 10 m3/h, napětí 110/220/240V, příkon 0,37kW, včetně prvotního příslušenství (sáčky, olej)</t>
  </si>
  <si>
    <t>Profesionání digitální váha</t>
  </si>
  <si>
    <t>Profesionální kuchyňský mixér blender</t>
  </si>
  <si>
    <t>objem 1,9 litru, 750W,funkce mixování, sekání, šlehání</t>
  </si>
  <si>
    <t>Profesionální mixér ponorný</t>
  </si>
  <si>
    <t>220 W, 13 000 otáček/minutu, ponor 16cm, 1-4 litry</t>
  </si>
  <si>
    <t>diamantový kotouč, 175W</t>
  </si>
  <si>
    <t>Elektrický brusič nožů</t>
  </si>
  <si>
    <t>poř.číslo</t>
  </si>
  <si>
    <t>CVIČNÁ KUCHYNĚ</t>
  </si>
  <si>
    <t>š * hl * v</t>
  </si>
  <si>
    <t>653*842*2040</t>
  </si>
  <si>
    <t>Rozměry v mm</t>
  </si>
  <si>
    <t>Chladící skříň</t>
  </si>
  <si>
    <t>600*630*830</t>
  </si>
  <si>
    <t>900*850*1670</t>
  </si>
  <si>
    <t>obsah kotlíku 19 litrů, mechanické zvedání kotlíku, druh pohonu šnekový, digitální ovládání s časovačem, nerezový kotlík, napájení 230 W, regulace mechanická, 3 rychlostní, tlačítko STOP, se základní výbavou</t>
  </si>
  <si>
    <t xml:space="preserve">Konvektomat </t>
  </si>
  <si>
    <t>850*842*754</t>
  </si>
  <si>
    <t xml:space="preserve">příslušenství ke konvektomatu </t>
  </si>
  <si>
    <t>582*610*822</t>
  </si>
  <si>
    <t>1100*938*485</t>
  </si>
  <si>
    <r>
      <t>napájení 3 NAC 400V, příkon 21kW, jištění 32A, ohřev elektrikou, užitná kapacita 2x 25 litrů, plocha na pečení 2x 19 dm</t>
    </r>
    <r>
      <rPr>
        <vertAlign val="superscript"/>
        <sz val="10"/>
        <color rgb="FF000000"/>
        <rFont val="Arial"/>
        <family val="2"/>
        <charset val="238"/>
      </rPr>
      <t>2</t>
    </r>
    <r>
      <rPr>
        <sz val="10"/>
        <color rgb="FF000000"/>
        <rFont val="Arial"/>
        <family val="2"/>
        <charset val="238"/>
      </rPr>
      <t>, barevný TFT dispej, odvod vody. Technologie: patentovaný systém ohřevu, inteligentní asistent vaření, rozdělení dna pánve na různé zóny, podstavec s nohami</t>
    </r>
  </si>
  <si>
    <t>napájení 400V, příkon 10,8 kW, jištění 3x16A, kapacita 6x 1/1 GN, odvod a přívod vody, regulace teploty, intuitivní ovládání, integrovaná WiFi, podstavec se zadním dorazem 8+8 GN1/1</t>
  </si>
  <si>
    <t>nerezový vozík na gastronádoby</t>
  </si>
  <si>
    <t>1800*1800*450</t>
  </si>
  <si>
    <t>2400*1000*450</t>
  </si>
  <si>
    <t>1200*1000*450</t>
  </si>
  <si>
    <t>nerez vnější i vnitřní, objem 700 litrů,  typ chlazení ventilované, otevírání pravé, elektronické ovládání, počet dveří 1 plné, typ vertikální mrazící, rozměr police GN 2/1 (650x530mm), zámek dveří, automatické odtávání, regulace teploty, klimatická třída 4, počet zásuvů 23/3</t>
  </si>
  <si>
    <t>nerez vnější i vnitřní, objem 700 litrů,  typ chlazení ventilované, otevírání pravé, elektronické ovládání, počet dveří 1 plné, typ vertikální chladící, rozměr police GN 2/1 (650x530mm), zámek dveří, automatické odtávání,  regulace teploty, klimatická třída 4, počet zásuvů 23/3</t>
  </si>
  <si>
    <t>nerezový servírovací vozík</t>
  </si>
  <si>
    <t>3 police, nosnost 40kg, celkové zatížení max 120kg</t>
  </si>
  <si>
    <t>850*550*940</t>
  </si>
  <si>
    <t>včetně osvětlení a tukových filtrů, stropní zavěšení, s ventilátorem k napojení na vzduchotechniku</t>
  </si>
  <si>
    <t>nerez vnější i vnitřní, objem 160 litrů, chlazení ventilované, otevírání pravé, ovládání elektronické s displejem, počet dveří 1 plné, samostatně stojící s možností vestavby, dle požadavku HACCP, zámek dveří, 3x výškově polohovatelné police</t>
  </si>
  <si>
    <t>2200*700*900</t>
  </si>
  <si>
    <t>1500*700*900</t>
  </si>
  <si>
    <t>1200*700*900</t>
  </si>
  <si>
    <t>nerezové hranaté umyvadlo</t>
  </si>
  <si>
    <t xml:space="preserve">Plech GN 2/1 výška 20mm - 12 kusů, nádoba GN 2/1 výška 40mm 12 kusů </t>
  </si>
  <si>
    <t>krouhač zeleniny a strouhací set, provedení nerez,  plátkovací nůž s nastavením tloušťky plátků, 6 kusů nerezových struhadel, kompatibilní s univerzálním robotem</t>
  </si>
  <si>
    <t xml:space="preserve">regálový, počet párů zásuvů min 18 </t>
  </si>
  <si>
    <t>páková sprcha s ramínkem</t>
  </si>
  <si>
    <t>1400*700*900</t>
  </si>
  <si>
    <t>1000*700*900</t>
  </si>
  <si>
    <t xml:space="preserve">hrnce s poklicí </t>
  </si>
  <si>
    <t xml:space="preserve">sendvičové dno vhodné na indukci, nepřilnavý povrch, 24 cm, výška 5cm - 8 ks; 28cm, výška 5,5cm - 4 ks; 32cm, výška 6cm - 2 ks; 24cm,výška 5cm - 8ks, palačinková 26cm - 8 ks, lívanečník na 4 lívance - 8x, pánev Wok se skleněnou poklicí  30cm - 2ks </t>
  </si>
  <si>
    <t>vhodné na indukci, sendvičové dno, nerez -  2,9 litrů, 16cm  - 8 ks; 5,3 litrů, 20 cm - 8 ks; 2,2 litrů, 16cm - 8 ks; 1,4 litrů, 16cm - 8 ks; 2,8 litrů, 20cm - 8 ks , rendlík 330 ml, 10cm - 8ks</t>
  </si>
  <si>
    <t>hrnce velké</t>
  </si>
  <si>
    <t>vhodné na indukci, sendvičové dno, nerez provedení - objem 35,5 litrů, 36 cm - 2ks; objem 47,5 litrů, 40 cm - 2ks; objem 20 litrů, 40 cm - 2ks; objem 31 litrů, 40 cm - 2ks; poklice  36cm - 2ks, poklice 40cm - 2ks</t>
  </si>
  <si>
    <t xml:space="preserve">stojan na poklice </t>
  </si>
  <si>
    <t>chromovaná ocel, závěsný na zeď, na velké poklice od průměru 36cm</t>
  </si>
  <si>
    <t>baterie</t>
  </si>
  <si>
    <t>stolní profi, provedení pákové</t>
  </si>
  <si>
    <t>šířka 400mm, bezdotyková páková baterie, zvýšený zadní lem</t>
  </si>
  <si>
    <t>nože</t>
  </si>
  <si>
    <t>chrom-molybdenová ocel -  kuchařský 20cm - 8ks, japonský 18cm - 8ks, vykošťovací 13cm - 8ks, na zeleninu 8cm - 8ks; na pečivo 20cm - 2ks</t>
  </si>
  <si>
    <t>se základním příslušenstvím, počet fukcí 20+ - vaření, smažení, mixování, hnětení, sekání, mletí a speciálních funkcí pro fermentaci a sous-vide, objem nádoby 2,2 l, regulovaná teplota 37-160°C, součástí kuchařka a přístup k online platformě, součástí 10" displej s pravidelnou aktualizací, intuitivní ovládání, z kvalitního a odolného materiálu s dlouhou životností</t>
  </si>
  <si>
    <t>plechy a nádoby  k elektrické peci</t>
  </si>
  <si>
    <t>nerezové nádoby GN 1/1 - plné  20mm - 7 ks, 40mm - 7 ks, 65mm - 6 ks, gastrovíko  - 12 kusů, vložka na knedlíky plné - 6 ks, GN 1/1 děrované /perforované - 20mm - 6 ks, 40mm - 6 ks</t>
  </si>
  <si>
    <t>svařovaná tuhá konstrukce, součástí jsou tukové filtry, s ventilátorem k napojení na vzduchotechniku</t>
  </si>
  <si>
    <t>nerez provedení, napájení 400V, příkon 4,9kW, systém switch, elektronické ovládání, vestavěné odpadové čerpadlo, včetně základní výbavy, horní i spodní oplach, rozměr koše 500 x 500mm, umístění pod nerezový stůl</t>
  </si>
  <si>
    <t>multifunkční samovarný hrnec a robot (Thermomix)</t>
  </si>
  <si>
    <t>vzduchotechnika</t>
  </si>
  <si>
    <t>2000*700*900</t>
  </si>
  <si>
    <t>kompletní dodávka včetně motoru, potrubí a montáže, revize, pozáruční servis, proškolení obsluhy</t>
  </si>
  <si>
    <t>Cena zboží je včetně dopravy do sídla objednatele, balného, recyklačních a dalších poplatků, umístění a zapojení, revizních zkoušek pokud budou vyžadovány, zaškolení obsluhy</t>
  </si>
  <si>
    <t>1x nerezové provedení, voděodolná, váživost 0 až 5kg s přesností 0,1 gramu, úřední ověření v ceně, numerický LCD, napájení AC230V / přes adaptér 9V/300mA / alternativní napájení baterie, funkce: tárování, nulování, HOLD, automatické vypínání                                                                                                                                                                                                                                                                                                                       1x nerezové provedení, voděodolná, váživost 0 až 10kg s přesností 0,1 gramu, úřední ověření v ceně, numerický LCD, napájení AC230V / přes adaptér 9V/300mA / alternativní napájení baterie, funkce: tárování, nulování, HOLD, automatické vypínání</t>
  </si>
  <si>
    <t>nerezový přístěnný stůl</t>
  </si>
  <si>
    <t>nerezový přístěnný pracovní stůl</t>
  </si>
  <si>
    <t>nerezový centrální pracovní stůl</t>
  </si>
  <si>
    <t>nerezová digestoř závěsná</t>
  </si>
  <si>
    <t>veškeré požadavky na materiál a provedení jsou považovány jako minimální</t>
  </si>
  <si>
    <t>k zařízení předložit technické listy</t>
  </si>
  <si>
    <t>9,15,22</t>
  </si>
  <si>
    <t>tlaková, spodní přívod vody, výška 1200mm</t>
  </si>
  <si>
    <t>kombinace zásuvky a křídlové dveře, 2 police, otvor pro vestavnou indukční dvouzónovou desku, pod indukcí zásuvky, bez lemu</t>
  </si>
  <si>
    <t xml:space="preserve">pánve </t>
  </si>
  <si>
    <t>nerez materiál: DIN 1.4301, AISI 304, brus K240, nerezové plechy: tloušťka 1 mm, pracovní deska tl. 40 mm, zásuvky opatřeny zátěžovými plnovýsuvy s aretací, nosnost polic min 80 kg, lem desek min výška 40 mm , plastové nastavitelné patky nohou</t>
  </si>
  <si>
    <t>všeobecné podmínky platné pro GASTRO provoz splňující hygienické požadavky pro styk s potravinami, dodání, montáž a servis jen autorizovanou firmou od výrobce/dovozce</t>
  </si>
  <si>
    <t>číslo na technologickém plánu</t>
  </si>
  <si>
    <t>pod ním bude umístěna myčka nádobí, lem zadní</t>
  </si>
  <si>
    <t xml:space="preserve">se zavírací skříňkou na levé straně, 2 police, vpravo bude umístěna vestavná chladnička (dle poř.čísla 6), lem zadní                       </t>
  </si>
  <si>
    <t>kombinace zásuvky a křídlové dveře, 2 police, lem zadní</t>
  </si>
  <si>
    <t>pro umístění vestavných trub, lem zadní</t>
  </si>
  <si>
    <t xml:space="preserve">se zásuvkami na pravé straně, vlevo bude umístěna vestavná chladnička, lem zadní (dle poř.čísla 6)                        </t>
  </si>
  <si>
    <t>dvojdřez 500*500, umístění dřezů vpravo, s policí, umístění tlakové sprchy uprostřed dřezů, lem zadní</t>
  </si>
  <si>
    <t>jednodřez 300*400, umístění vlevo, bez police a dveří, lem zadní</t>
  </si>
  <si>
    <t>jednodřez 300*400 umístění vpravo, 2 police a křídlové dveře, lem zadní</t>
  </si>
  <si>
    <t>2 police a křídlové dveře, lem zadní</t>
  </si>
  <si>
    <t>druh / typ</t>
  </si>
  <si>
    <t>Popis zařízení splňující tuto minimální specifikaci</t>
  </si>
  <si>
    <t>Název nabízející společnosti:</t>
  </si>
  <si>
    <t>VYBAVENÍ - NÁDOBÍ</t>
  </si>
  <si>
    <t>Název a parametry nabídnutého zboží</t>
  </si>
  <si>
    <t>Produktové číslo od výrobce (je-li dostupné)</t>
  </si>
  <si>
    <t>Počet jednotek/ kusů/ celků</t>
  </si>
  <si>
    <r>
      <t xml:space="preserve">Technická specifikace
</t>
    </r>
    <r>
      <rPr>
        <sz val="10"/>
        <rFont val="Arial"/>
        <family val="2"/>
        <charset val="238"/>
      </rPr>
      <t>veřejná zakázka malého rozsahu s názvem "Modernizace cvičné kuchyně - gastro vybavení"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</si>
</sst>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\ &quot;Kč&quot;"/>
  </numFmts>
  <fonts count="2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Arial"/>
      <family val="2"/>
      <charset val="238"/>
    </font>
    <font>
      <vertAlign val="superscript"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i/>
      <sz val="8"/>
      <color indexed="8"/>
      <name val="Arial"/>
      <family val="2"/>
      <charset val="238"/>
    </font>
    <font>
      <sz val="8"/>
      <name val="Arial"/>
      <family val="2"/>
      <charset val="238"/>
    </font>
    <font>
      <i/>
      <sz val="8"/>
      <color rgb="FF000000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Calibri"/>
      <family val="2"/>
      <charset val="238"/>
      <scheme val="minor"/>
    </font>
    <font>
      <sz val="10"/>
      <name val="Times New Roman"/>
      <family val="1"/>
      <charset val="238"/>
    </font>
    <font>
      <i/>
      <sz val="7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44" fontId="6" fillId="0" borderId="0" applyFont="0" applyFill="0" applyBorder="0" applyAlignment="0" applyProtection="0"/>
    <xf numFmtId="0" fontId="1" fillId="0" borderId="0"/>
  </cellStyleXfs>
  <cellXfs count="105">
    <xf numFmtId="0" fontId="0" fillId="0" borderId="0" xfId="0"/>
    <xf numFmtId="0" fontId="4" fillId="0" borderId="0" xfId="0" applyFont="1"/>
    <xf numFmtId="3" fontId="3" fillId="0" borderId="0" xfId="0" applyNumberFormat="1" applyFont="1"/>
    <xf numFmtId="4" fontId="5" fillId="0" borderId="0" xfId="0" applyNumberFormat="1" applyFont="1" applyAlignment="1">
      <alignment horizontal="right" vertical="center"/>
    </xf>
    <xf numFmtId="0" fontId="3" fillId="0" borderId="0" xfId="0" applyFont="1"/>
    <xf numFmtId="0" fontId="9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4" fontId="9" fillId="0" borderId="9" xfId="2" applyFont="1" applyBorder="1" applyAlignment="1">
      <alignment vertical="center" wrapText="1"/>
    </xf>
    <xf numFmtId="44" fontId="9" fillId="0" borderId="13" xfId="2" applyFont="1" applyBorder="1" applyAlignment="1">
      <alignment vertical="center" wrapText="1"/>
    </xf>
    <xf numFmtId="164" fontId="9" fillId="0" borderId="9" xfId="2" applyNumberFormat="1" applyFont="1" applyBorder="1" applyAlignment="1">
      <alignment horizontal="left" vertical="center" wrapText="1"/>
    </xf>
    <xf numFmtId="164" fontId="9" fillId="0" borderId="13" xfId="2" applyNumberFormat="1" applyFont="1" applyBorder="1" applyAlignment="1">
      <alignment horizontal="left" vertical="center" wrapText="1"/>
    </xf>
    <xf numFmtId="0" fontId="9" fillId="0" borderId="8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" fillId="0" borderId="0" xfId="3"/>
    <xf numFmtId="165" fontId="1" fillId="0" borderId="0" xfId="3" applyNumberFormat="1"/>
    <xf numFmtId="0" fontId="8" fillId="2" borderId="16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164" fontId="9" fillId="0" borderId="0" xfId="2" applyNumberFormat="1" applyFont="1" applyBorder="1" applyAlignment="1">
      <alignment horizontal="left" vertical="center" wrapText="1"/>
    </xf>
    <xf numFmtId="44" fontId="9" fillId="0" borderId="17" xfId="2" applyFont="1" applyBorder="1" applyAlignment="1">
      <alignment vertical="center" wrapText="1"/>
    </xf>
    <xf numFmtId="44" fontId="9" fillId="0" borderId="18" xfId="2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13" xfId="0" applyFont="1" applyBorder="1" applyAlignment="1">
      <alignment horizontal="left" vertical="top"/>
    </xf>
    <xf numFmtId="0" fontId="8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23" xfId="0" applyFont="1" applyBorder="1" applyAlignment="1">
      <alignment horizontal="left" vertical="top"/>
    </xf>
    <xf numFmtId="0" fontId="13" fillId="2" borderId="0" xfId="0" applyFont="1" applyFill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0" borderId="13" xfId="0" applyFont="1" applyBorder="1" applyAlignment="1">
      <alignment vertical="center" wrapText="1"/>
    </xf>
    <xf numFmtId="0" fontId="18" fillId="0" borderId="0" xfId="0" applyFont="1"/>
    <xf numFmtId="0" fontId="4" fillId="0" borderId="13" xfId="0" applyFont="1" applyBorder="1"/>
    <xf numFmtId="0" fontId="0" fillId="0" borderId="24" xfId="0" applyBorder="1"/>
    <xf numFmtId="0" fontId="16" fillId="0" borderId="24" xfId="0" applyFont="1" applyBorder="1" applyAlignment="1">
      <alignment horizontal="center" vertical="center"/>
    </xf>
    <xf numFmtId="0" fontId="0" fillId="0" borderId="19" xfId="0" applyBorder="1"/>
    <xf numFmtId="0" fontId="4" fillId="0" borderId="14" xfId="0" applyFont="1" applyBorder="1"/>
    <xf numFmtId="0" fontId="13" fillId="3" borderId="5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vertical="center"/>
    </xf>
    <xf numFmtId="0" fontId="9" fillId="3" borderId="16" xfId="0" applyFont="1" applyFill="1" applyBorder="1" applyAlignment="1">
      <alignment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top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left" vertical="top" wrapText="1"/>
    </xf>
    <xf numFmtId="0" fontId="9" fillId="3" borderId="13" xfId="0" applyFont="1" applyFill="1" applyBorder="1" applyAlignment="1">
      <alignment horizontal="left" vertical="top" wrapText="1"/>
    </xf>
    <xf numFmtId="0" fontId="10" fillId="3" borderId="24" xfId="0" applyFont="1" applyFill="1" applyBorder="1" applyAlignment="1">
      <alignment horizontal="left" vertical="top" wrapText="1"/>
    </xf>
    <xf numFmtId="0" fontId="8" fillId="3" borderId="19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0" fontId="19" fillId="3" borderId="5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top" wrapText="1"/>
    </xf>
    <xf numFmtId="0" fontId="9" fillId="3" borderId="29" xfId="0" applyFont="1" applyFill="1" applyBorder="1" applyAlignment="1">
      <alignment horizontal="left" vertical="top" wrapText="1"/>
    </xf>
    <xf numFmtId="0" fontId="9" fillId="3" borderId="24" xfId="0" applyFont="1" applyFill="1" applyBorder="1" applyAlignment="1">
      <alignment horizontal="left" vertical="top" wrapText="1"/>
    </xf>
    <xf numFmtId="0" fontId="9" fillId="3" borderId="24" xfId="0" applyFont="1" applyFill="1" applyBorder="1" applyAlignment="1">
      <alignment vertical="top" wrapText="1"/>
    </xf>
    <xf numFmtId="0" fontId="9" fillId="3" borderId="29" xfId="0" applyFont="1" applyFill="1" applyBorder="1" applyAlignment="1">
      <alignment vertical="top" wrapText="1"/>
    </xf>
    <xf numFmtId="0" fontId="10" fillId="3" borderId="13" xfId="0" applyFont="1" applyFill="1" applyBorder="1" applyAlignment="1">
      <alignment horizontal="left" vertical="top" wrapText="1"/>
    </xf>
    <xf numFmtId="0" fontId="15" fillId="3" borderId="1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top"/>
    </xf>
    <xf numFmtId="0" fontId="10" fillId="3" borderId="13" xfId="0" applyFont="1" applyFill="1" applyBorder="1" applyAlignment="1">
      <alignment vertical="top" wrapText="1"/>
    </xf>
    <xf numFmtId="0" fontId="9" fillId="0" borderId="13" xfId="0" applyFont="1" applyBorder="1" applyAlignment="1">
      <alignment vertical="top"/>
    </xf>
    <xf numFmtId="164" fontId="9" fillId="0" borderId="13" xfId="2" applyNumberFormat="1" applyFont="1" applyBorder="1" applyAlignment="1">
      <alignment vertical="center" wrapText="1"/>
    </xf>
    <xf numFmtId="0" fontId="0" fillId="3" borderId="13" xfId="0" applyFill="1" applyBorder="1"/>
    <xf numFmtId="0" fontId="12" fillId="3" borderId="13" xfId="0" applyFont="1" applyFill="1" applyBorder="1"/>
    <xf numFmtId="0" fontId="9" fillId="0" borderId="30" xfId="0" applyFont="1" applyBorder="1" applyAlignment="1">
      <alignment vertical="center" wrapText="1"/>
    </xf>
    <xf numFmtId="0" fontId="9" fillId="0" borderId="31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top"/>
    </xf>
    <xf numFmtId="0" fontId="9" fillId="0" borderId="15" xfId="0" applyFont="1" applyBorder="1" applyAlignment="1">
      <alignment vertical="center" wrapText="1"/>
    </xf>
    <xf numFmtId="0" fontId="4" fillId="0" borderId="0" xfId="0" applyFont="1" applyAlignment="1">
      <alignment horizontal="left" wrapText="1"/>
    </xf>
    <xf numFmtId="0" fontId="13" fillId="3" borderId="5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left" vertical="top"/>
    </xf>
    <xf numFmtId="4" fontId="8" fillId="0" borderId="8" xfId="0" applyNumberFormat="1" applyFont="1" applyBorder="1" applyAlignment="1">
      <alignment horizontal="right" vertical="center"/>
    </xf>
    <xf numFmtId="4" fontId="8" fillId="0" borderId="3" xfId="0" applyNumberFormat="1" applyFont="1" applyBorder="1" applyAlignment="1">
      <alignment horizontal="right" vertical="center"/>
    </xf>
    <xf numFmtId="0" fontId="0" fillId="3" borderId="27" xfId="0" applyFill="1" applyBorder="1"/>
    <xf numFmtId="0" fontId="12" fillId="3" borderId="14" xfId="0" applyFont="1" applyFill="1" applyBorder="1"/>
    <xf numFmtId="0" fontId="0" fillId="3" borderId="15" xfId="0" applyFill="1" applyBorder="1"/>
    <xf numFmtId="0" fontId="9" fillId="3" borderId="32" xfId="0" applyFont="1" applyFill="1" applyBorder="1" applyAlignment="1">
      <alignment vertical="center"/>
    </xf>
    <xf numFmtId="0" fontId="9" fillId="3" borderId="11" xfId="0" applyFont="1" applyFill="1" applyBorder="1" applyAlignment="1">
      <alignment vertical="center"/>
    </xf>
    <xf numFmtId="0" fontId="7" fillId="0" borderId="1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14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  <xf numFmtId="0" fontId="4" fillId="0" borderId="19" xfId="0" applyFont="1" applyBorder="1" applyAlignment="1">
      <alignment horizontal="left" wrapText="1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wrapText="1"/>
    </xf>
    <xf numFmtId="0" fontId="7" fillId="3" borderId="6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7" fillId="0" borderId="2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</cellXfs>
  <cellStyles count="4">
    <cellStyle name="Měna" xfId="2" builtinId="4"/>
    <cellStyle name="Normální" xfId="0" builtinId="0"/>
    <cellStyle name="Normální 2" xfId="1" xr:uid="{00000000-0005-0000-0000-000002000000}"/>
    <cellStyle name="Normální 3" xfId="3" xr:uid="{90BEDB80-0AA6-44A9-A9B2-88CC310390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2</xdr:row>
      <xdr:rowOff>0</xdr:rowOff>
    </xdr:from>
    <xdr:to>
      <xdr:col>12</xdr:col>
      <xdr:colOff>570334</xdr:colOff>
      <xdr:row>35</xdr:row>
      <xdr:rowOff>8738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DC37527-F1EC-EDEC-55E8-DA919EC8E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8775" y="381000"/>
          <a:ext cx="9323809" cy="62952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19</xdr:col>
      <xdr:colOff>75733</xdr:colOff>
      <xdr:row>34</xdr:row>
      <xdr:rowOff>37333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13653881-77CB-5335-14A5-7FA0622EA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91850" y="381000"/>
          <a:ext cx="3733333" cy="6133333"/>
        </a:xfrm>
        <a:prstGeom prst="rect">
          <a:avLst/>
        </a:prstGeom>
      </xdr:spPr>
    </xdr:pic>
    <xdr:clientData/>
  </xdr:twoCellAnchor>
  <xdr:twoCellAnchor editAs="oneCell">
    <xdr:from>
      <xdr:col>19</xdr:col>
      <xdr:colOff>161925</xdr:colOff>
      <xdr:row>2</xdr:row>
      <xdr:rowOff>66675</xdr:rowOff>
    </xdr:from>
    <xdr:to>
      <xdr:col>25</xdr:col>
      <xdr:colOff>228134</xdr:colOff>
      <xdr:row>34</xdr:row>
      <xdr:rowOff>94484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68CB7899-8C11-ADD6-F453-2F637B64D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11375" y="447675"/>
          <a:ext cx="3723809" cy="612380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AC9DF-6F89-4C7E-AB58-1141BACBFC18}">
  <sheetPr>
    <pageSetUpPr fitToPage="1"/>
  </sheetPr>
  <dimension ref="A1:M62"/>
  <sheetViews>
    <sheetView showGridLines="0" tabSelected="1" showRuler="0" view="pageLayout" zoomScaleNormal="130" workbookViewId="0">
      <selection sqref="A1:F1"/>
    </sheetView>
  </sheetViews>
  <sheetFormatPr defaultRowHeight="12.75" x14ac:dyDescent="0.2"/>
  <cols>
    <col min="2" max="2" width="37.7109375" customWidth="1"/>
    <col min="3" max="3" width="101.85546875" customWidth="1"/>
    <col min="4" max="4" width="16" style="34" customWidth="1"/>
    <col min="5" max="5" width="6.5703125" style="34" customWidth="1"/>
    <col min="6" max="6" width="8.28515625" style="34" customWidth="1"/>
    <col min="7" max="7" width="34.28515625" customWidth="1"/>
    <col min="8" max="8" width="14.5703125" customWidth="1"/>
    <col min="9" max="9" width="11.140625" customWidth="1"/>
    <col min="10" max="10" width="14.140625" bestFit="1" customWidth="1"/>
    <col min="11" max="11" width="14.85546875" customWidth="1"/>
    <col min="12" max="12" width="15.42578125" customWidth="1"/>
    <col min="13" max="13" width="16.5703125" customWidth="1"/>
  </cols>
  <sheetData>
    <row r="1" spans="1:13" ht="36" customHeight="1" thickBot="1" x14ac:dyDescent="0.3">
      <c r="A1" s="97" t="s">
        <v>122</v>
      </c>
      <c r="B1" s="98"/>
      <c r="C1" s="98"/>
      <c r="D1" s="98"/>
      <c r="E1" s="98"/>
      <c r="F1" s="98"/>
      <c r="G1" s="85" t="s">
        <v>117</v>
      </c>
      <c r="H1" s="102"/>
      <c r="I1" s="103"/>
      <c r="J1" s="103"/>
      <c r="K1" s="103"/>
      <c r="L1" s="103"/>
      <c r="M1" s="104"/>
    </row>
    <row r="2" spans="1:13" ht="13.5" thickBot="1" x14ac:dyDescent="0.25">
      <c r="A2" s="94" t="s">
        <v>4</v>
      </c>
      <c r="B2" s="95"/>
      <c r="C2" s="96"/>
      <c r="D2" s="57"/>
      <c r="E2" s="57"/>
      <c r="F2" s="57"/>
      <c r="G2" s="86" t="s">
        <v>5</v>
      </c>
      <c r="H2" s="87"/>
      <c r="I2" s="87"/>
      <c r="J2" s="87"/>
      <c r="K2" s="87"/>
      <c r="L2" s="87"/>
      <c r="M2" s="88"/>
    </row>
    <row r="3" spans="1:13" ht="45.75" thickBot="1" x14ac:dyDescent="0.25">
      <c r="A3" s="82" t="s">
        <v>33</v>
      </c>
      <c r="B3" s="83" t="s">
        <v>115</v>
      </c>
      <c r="C3" s="84" t="s">
        <v>116</v>
      </c>
      <c r="D3" s="43" t="s">
        <v>37</v>
      </c>
      <c r="E3" s="56" t="s">
        <v>105</v>
      </c>
      <c r="F3" s="76" t="s">
        <v>121</v>
      </c>
      <c r="G3" s="11" t="s">
        <v>119</v>
      </c>
      <c r="H3" s="71" t="s">
        <v>120</v>
      </c>
      <c r="I3" s="5" t="s">
        <v>8</v>
      </c>
      <c r="J3" s="5" t="s">
        <v>0</v>
      </c>
      <c r="K3" s="5" t="s">
        <v>1</v>
      </c>
      <c r="L3" s="5" t="s">
        <v>6</v>
      </c>
      <c r="M3" s="6" t="s">
        <v>7</v>
      </c>
    </row>
    <row r="4" spans="1:13" ht="13.5" thickBot="1" x14ac:dyDescent="0.25">
      <c r="A4" s="70"/>
      <c r="B4" s="44" t="s">
        <v>34</v>
      </c>
      <c r="C4" s="45"/>
      <c r="D4" s="46" t="s">
        <v>35</v>
      </c>
      <c r="E4" s="47"/>
      <c r="F4" s="47"/>
      <c r="G4" s="28"/>
      <c r="H4" s="72"/>
      <c r="I4" s="29"/>
      <c r="J4" s="29"/>
      <c r="K4" s="29"/>
      <c r="L4" s="29"/>
      <c r="M4" s="30"/>
    </row>
    <row r="5" spans="1:13" ht="37.5" customHeight="1" x14ac:dyDescent="0.2">
      <c r="A5" s="69">
        <v>1</v>
      </c>
      <c r="B5" s="58" t="s">
        <v>9</v>
      </c>
      <c r="C5" s="48" t="s">
        <v>53</v>
      </c>
      <c r="D5" s="49" t="s">
        <v>36</v>
      </c>
      <c r="E5" s="50">
        <v>4</v>
      </c>
      <c r="F5" s="50">
        <v>1</v>
      </c>
      <c r="G5" s="31"/>
      <c r="H5" s="31"/>
      <c r="I5" s="13">
        <v>1</v>
      </c>
      <c r="J5" s="9"/>
      <c r="K5" s="7">
        <f>I5*J5</f>
        <v>0</v>
      </c>
      <c r="L5" s="7">
        <f>K5*1.21</f>
        <v>0</v>
      </c>
      <c r="M5" s="12"/>
    </row>
    <row r="6" spans="1:13" ht="38.25" x14ac:dyDescent="0.2">
      <c r="A6" s="69">
        <v>2</v>
      </c>
      <c r="B6" s="59" t="s">
        <v>38</v>
      </c>
      <c r="C6" s="52" t="s">
        <v>54</v>
      </c>
      <c r="D6" s="49" t="s">
        <v>36</v>
      </c>
      <c r="E6" s="49">
        <v>5</v>
      </c>
      <c r="F6" s="49">
        <v>1</v>
      </c>
      <c r="G6" s="25"/>
      <c r="H6" s="25"/>
      <c r="I6" s="26">
        <v>1</v>
      </c>
      <c r="J6" s="10"/>
      <c r="K6" s="8">
        <f>I6*J6</f>
        <v>0</v>
      </c>
      <c r="L6" s="8">
        <f t="shared" ref="L6:L18" si="0">K6*1.21</f>
        <v>0</v>
      </c>
      <c r="M6" s="27"/>
    </row>
    <row r="7" spans="1:13" ht="25.5" x14ac:dyDescent="0.2">
      <c r="A7" s="69">
        <v>3</v>
      </c>
      <c r="B7" s="60" t="s">
        <v>38</v>
      </c>
      <c r="C7" s="63" t="s">
        <v>59</v>
      </c>
      <c r="D7" s="64" t="s">
        <v>39</v>
      </c>
      <c r="E7" s="64">
        <v>6</v>
      </c>
      <c r="F7" s="64">
        <v>2</v>
      </c>
      <c r="G7" s="25"/>
      <c r="H7" s="25"/>
      <c r="I7" s="26">
        <v>2</v>
      </c>
      <c r="J7" s="10"/>
      <c r="K7" s="8">
        <f t="shared" ref="K7:K18" si="1">I7*J7</f>
        <v>0</v>
      </c>
      <c r="L7" s="8">
        <f t="shared" si="0"/>
        <v>0</v>
      </c>
      <c r="M7" s="27"/>
    </row>
    <row r="8" spans="1:13" ht="25.5" x14ac:dyDescent="0.2">
      <c r="A8" s="69">
        <v>4</v>
      </c>
      <c r="B8" s="60" t="s">
        <v>10</v>
      </c>
      <c r="C8" s="63" t="s">
        <v>11</v>
      </c>
      <c r="D8" s="64" t="s">
        <v>40</v>
      </c>
      <c r="E8" s="64">
        <v>8</v>
      </c>
      <c r="F8" s="64">
        <v>1</v>
      </c>
      <c r="G8" s="25"/>
      <c r="H8" s="25"/>
      <c r="I8" s="26">
        <v>1</v>
      </c>
      <c r="J8" s="10"/>
      <c r="K8" s="8">
        <f t="shared" si="1"/>
        <v>0</v>
      </c>
      <c r="L8" s="8">
        <f t="shared" si="0"/>
        <v>0</v>
      </c>
      <c r="M8" s="27"/>
    </row>
    <row r="9" spans="1:13" ht="21.75" customHeight="1" x14ac:dyDescent="0.2">
      <c r="A9" s="69">
        <v>5</v>
      </c>
      <c r="B9" s="60" t="s">
        <v>83</v>
      </c>
      <c r="C9" s="63" t="s">
        <v>64</v>
      </c>
      <c r="D9" s="64"/>
      <c r="E9" s="64"/>
      <c r="F9" s="64">
        <v>24</v>
      </c>
      <c r="G9" s="25"/>
      <c r="H9" s="25"/>
      <c r="I9" s="26">
        <v>24</v>
      </c>
      <c r="J9" s="10"/>
      <c r="K9" s="8">
        <f t="shared" si="1"/>
        <v>0</v>
      </c>
      <c r="L9" s="8">
        <f t="shared" si="0"/>
        <v>0</v>
      </c>
      <c r="M9" s="27"/>
    </row>
    <row r="10" spans="1:13" ht="25.5" x14ac:dyDescent="0.2">
      <c r="A10" s="69">
        <v>6</v>
      </c>
      <c r="B10" s="60" t="s">
        <v>12</v>
      </c>
      <c r="C10" s="63" t="s">
        <v>41</v>
      </c>
      <c r="D10" s="64"/>
      <c r="E10" s="64">
        <v>10</v>
      </c>
      <c r="F10" s="64">
        <v>1</v>
      </c>
      <c r="G10" s="25"/>
      <c r="H10" s="25"/>
      <c r="I10" s="26">
        <v>1</v>
      </c>
      <c r="J10" s="10"/>
      <c r="K10" s="8">
        <f t="shared" si="1"/>
        <v>0</v>
      </c>
      <c r="L10" s="8">
        <f t="shared" si="0"/>
        <v>0</v>
      </c>
      <c r="M10" s="27"/>
    </row>
    <row r="11" spans="1:13" ht="25.5" x14ac:dyDescent="0.2">
      <c r="A11" s="69">
        <v>7</v>
      </c>
      <c r="B11" s="60" t="s">
        <v>13</v>
      </c>
      <c r="C11" s="63" t="s">
        <v>65</v>
      </c>
      <c r="D11" s="64"/>
      <c r="E11" s="64"/>
      <c r="F11" s="64">
        <v>1</v>
      </c>
      <c r="G11" s="65"/>
      <c r="H11" s="65"/>
      <c r="I11" s="26">
        <v>1</v>
      </c>
      <c r="J11" s="10"/>
      <c r="K11" s="8">
        <f t="shared" si="1"/>
        <v>0</v>
      </c>
      <c r="L11" s="8">
        <f t="shared" si="0"/>
        <v>0</v>
      </c>
      <c r="M11" s="27"/>
    </row>
    <row r="12" spans="1:13" ht="25.5" x14ac:dyDescent="0.2">
      <c r="A12" s="69">
        <v>8</v>
      </c>
      <c r="B12" s="60" t="s">
        <v>42</v>
      </c>
      <c r="C12" s="63" t="s">
        <v>48</v>
      </c>
      <c r="D12" s="64" t="s">
        <v>43</v>
      </c>
      <c r="E12" s="64">
        <v>13</v>
      </c>
      <c r="F12" s="64">
        <v>1</v>
      </c>
      <c r="G12" s="25"/>
      <c r="H12" s="25"/>
      <c r="I12" s="26">
        <v>1</v>
      </c>
      <c r="J12" s="10"/>
      <c r="K12" s="8">
        <f t="shared" si="1"/>
        <v>0</v>
      </c>
      <c r="L12" s="8">
        <f t="shared" si="0"/>
        <v>0</v>
      </c>
      <c r="M12" s="27"/>
    </row>
    <row r="13" spans="1:13" ht="36" customHeight="1" x14ac:dyDescent="0.2">
      <c r="A13" s="69">
        <v>9</v>
      </c>
      <c r="B13" s="61" t="s">
        <v>44</v>
      </c>
      <c r="C13" s="66" t="s">
        <v>84</v>
      </c>
      <c r="D13" s="64"/>
      <c r="E13" s="64"/>
      <c r="F13" s="64">
        <v>50</v>
      </c>
      <c r="G13" s="67"/>
      <c r="H13" s="67"/>
      <c r="I13" s="26">
        <v>50</v>
      </c>
      <c r="J13" s="10"/>
      <c r="K13" s="8">
        <f t="shared" ref="K13:K16" si="2">I13*J13</f>
        <v>0</v>
      </c>
      <c r="L13" s="8">
        <f t="shared" ref="L13:L16" si="3">K13*1.21</f>
        <v>0</v>
      </c>
      <c r="M13" s="27"/>
    </row>
    <row r="14" spans="1:13" ht="16.5" customHeight="1" x14ac:dyDescent="0.2">
      <c r="A14" s="69">
        <v>10</v>
      </c>
      <c r="B14" s="62" t="s">
        <v>49</v>
      </c>
      <c r="C14" s="66" t="s">
        <v>66</v>
      </c>
      <c r="D14" s="64"/>
      <c r="E14" s="64"/>
      <c r="F14" s="64">
        <v>1</v>
      </c>
      <c r="G14" s="67"/>
      <c r="H14" s="67"/>
      <c r="I14" s="26">
        <v>1</v>
      </c>
      <c r="J14" s="10"/>
      <c r="K14" s="8">
        <f t="shared" si="2"/>
        <v>0</v>
      </c>
      <c r="L14" s="8">
        <f t="shared" si="3"/>
        <v>0</v>
      </c>
      <c r="M14" s="27"/>
    </row>
    <row r="15" spans="1:13" ht="25.5" customHeight="1" x14ac:dyDescent="0.2">
      <c r="A15" s="69">
        <v>11</v>
      </c>
      <c r="B15" s="62" t="s">
        <v>55</v>
      </c>
      <c r="C15" s="66" t="s">
        <v>56</v>
      </c>
      <c r="D15" s="64" t="s">
        <v>57</v>
      </c>
      <c r="E15" s="64"/>
      <c r="F15" s="64">
        <v>1</v>
      </c>
      <c r="G15" s="67"/>
      <c r="H15" s="67"/>
      <c r="I15" s="26">
        <v>1</v>
      </c>
      <c r="J15" s="10"/>
      <c r="K15" s="8">
        <f t="shared" si="2"/>
        <v>0</v>
      </c>
      <c r="L15" s="8">
        <f t="shared" si="3"/>
        <v>0</v>
      </c>
      <c r="M15" s="27"/>
    </row>
    <row r="16" spans="1:13" ht="68.25" customHeight="1" x14ac:dyDescent="0.2">
      <c r="A16" s="69">
        <v>12</v>
      </c>
      <c r="B16" s="62" t="s">
        <v>14</v>
      </c>
      <c r="C16" s="66" t="s">
        <v>47</v>
      </c>
      <c r="D16" s="64" t="s">
        <v>46</v>
      </c>
      <c r="E16" s="64">
        <v>14</v>
      </c>
      <c r="F16" s="64">
        <v>1</v>
      </c>
      <c r="G16" s="67"/>
      <c r="H16" s="67"/>
      <c r="I16" s="26">
        <v>1</v>
      </c>
      <c r="J16" s="68"/>
      <c r="K16" s="8">
        <f t="shared" si="2"/>
        <v>0</v>
      </c>
      <c r="L16" s="8">
        <f t="shared" si="3"/>
        <v>0</v>
      </c>
      <c r="M16" s="36"/>
    </row>
    <row r="17" spans="1:13" ht="31.5" customHeight="1" x14ac:dyDescent="0.2">
      <c r="A17" s="69">
        <v>13</v>
      </c>
      <c r="B17" s="60" t="s">
        <v>15</v>
      </c>
      <c r="C17" s="52" t="s">
        <v>16</v>
      </c>
      <c r="D17" s="49"/>
      <c r="E17" s="49"/>
      <c r="F17" s="49">
        <v>1</v>
      </c>
      <c r="G17" s="25"/>
      <c r="H17" s="25"/>
      <c r="I17" s="26">
        <v>1</v>
      </c>
      <c r="J17" s="10"/>
      <c r="K17" s="8">
        <f t="shared" si="1"/>
        <v>0</v>
      </c>
      <c r="L17" s="8">
        <f t="shared" si="0"/>
        <v>0</v>
      </c>
      <c r="M17" s="27"/>
    </row>
    <row r="18" spans="1:13" ht="25.5" x14ac:dyDescent="0.2">
      <c r="A18" s="69">
        <v>14</v>
      </c>
      <c r="B18" s="60" t="s">
        <v>17</v>
      </c>
      <c r="C18" s="52" t="s">
        <v>86</v>
      </c>
      <c r="D18" s="49" t="s">
        <v>45</v>
      </c>
      <c r="E18" s="49">
        <v>18</v>
      </c>
      <c r="F18" s="49">
        <v>1</v>
      </c>
      <c r="G18" s="25"/>
      <c r="H18" s="25"/>
      <c r="I18" s="26">
        <v>1</v>
      </c>
      <c r="J18" s="10"/>
      <c r="K18" s="8">
        <f t="shared" si="1"/>
        <v>0</v>
      </c>
      <c r="L18" s="8">
        <f t="shared" si="0"/>
        <v>0</v>
      </c>
      <c r="M18" s="27"/>
    </row>
    <row r="19" spans="1:13" ht="21.75" customHeight="1" x14ac:dyDescent="0.2">
      <c r="A19" s="69">
        <v>15</v>
      </c>
      <c r="B19" s="60" t="s">
        <v>18</v>
      </c>
      <c r="C19" s="52" t="s">
        <v>19</v>
      </c>
      <c r="D19" s="49"/>
      <c r="E19" s="49"/>
      <c r="F19" s="49">
        <v>3</v>
      </c>
      <c r="G19" s="25"/>
      <c r="H19" s="25"/>
      <c r="I19" s="26">
        <v>3</v>
      </c>
      <c r="J19" s="10"/>
      <c r="K19" s="8">
        <f t="shared" ref="K19:K20" si="4">I19*J19</f>
        <v>0</v>
      </c>
      <c r="L19" s="8">
        <f t="shared" ref="L19:L20" si="5">K19*1.21</f>
        <v>0</v>
      </c>
      <c r="M19" s="27"/>
    </row>
    <row r="20" spans="1:13" ht="38.25" x14ac:dyDescent="0.2">
      <c r="A20" s="69">
        <v>16</v>
      </c>
      <c r="B20" s="60" t="s">
        <v>20</v>
      </c>
      <c r="C20" s="52" t="s">
        <v>22</v>
      </c>
      <c r="D20" s="49"/>
      <c r="E20" s="49">
        <v>19</v>
      </c>
      <c r="F20" s="49">
        <v>4</v>
      </c>
      <c r="G20" s="25"/>
      <c r="H20" s="25"/>
      <c r="I20" s="26">
        <v>4</v>
      </c>
      <c r="J20" s="10"/>
      <c r="K20" s="8">
        <f t="shared" si="4"/>
        <v>0</v>
      </c>
      <c r="L20" s="8">
        <f t="shared" si="5"/>
        <v>0</v>
      </c>
      <c r="M20" s="27"/>
    </row>
    <row r="21" spans="1:13" ht="25.5" x14ac:dyDescent="0.2">
      <c r="A21" s="69">
        <v>17</v>
      </c>
      <c r="B21" s="60" t="s">
        <v>21</v>
      </c>
      <c r="C21" s="52" t="s">
        <v>23</v>
      </c>
      <c r="D21" s="49"/>
      <c r="E21" s="49">
        <v>21</v>
      </c>
      <c r="F21" s="49">
        <v>8</v>
      </c>
      <c r="G21" s="25"/>
      <c r="H21" s="25"/>
      <c r="I21" s="26">
        <v>8</v>
      </c>
      <c r="J21" s="10"/>
      <c r="K21" s="8">
        <f t="shared" ref="K21" si="6">I21*J21</f>
        <v>0</v>
      </c>
      <c r="L21" s="8">
        <f t="shared" ref="L21" si="7">K21*1.21</f>
        <v>0</v>
      </c>
      <c r="M21" s="27"/>
    </row>
    <row r="22" spans="1:13" ht="25.5" x14ac:dyDescent="0.2">
      <c r="A22" s="69">
        <v>18</v>
      </c>
      <c r="B22" s="60" t="s">
        <v>24</v>
      </c>
      <c r="C22" s="52" t="s">
        <v>25</v>
      </c>
      <c r="D22" s="49"/>
      <c r="E22" s="49"/>
      <c r="F22" s="49">
        <v>1</v>
      </c>
      <c r="G22" s="25"/>
      <c r="H22" s="25"/>
      <c r="I22" s="26">
        <v>1</v>
      </c>
      <c r="J22" s="10"/>
      <c r="K22" s="8">
        <f t="shared" ref="K22" si="8">I22*J22</f>
        <v>0</v>
      </c>
      <c r="L22" s="8">
        <f t="shared" ref="L22" si="9">K22*1.21</f>
        <v>0</v>
      </c>
      <c r="M22" s="27"/>
    </row>
    <row r="23" spans="1:13" ht="51" x14ac:dyDescent="0.2">
      <c r="A23" s="69">
        <v>19</v>
      </c>
      <c r="B23" s="60" t="s">
        <v>87</v>
      </c>
      <c r="C23" s="52" t="s">
        <v>82</v>
      </c>
      <c r="D23" s="49"/>
      <c r="E23" s="49"/>
      <c r="F23" s="49">
        <v>1</v>
      </c>
      <c r="G23" s="25"/>
      <c r="H23" s="25"/>
      <c r="I23" s="26">
        <v>1</v>
      </c>
      <c r="J23" s="10"/>
      <c r="K23" s="8">
        <f t="shared" ref="K23:K25" si="10">I23*J23</f>
        <v>0</v>
      </c>
      <c r="L23" s="8">
        <f t="shared" ref="L23:L25" si="11">K23*1.21</f>
        <v>0</v>
      </c>
      <c r="M23" s="27"/>
    </row>
    <row r="24" spans="1:13" ht="76.5" x14ac:dyDescent="0.2">
      <c r="A24" s="69">
        <v>20</v>
      </c>
      <c r="B24" s="60" t="s">
        <v>26</v>
      </c>
      <c r="C24" s="52" t="s">
        <v>92</v>
      </c>
      <c r="D24" s="49"/>
      <c r="E24" s="49"/>
      <c r="F24" s="49">
        <v>2</v>
      </c>
      <c r="G24" s="25"/>
      <c r="H24" s="25"/>
      <c r="I24" s="26">
        <v>2</v>
      </c>
      <c r="J24" s="10"/>
      <c r="K24" s="8">
        <f t="shared" si="10"/>
        <v>0</v>
      </c>
      <c r="L24" s="8">
        <f t="shared" si="11"/>
        <v>0</v>
      </c>
      <c r="M24" s="27"/>
    </row>
    <row r="25" spans="1:13" ht="16.5" customHeight="1" x14ac:dyDescent="0.2">
      <c r="A25" s="69">
        <v>21</v>
      </c>
      <c r="B25" s="60" t="s">
        <v>27</v>
      </c>
      <c r="C25" s="52" t="s">
        <v>28</v>
      </c>
      <c r="D25" s="49"/>
      <c r="E25" s="49"/>
      <c r="F25" s="49">
        <v>1</v>
      </c>
      <c r="G25" s="25"/>
      <c r="H25" s="25"/>
      <c r="I25" s="26">
        <v>1</v>
      </c>
      <c r="J25" s="10"/>
      <c r="K25" s="8">
        <f t="shared" si="10"/>
        <v>0</v>
      </c>
      <c r="L25" s="8">
        <f t="shared" si="11"/>
        <v>0</v>
      </c>
      <c r="M25" s="27"/>
    </row>
    <row r="26" spans="1:13" ht="16.5" customHeight="1" x14ac:dyDescent="0.2">
      <c r="A26" s="69">
        <v>22</v>
      </c>
      <c r="B26" s="60" t="s">
        <v>29</v>
      </c>
      <c r="C26" s="52" t="s">
        <v>30</v>
      </c>
      <c r="D26" s="49"/>
      <c r="E26" s="49"/>
      <c r="F26" s="49">
        <v>2</v>
      </c>
      <c r="G26" s="25"/>
      <c r="H26" s="25"/>
      <c r="I26" s="26">
        <v>2</v>
      </c>
      <c r="J26" s="10"/>
      <c r="K26" s="8">
        <f t="shared" ref="K26:K27" si="12">I26*J26</f>
        <v>0</v>
      </c>
      <c r="L26" s="8">
        <f t="shared" ref="L26:L27" si="13">K26*1.21</f>
        <v>0</v>
      </c>
      <c r="M26" s="27"/>
    </row>
    <row r="27" spans="1:13" ht="16.5" customHeight="1" x14ac:dyDescent="0.2">
      <c r="A27" s="69">
        <v>23</v>
      </c>
      <c r="B27" s="60" t="s">
        <v>32</v>
      </c>
      <c r="C27" s="52" t="s">
        <v>31</v>
      </c>
      <c r="D27" s="49"/>
      <c r="E27" s="49"/>
      <c r="F27" s="49">
        <v>1</v>
      </c>
      <c r="G27" s="25"/>
      <c r="H27" s="25"/>
      <c r="I27" s="26">
        <v>1</v>
      </c>
      <c r="J27" s="10"/>
      <c r="K27" s="8">
        <f t="shared" si="12"/>
        <v>0</v>
      </c>
      <c r="L27" s="8">
        <f t="shared" si="13"/>
        <v>0</v>
      </c>
      <c r="M27" s="27"/>
    </row>
    <row r="28" spans="1:13" ht="16.5" customHeight="1" x14ac:dyDescent="0.2">
      <c r="A28" s="69">
        <v>24</v>
      </c>
      <c r="B28" s="60" t="s">
        <v>96</v>
      </c>
      <c r="C28" s="52" t="s">
        <v>58</v>
      </c>
      <c r="D28" s="49" t="s">
        <v>50</v>
      </c>
      <c r="E28" s="49">
        <v>22</v>
      </c>
      <c r="F28" s="49">
        <v>2</v>
      </c>
      <c r="G28" s="25"/>
      <c r="H28" s="25"/>
      <c r="I28" s="26">
        <v>2</v>
      </c>
      <c r="J28" s="10"/>
      <c r="K28" s="8">
        <f t="shared" ref="K28:K50" si="14">I28*J28</f>
        <v>0</v>
      </c>
      <c r="L28" s="8">
        <f t="shared" ref="L28:L50" si="15">K28*1.21</f>
        <v>0</v>
      </c>
      <c r="M28" s="27"/>
    </row>
    <row r="29" spans="1:13" ht="16.5" customHeight="1" x14ac:dyDescent="0.2">
      <c r="A29" s="69">
        <v>25</v>
      </c>
      <c r="B29" s="60" t="s">
        <v>96</v>
      </c>
      <c r="C29" s="52" t="s">
        <v>85</v>
      </c>
      <c r="D29" s="49" t="s">
        <v>51</v>
      </c>
      <c r="E29" s="49">
        <v>15</v>
      </c>
      <c r="F29" s="49">
        <v>1</v>
      </c>
      <c r="G29" s="25"/>
      <c r="H29" s="25"/>
      <c r="I29" s="26">
        <v>1</v>
      </c>
      <c r="J29" s="10"/>
      <c r="K29" s="8">
        <f t="shared" si="14"/>
        <v>0</v>
      </c>
      <c r="L29" s="8">
        <f t="shared" si="15"/>
        <v>0</v>
      </c>
      <c r="M29" s="27"/>
    </row>
    <row r="30" spans="1:13" ht="16.5" customHeight="1" x14ac:dyDescent="0.2">
      <c r="A30" s="69">
        <v>26</v>
      </c>
      <c r="B30" s="60" t="s">
        <v>96</v>
      </c>
      <c r="C30" s="52" t="s">
        <v>85</v>
      </c>
      <c r="D30" s="49" t="s">
        <v>52</v>
      </c>
      <c r="E30" s="49">
        <v>9</v>
      </c>
      <c r="F30" s="49">
        <v>1</v>
      </c>
      <c r="G30" s="25"/>
      <c r="H30" s="25"/>
      <c r="I30" s="26">
        <v>1</v>
      </c>
      <c r="J30" s="10"/>
      <c r="K30" s="8">
        <f t="shared" si="14"/>
        <v>0</v>
      </c>
      <c r="L30" s="8">
        <f t="shared" si="15"/>
        <v>0</v>
      </c>
      <c r="M30" s="27"/>
    </row>
    <row r="31" spans="1:13" ht="16.5" customHeight="1" x14ac:dyDescent="0.2">
      <c r="A31" s="69">
        <v>27</v>
      </c>
      <c r="B31" s="60" t="s">
        <v>88</v>
      </c>
      <c r="C31" s="52" t="s">
        <v>90</v>
      </c>
      <c r="D31" s="49"/>
      <c r="E31" s="49" t="s">
        <v>99</v>
      </c>
      <c r="F31" s="49">
        <v>2</v>
      </c>
      <c r="G31" s="25"/>
      <c r="H31" s="25"/>
      <c r="I31" s="26">
        <v>2</v>
      </c>
      <c r="J31" s="10"/>
      <c r="K31" s="8">
        <f t="shared" si="14"/>
        <v>0</v>
      </c>
      <c r="L31" s="8">
        <f t="shared" si="15"/>
        <v>0</v>
      </c>
      <c r="M31" s="27"/>
    </row>
    <row r="32" spans="1:13" ht="16.5" customHeight="1" x14ac:dyDescent="0.2">
      <c r="A32" s="69">
        <v>28</v>
      </c>
      <c r="B32" s="60" t="s">
        <v>93</v>
      </c>
      <c r="C32" s="52" t="s">
        <v>111</v>
      </c>
      <c r="D32" s="49" t="s">
        <v>60</v>
      </c>
      <c r="E32" s="49">
        <v>1</v>
      </c>
      <c r="F32" s="49">
        <v>1</v>
      </c>
      <c r="G32" s="25"/>
      <c r="H32" s="25"/>
      <c r="I32" s="26">
        <v>1</v>
      </c>
      <c r="J32" s="10"/>
      <c r="K32" s="8">
        <f t="shared" si="14"/>
        <v>0</v>
      </c>
      <c r="L32" s="8">
        <f t="shared" si="15"/>
        <v>0</v>
      </c>
      <c r="M32" s="27"/>
    </row>
    <row r="33" spans="1:13" ht="16.5" customHeight="1" x14ac:dyDescent="0.2">
      <c r="A33" s="69">
        <v>29</v>
      </c>
      <c r="B33" s="60" t="s">
        <v>67</v>
      </c>
      <c r="C33" s="52" t="s">
        <v>100</v>
      </c>
      <c r="D33" s="49"/>
      <c r="E33" s="49"/>
      <c r="F33" s="49">
        <v>1</v>
      </c>
      <c r="G33" s="36"/>
      <c r="H33" s="36"/>
      <c r="I33" s="26">
        <v>1</v>
      </c>
      <c r="J33" s="10"/>
      <c r="K33" s="8">
        <f t="shared" si="14"/>
        <v>0</v>
      </c>
      <c r="L33" s="8">
        <f t="shared" si="15"/>
        <v>0</v>
      </c>
      <c r="M33" s="27"/>
    </row>
    <row r="34" spans="1:13" ht="16.5" customHeight="1" x14ac:dyDescent="0.2">
      <c r="A34" s="69">
        <v>30</v>
      </c>
      <c r="B34" s="60" t="s">
        <v>63</v>
      </c>
      <c r="C34" s="52" t="s">
        <v>79</v>
      </c>
      <c r="D34" s="49"/>
      <c r="E34" s="49">
        <v>2</v>
      </c>
      <c r="F34" s="49">
        <v>1</v>
      </c>
      <c r="G34" s="36"/>
      <c r="H34" s="36"/>
      <c r="I34" s="26">
        <v>1</v>
      </c>
      <c r="J34" s="10"/>
      <c r="K34" s="8">
        <f t="shared" si="14"/>
        <v>0</v>
      </c>
      <c r="L34" s="8">
        <f t="shared" si="15"/>
        <v>0</v>
      </c>
      <c r="M34" s="27"/>
    </row>
    <row r="35" spans="1:13" ht="16.5" customHeight="1" x14ac:dyDescent="0.2">
      <c r="A35" s="69">
        <v>31</v>
      </c>
      <c r="B35" s="60" t="s">
        <v>93</v>
      </c>
      <c r="C35" s="52" t="s">
        <v>112</v>
      </c>
      <c r="D35" s="49" t="s">
        <v>61</v>
      </c>
      <c r="E35" s="49">
        <v>3</v>
      </c>
      <c r="F35" s="49">
        <v>1</v>
      </c>
      <c r="G35" s="25"/>
      <c r="H35" s="25"/>
      <c r="I35" s="26">
        <v>1</v>
      </c>
      <c r="J35" s="10"/>
      <c r="K35" s="8">
        <f t="shared" si="14"/>
        <v>0</v>
      </c>
      <c r="L35" s="8">
        <f t="shared" si="15"/>
        <v>0</v>
      </c>
      <c r="M35" s="27"/>
    </row>
    <row r="36" spans="1:13" ht="16.5" customHeight="1" x14ac:dyDescent="0.2">
      <c r="A36" s="69">
        <v>32</v>
      </c>
      <c r="B36" s="60" t="s">
        <v>94</v>
      </c>
      <c r="C36" s="63" t="s">
        <v>110</v>
      </c>
      <c r="D36" s="64" t="s">
        <v>62</v>
      </c>
      <c r="E36" s="64">
        <v>7</v>
      </c>
      <c r="F36" s="64">
        <v>1</v>
      </c>
      <c r="G36" s="25"/>
      <c r="H36" s="25"/>
      <c r="I36" s="26">
        <v>1</v>
      </c>
      <c r="J36" s="10"/>
      <c r="K36" s="8">
        <f t="shared" si="14"/>
        <v>0</v>
      </c>
      <c r="L36" s="8">
        <f t="shared" si="15"/>
        <v>0</v>
      </c>
      <c r="M36" s="27"/>
    </row>
    <row r="37" spans="1:13" ht="16.5" customHeight="1" x14ac:dyDescent="0.2">
      <c r="A37" s="69">
        <v>33</v>
      </c>
      <c r="B37" s="60" t="s">
        <v>94</v>
      </c>
      <c r="C37" s="52" t="s">
        <v>114</v>
      </c>
      <c r="D37" s="49" t="s">
        <v>62</v>
      </c>
      <c r="E37" s="49">
        <v>7</v>
      </c>
      <c r="F37" s="49">
        <v>1</v>
      </c>
      <c r="G37" s="36"/>
      <c r="H37" s="36"/>
      <c r="I37" s="26">
        <v>1</v>
      </c>
      <c r="J37" s="10"/>
      <c r="K37" s="8">
        <f t="shared" si="14"/>
        <v>0</v>
      </c>
      <c r="L37" s="8">
        <f t="shared" si="15"/>
        <v>0</v>
      </c>
      <c r="M37" s="27"/>
    </row>
    <row r="38" spans="1:13" ht="16.5" customHeight="1" x14ac:dyDescent="0.2">
      <c r="A38" s="69">
        <v>34</v>
      </c>
      <c r="B38" s="60" t="s">
        <v>94</v>
      </c>
      <c r="C38" s="52" t="s">
        <v>113</v>
      </c>
      <c r="D38" s="64" t="s">
        <v>62</v>
      </c>
      <c r="E38" s="64">
        <v>12</v>
      </c>
      <c r="F38" s="64">
        <v>1</v>
      </c>
      <c r="G38" s="25"/>
      <c r="H38" s="25"/>
      <c r="I38" s="26">
        <v>1</v>
      </c>
      <c r="J38" s="10"/>
      <c r="K38" s="8">
        <f t="shared" si="14"/>
        <v>0</v>
      </c>
      <c r="L38" s="8">
        <f t="shared" si="15"/>
        <v>0</v>
      </c>
      <c r="M38" s="27"/>
    </row>
    <row r="39" spans="1:13" ht="16.5" customHeight="1" x14ac:dyDescent="0.2">
      <c r="A39" s="69">
        <v>35</v>
      </c>
      <c r="B39" s="60" t="s">
        <v>95</v>
      </c>
      <c r="C39" s="63" t="s">
        <v>109</v>
      </c>
      <c r="D39" s="64" t="s">
        <v>68</v>
      </c>
      <c r="E39" s="64">
        <v>16</v>
      </c>
      <c r="F39" s="64">
        <v>2</v>
      </c>
      <c r="G39" s="25"/>
      <c r="H39" s="25"/>
      <c r="I39" s="26">
        <v>2</v>
      </c>
      <c r="J39" s="10"/>
      <c r="K39" s="8">
        <f t="shared" si="14"/>
        <v>0</v>
      </c>
      <c r="L39" s="8">
        <f t="shared" si="15"/>
        <v>0</v>
      </c>
      <c r="M39" s="27"/>
    </row>
    <row r="40" spans="1:13" ht="16.5" customHeight="1" x14ac:dyDescent="0.2">
      <c r="A40" s="69">
        <v>36</v>
      </c>
      <c r="B40" s="60" t="s">
        <v>94</v>
      </c>
      <c r="C40" s="63" t="s">
        <v>108</v>
      </c>
      <c r="D40" s="64" t="s">
        <v>68</v>
      </c>
      <c r="E40" s="64">
        <v>16</v>
      </c>
      <c r="F40" s="64">
        <v>2</v>
      </c>
      <c r="G40" s="77"/>
      <c r="H40" s="73"/>
      <c r="I40" s="14">
        <v>2</v>
      </c>
      <c r="J40" s="10"/>
      <c r="K40" s="8">
        <f t="shared" si="14"/>
        <v>0</v>
      </c>
      <c r="L40" s="8">
        <f t="shared" si="15"/>
        <v>0</v>
      </c>
      <c r="M40" s="27"/>
    </row>
    <row r="41" spans="1:13" ht="16.5" customHeight="1" x14ac:dyDescent="0.2">
      <c r="A41" s="69">
        <v>37</v>
      </c>
      <c r="B41" s="60" t="s">
        <v>94</v>
      </c>
      <c r="C41" s="63" t="s">
        <v>107</v>
      </c>
      <c r="D41" s="64" t="s">
        <v>61</v>
      </c>
      <c r="E41" s="64">
        <v>11</v>
      </c>
      <c r="F41" s="64">
        <v>1</v>
      </c>
      <c r="G41" s="77"/>
      <c r="H41" s="73"/>
      <c r="I41" s="14">
        <v>1</v>
      </c>
      <c r="J41" s="10"/>
      <c r="K41" s="8">
        <f t="shared" si="14"/>
        <v>0</v>
      </c>
      <c r="L41" s="8">
        <f t="shared" si="15"/>
        <v>0</v>
      </c>
      <c r="M41" s="27"/>
    </row>
    <row r="42" spans="1:13" ht="16.5" customHeight="1" x14ac:dyDescent="0.2">
      <c r="A42" s="69">
        <v>38</v>
      </c>
      <c r="B42" s="52" t="s">
        <v>94</v>
      </c>
      <c r="C42" s="51" t="s">
        <v>106</v>
      </c>
      <c r="D42" s="49" t="s">
        <v>69</v>
      </c>
      <c r="E42" s="49">
        <v>17</v>
      </c>
      <c r="F42" s="49">
        <v>1</v>
      </c>
      <c r="G42" s="36"/>
      <c r="H42" s="74"/>
      <c r="I42" s="35">
        <v>1</v>
      </c>
      <c r="J42" s="10"/>
      <c r="K42" s="8">
        <f t="shared" si="14"/>
        <v>0</v>
      </c>
      <c r="L42" s="8">
        <f t="shared" si="15"/>
        <v>0</v>
      </c>
      <c r="M42" s="27"/>
    </row>
    <row r="43" spans="1:13" ht="25.5" x14ac:dyDescent="0.2">
      <c r="A43" s="69">
        <v>39</v>
      </c>
      <c r="B43" s="52" t="s">
        <v>95</v>
      </c>
      <c r="C43" s="63" t="s">
        <v>101</v>
      </c>
      <c r="D43" s="49" t="s">
        <v>89</v>
      </c>
      <c r="E43" s="49">
        <v>20</v>
      </c>
      <c r="F43" s="49">
        <v>4</v>
      </c>
      <c r="G43" s="36"/>
      <c r="H43" s="36"/>
      <c r="I43" s="26">
        <v>4</v>
      </c>
      <c r="J43" s="10"/>
      <c r="K43" s="8">
        <f t="shared" si="14"/>
        <v>0</v>
      </c>
      <c r="L43" s="8">
        <f t="shared" si="15"/>
        <v>0</v>
      </c>
      <c r="M43" s="27"/>
    </row>
    <row r="44" spans="1:13" ht="18.75" customHeight="1" x14ac:dyDescent="0.2">
      <c r="A44" s="80">
        <v>40</v>
      </c>
      <c r="B44" s="52" t="s">
        <v>77</v>
      </c>
      <c r="C44" s="53" t="s">
        <v>78</v>
      </c>
      <c r="D44" s="49"/>
      <c r="E44" s="49"/>
      <c r="F44" s="49">
        <v>2</v>
      </c>
      <c r="G44" s="36"/>
      <c r="H44" s="74"/>
      <c r="I44" s="35">
        <v>2</v>
      </c>
      <c r="J44" s="10"/>
      <c r="K44" s="8">
        <f t="shared" si="14"/>
        <v>0</v>
      </c>
      <c r="L44" s="8">
        <f t="shared" si="15"/>
        <v>0</v>
      </c>
      <c r="M44" s="27"/>
    </row>
    <row r="45" spans="1:13" x14ac:dyDescent="0.2">
      <c r="A45" s="81" t="s">
        <v>118</v>
      </c>
      <c r="B45" s="54"/>
      <c r="C45" s="53"/>
      <c r="D45" s="49"/>
      <c r="E45" s="49"/>
      <c r="F45" s="49"/>
      <c r="G45" s="36"/>
      <c r="H45" s="74"/>
      <c r="I45" s="35"/>
      <c r="J45" s="10"/>
      <c r="K45" s="8">
        <f t="shared" si="14"/>
        <v>0</v>
      </c>
      <c r="L45" s="8">
        <f t="shared" si="15"/>
        <v>0</v>
      </c>
      <c r="M45" s="27"/>
    </row>
    <row r="46" spans="1:13" ht="38.25" x14ac:dyDescent="0.2">
      <c r="A46" s="82">
        <v>41</v>
      </c>
      <c r="B46" s="55" t="s">
        <v>102</v>
      </c>
      <c r="C46" s="53" t="s">
        <v>71</v>
      </c>
      <c r="D46" s="49"/>
      <c r="E46" s="49"/>
      <c r="F46" s="49">
        <v>42</v>
      </c>
      <c r="G46" s="36"/>
      <c r="H46" s="74"/>
      <c r="I46" s="35">
        <v>42</v>
      </c>
      <c r="J46" s="10"/>
      <c r="K46" s="8">
        <f t="shared" si="14"/>
        <v>0</v>
      </c>
      <c r="L46" s="8">
        <f t="shared" si="15"/>
        <v>0</v>
      </c>
      <c r="M46" s="27"/>
    </row>
    <row r="47" spans="1:13" ht="27" customHeight="1" x14ac:dyDescent="0.2">
      <c r="A47" s="69">
        <v>42</v>
      </c>
      <c r="B47" s="55" t="s">
        <v>70</v>
      </c>
      <c r="C47" s="53" t="s">
        <v>72</v>
      </c>
      <c r="D47" s="49"/>
      <c r="E47" s="49"/>
      <c r="F47" s="49">
        <v>48</v>
      </c>
      <c r="G47" s="36"/>
      <c r="H47" s="74"/>
      <c r="I47" s="35">
        <v>48</v>
      </c>
      <c r="J47" s="10"/>
      <c r="K47" s="8">
        <f t="shared" si="14"/>
        <v>0</v>
      </c>
      <c r="L47" s="8">
        <f t="shared" si="15"/>
        <v>0</v>
      </c>
      <c r="M47" s="27"/>
    </row>
    <row r="48" spans="1:13" ht="25.5" x14ac:dyDescent="0.2">
      <c r="A48" s="69">
        <v>43</v>
      </c>
      <c r="B48" s="52" t="s">
        <v>73</v>
      </c>
      <c r="C48" s="53" t="s">
        <v>74</v>
      </c>
      <c r="D48" s="49"/>
      <c r="E48" s="49"/>
      <c r="F48" s="49">
        <v>12</v>
      </c>
      <c r="G48" s="36"/>
      <c r="H48" s="74"/>
      <c r="I48" s="35">
        <v>12</v>
      </c>
      <c r="J48" s="10"/>
      <c r="K48" s="8">
        <f t="shared" si="14"/>
        <v>0</v>
      </c>
      <c r="L48" s="8">
        <f t="shared" si="15"/>
        <v>0</v>
      </c>
      <c r="M48" s="27"/>
    </row>
    <row r="49" spans="1:13" ht="19.5" customHeight="1" x14ac:dyDescent="0.2">
      <c r="A49" s="69">
        <v>44</v>
      </c>
      <c r="B49" s="52" t="s">
        <v>75</v>
      </c>
      <c r="C49" s="53" t="s">
        <v>76</v>
      </c>
      <c r="D49" s="49"/>
      <c r="E49" s="49"/>
      <c r="F49" s="49">
        <v>1</v>
      </c>
      <c r="G49" s="36"/>
      <c r="H49" s="74"/>
      <c r="I49" s="35">
        <v>1</v>
      </c>
      <c r="J49" s="10"/>
      <c r="K49" s="8">
        <f t="shared" si="14"/>
        <v>0</v>
      </c>
      <c r="L49" s="8">
        <f t="shared" si="15"/>
        <v>0</v>
      </c>
      <c r="M49" s="27"/>
    </row>
    <row r="50" spans="1:13" ht="25.5" x14ac:dyDescent="0.2">
      <c r="A50" s="69">
        <v>45</v>
      </c>
      <c r="B50" s="52" t="s">
        <v>80</v>
      </c>
      <c r="C50" s="53" t="s">
        <v>81</v>
      </c>
      <c r="D50" s="49"/>
      <c r="E50" s="49"/>
      <c r="F50" s="49">
        <v>34</v>
      </c>
      <c r="G50" s="36"/>
      <c r="H50" s="74"/>
      <c r="I50" s="35">
        <v>34</v>
      </c>
      <c r="J50" s="10"/>
      <c r="K50" s="8">
        <f t="shared" si="14"/>
        <v>0</v>
      </c>
      <c r="L50" s="8">
        <f t="shared" si="15"/>
        <v>0</v>
      </c>
      <c r="M50" s="27"/>
    </row>
    <row r="51" spans="1:13" ht="13.5" thickBot="1" x14ac:dyDescent="0.25">
      <c r="B51" s="17"/>
      <c r="C51" s="18"/>
      <c r="D51" s="32"/>
      <c r="E51" s="32"/>
      <c r="F51" s="32">
        <f>SUM(F5:F50)</f>
        <v>272</v>
      </c>
      <c r="G51" s="19"/>
      <c r="H51" s="19"/>
      <c r="I51" s="20"/>
      <c r="J51" s="21"/>
      <c r="K51" s="22"/>
      <c r="L51" s="23"/>
      <c r="M51" s="24"/>
    </row>
    <row r="52" spans="1:13" ht="13.5" thickBot="1" x14ac:dyDescent="0.25">
      <c r="B52" s="99" t="s">
        <v>2</v>
      </c>
      <c r="C52" s="100"/>
      <c r="D52" s="100"/>
      <c r="E52" s="100"/>
      <c r="F52" s="100"/>
      <c r="G52" s="100"/>
      <c r="H52" s="100"/>
      <c r="I52" s="100"/>
      <c r="J52" s="101"/>
      <c r="K52" s="78">
        <f>SUM(K5:K51)</f>
        <v>0</v>
      </c>
      <c r="L52" s="79">
        <f>SUM(L5:L51)</f>
        <v>0</v>
      </c>
      <c r="M52" s="4"/>
    </row>
    <row r="53" spans="1:13" ht="15.75" x14ac:dyDescent="0.25">
      <c r="B53" s="1"/>
      <c r="C53" s="1"/>
      <c r="D53" s="33"/>
      <c r="E53" s="33"/>
      <c r="F53" s="33"/>
      <c r="G53" s="1"/>
      <c r="H53" s="1"/>
      <c r="J53" s="2"/>
      <c r="K53" s="3"/>
      <c r="L53" s="3"/>
    </row>
    <row r="55" spans="1:13" ht="12" customHeight="1" x14ac:dyDescent="0.2"/>
    <row r="56" spans="1:13" ht="39" customHeight="1" x14ac:dyDescent="0.25">
      <c r="A56">
        <v>46</v>
      </c>
      <c r="B56" s="91" t="s">
        <v>103</v>
      </c>
      <c r="C56" s="92"/>
      <c r="D56" s="92"/>
      <c r="E56" s="92"/>
      <c r="F56" s="92"/>
      <c r="G56" s="93"/>
      <c r="H56" s="75"/>
    </row>
    <row r="57" spans="1:13" ht="15" x14ac:dyDescent="0.25">
      <c r="A57">
        <v>47</v>
      </c>
      <c r="B57" s="42" t="s">
        <v>97</v>
      </c>
      <c r="C57" s="39"/>
      <c r="D57" s="40"/>
      <c r="E57" s="40"/>
      <c r="F57" s="40"/>
      <c r="G57" s="41"/>
    </row>
    <row r="58" spans="1:13" ht="15" x14ac:dyDescent="0.25">
      <c r="A58">
        <v>48</v>
      </c>
      <c r="B58" s="42" t="s">
        <v>104</v>
      </c>
      <c r="C58" s="39"/>
      <c r="D58" s="40"/>
      <c r="E58" s="40"/>
      <c r="F58" s="40"/>
      <c r="G58" s="41"/>
    </row>
    <row r="59" spans="1:13" ht="15" x14ac:dyDescent="0.25">
      <c r="A59">
        <v>49</v>
      </c>
      <c r="B59" s="38" t="s">
        <v>98</v>
      </c>
    </row>
    <row r="61" spans="1:13" ht="15" x14ac:dyDescent="0.25">
      <c r="B61" s="1" t="s">
        <v>91</v>
      </c>
      <c r="C61" s="1"/>
      <c r="D61" s="33"/>
      <c r="E61" s="33"/>
      <c r="F61" s="33"/>
      <c r="G61" s="1"/>
      <c r="H61" s="1"/>
    </row>
    <row r="62" spans="1:13" ht="51" customHeight="1" x14ac:dyDescent="0.2">
      <c r="B62" s="89" t="s">
        <v>3</v>
      </c>
      <c r="C62" s="89"/>
      <c r="D62" s="89"/>
      <c r="E62" s="89"/>
      <c r="F62" s="89"/>
      <c r="G62" s="89"/>
      <c r="H62" s="89"/>
      <c r="I62" s="90"/>
      <c r="J62" s="90"/>
      <c r="K62" s="90"/>
      <c r="L62" s="90"/>
      <c r="M62" s="90"/>
    </row>
  </sheetData>
  <mergeCells count="7">
    <mergeCell ref="G2:M2"/>
    <mergeCell ref="B62:M62"/>
    <mergeCell ref="B56:G56"/>
    <mergeCell ref="A2:C2"/>
    <mergeCell ref="A1:F1"/>
    <mergeCell ref="B52:J52"/>
    <mergeCell ref="H1:M1"/>
  </mergeCells>
  <phoneticPr fontId="14" type="noConversion"/>
  <pageMargins left="0.23622047244094491" right="0.23622047244094491" top="0.74803149606299213" bottom="0.74803149606299213" header="0.31496062992125984" footer="0.31496062992125984"/>
  <pageSetup paperSize="9" scale="48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B05E1-146C-49F1-8E7F-181981530AB5}">
  <sheetPr>
    <pageSetUpPr fitToPage="1"/>
  </sheetPr>
  <dimension ref="A2:H17"/>
  <sheetViews>
    <sheetView topLeftCell="B1" workbookViewId="0">
      <selection activeCell="B1" sqref="B1"/>
    </sheetView>
  </sheetViews>
  <sheetFormatPr defaultColWidth="9.140625" defaultRowHeight="15" x14ac:dyDescent="0.25"/>
  <cols>
    <col min="1" max="1" width="18.85546875" style="15" bestFit="1" customWidth="1"/>
    <col min="2" max="2" width="16.28515625" style="15" customWidth="1"/>
    <col min="3" max="3" width="9.140625" style="15"/>
    <col min="4" max="4" width="20.85546875" style="15" customWidth="1"/>
    <col min="5" max="5" width="18.140625" style="15" customWidth="1"/>
    <col min="6" max="6" width="14.7109375" style="15" customWidth="1"/>
    <col min="7" max="7" width="9.85546875" style="15" bestFit="1" customWidth="1"/>
    <col min="8" max="8" width="11.28515625" style="15" bestFit="1" customWidth="1"/>
    <col min="9" max="16384" width="9.140625" style="15"/>
  </cols>
  <sheetData>
    <row r="2" spans="1:5" x14ac:dyDescent="0.25">
      <c r="A2" s="37"/>
      <c r="B2" s="16"/>
      <c r="E2" s="16"/>
    </row>
    <row r="3" spans="1:5" x14ac:dyDescent="0.25">
      <c r="B3" s="16"/>
      <c r="E3" s="16"/>
    </row>
    <row r="4" spans="1:5" x14ac:dyDescent="0.25">
      <c r="B4" s="16"/>
      <c r="E4" s="16"/>
    </row>
    <row r="5" spans="1:5" x14ac:dyDescent="0.25">
      <c r="B5" s="16"/>
      <c r="E5" s="16"/>
    </row>
    <row r="6" spans="1:5" x14ac:dyDescent="0.25">
      <c r="B6" s="16"/>
      <c r="E6" s="16"/>
    </row>
    <row r="7" spans="1:5" x14ac:dyDescent="0.25">
      <c r="B7" s="16"/>
      <c r="E7" s="16"/>
    </row>
    <row r="8" spans="1:5" x14ac:dyDescent="0.25">
      <c r="B8" s="16"/>
      <c r="E8" s="16"/>
    </row>
    <row r="9" spans="1:5" x14ac:dyDescent="0.25">
      <c r="B9" s="16"/>
      <c r="E9" s="16"/>
    </row>
    <row r="10" spans="1:5" x14ac:dyDescent="0.25">
      <c r="B10" s="16"/>
      <c r="E10" s="16"/>
    </row>
    <row r="11" spans="1:5" x14ac:dyDescent="0.25">
      <c r="B11" s="16"/>
      <c r="E11" s="16"/>
    </row>
    <row r="12" spans="1:5" x14ac:dyDescent="0.25">
      <c r="B12" s="16"/>
      <c r="E12" s="16"/>
    </row>
    <row r="13" spans="1:5" x14ac:dyDescent="0.25">
      <c r="B13" s="16"/>
      <c r="E13" s="16"/>
    </row>
    <row r="14" spans="1:5" x14ac:dyDescent="0.25">
      <c r="B14" s="16"/>
      <c r="E14" s="16"/>
    </row>
    <row r="15" spans="1:5" x14ac:dyDescent="0.25">
      <c r="B15" s="16"/>
      <c r="E15" s="16"/>
    </row>
    <row r="16" spans="1:5" x14ac:dyDescent="0.25">
      <c r="B16" s="16"/>
      <c r="E16" s="16"/>
    </row>
    <row r="17" spans="2:8" x14ac:dyDescent="0.25">
      <c r="B17" s="16"/>
      <c r="E17" s="16"/>
      <c r="F17" s="16"/>
      <c r="G17" s="16"/>
      <c r="H17" s="16"/>
    </row>
  </sheetData>
  <pageMargins left="0.70866141732283472" right="0.70866141732283472" top="0.78740157480314965" bottom="0.78740157480314965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cvičná kuchyně</vt:lpstr>
      <vt:lpstr>technologie</vt:lpstr>
      <vt:lpstr>'cvičná kuchyně'!Oblast_tisku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 Slaný, Markéta Vitoušová</dc:creator>
  <cp:lastModifiedBy>SOU Slaný, Markéta Vitoušová</cp:lastModifiedBy>
  <cp:lastPrinted>2025-11-04T09:37:21Z</cp:lastPrinted>
  <dcterms:created xsi:type="dcterms:W3CDTF">2018-07-04T13:42:50Z</dcterms:created>
  <dcterms:modified xsi:type="dcterms:W3CDTF">2025-11-27T11:08:11Z</dcterms:modified>
</cp:coreProperties>
</file>