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X:\Users\KPj\_ASPE_ESTICON\20_139_00_Jiloviste\vystup 2\soupis\"/>
    </mc:Choice>
  </mc:AlternateContent>
  <bookViews>
    <workbookView xWindow="0" yWindow="0" windowWidth="0" windowHeight="0"/>
  </bookViews>
  <sheets>
    <sheet name="Rekapitulace" sheetId="14" r:id="rId1"/>
    <sheet name="SO 000" sheetId="2" r:id="rId2"/>
    <sheet name="SO 001" sheetId="3" r:id="rId3"/>
    <sheet name="SO 170" sheetId="4" r:id="rId4"/>
    <sheet name="SO 180" sheetId="5" r:id="rId5"/>
    <sheet name="SO 182" sheetId="6" r:id="rId6"/>
    <sheet name="SO 201" sheetId="7" r:id="rId7"/>
    <sheet name="SO 202" sheetId="8" r:id="rId8"/>
    <sheet name="SO 301" sheetId="9" r:id="rId9"/>
    <sheet name="SO 302" sheetId="10" r:id="rId10"/>
    <sheet name="SO 441SO 441" sheetId="11" r:id="rId11"/>
    <sheet name="SO 442SO 442" sheetId="12" r:id="rId12"/>
    <sheet name="SO 471SO 471" sheetId="13" r:id="rId13"/>
  </sheets>
  <calcPr/>
</workbook>
</file>

<file path=xl/calcChain.xml><?xml version="1.0" encoding="utf-8"?>
<calcChain xmlns="http://schemas.openxmlformats.org/spreadsheetml/2006/main">
  <c i="14" l="1" r="E21"/>
  <c r="D21"/>
  <c r="C21"/>
  <c r="E20"/>
  <c r="D20"/>
  <c r="C20"/>
  <c r="E19"/>
  <c r="D19"/>
  <c r="C19"/>
  <c r="E18"/>
  <c r="D18"/>
  <c r="C18"/>
  <c r="E17"/>
  <c r="D17"/>
  <c r="C17"/>
  <c r="E16"/>
  <c r="D16"/>
  <c r="C16"/>
  <c r="E15"/>
  <c r="D15"/>
  <c r="C15"/>
  <c r="E14"/>
  <c r="D14"/>
  <c r="C14"/>
  <c r="E13"/>
  <c r="D13"/>
  <c r="C13"/>
  <c r="E12"/>
  <c r="D12"/>
  <c r="C12"/>
  <c r="E11"/>
  <c r="D11"/>
  <c r="C11"/>
  <c r="E10"/>
  <c r="D10"/>
  <c r="C10"/>
  <c r="C7"/>
  <c r="C6"/>
  <c i="13" r="I3"/>
  <c r="I32"/>
  <c r="O67"/>
  <c r="I67"/>
  <c r="O64"/>
  <c r="I64"/>
  <c r="O61"/>
  <c r="I61"/>
  <c r="O58"/>
  <c r="I58"/>
  <c r="O55"/>
  <c r="I55"/>
  <c r="O52"/>
  <c r="I52"/>
  <c r="O50"/>
  <c r="I50"/>
  <c r="O48"/>
  <c r="I48"/>
  <c r="O45"/>
  <c r="I45"/>
  <c r="O42"/>
  <c r="I42"/>
  <c r="O39"/>
  <c r="I39"/>
  <c r="O36"/>
  <c r="I36"/>
  <c r="O33"/>
  <c r="I33"/>
  <c r="I13"/>
  <c r="O29"/>
  <c r="I29"/>
  <c r="O26"/>
  <c r="I26"/>
  <c r="O23"/>
  <c r="I23"/>
  <c r="O20"/>
  <c r="I20"/>
  <c r="O17"/>
  <c r="I17"/>
  <c r="O14"/>
  <c r="I14"/>
  <c r="I9"/>
  <c r="O10"/>
  <c r="I10"/>
  <c i="12" r="I3"/>
  <c r="I107"/>
  <c r="O108"/>
  <c r="I108"/>
  <c r="I100"/>
  <c r="O104"/>
  <c r="I104"/>
  <c r="O101"/>
  <c r="I101"/>
  <c r="I39"/>
  <c r="O98"/>
  <c r="I98"/>
  <c r="O95"/>
  <c r="I95"/>
  <c r="O93"/>
  <c r="I93"/>
  <c r="O90"/>
  <c r="I90"/>
  <c r="O87"/>
  <c r="I87"/>
  <c r="O84"/>
  <c r="I84"/>
  <c r="O81"/>
  <c r="I81"/>
  <c r="O78"/>
  <c r="I78"/>
  <c r="O75"/>
  <c r="I75"/>
  <c r="O73"/>
  <c r="I73"/>
  <c r="O70"/>
  <c r="I70"/>
  <c r="O67"/>
  <c r="I67"/>
  <c r="O64"/>
  <c r="I64"/>
  <c r="O61"/>
  <c r="I61"/>
  <c r="O58"/>
  <c r="I58"/>
  <c r="O55"/>
  <c r="I55"/>
  <c r="O52"/>
  <c r="I52"/>
  <c r="O49"/>
  <c r="I49"/>
  <c r="O46"/>
  <c r="I46"/>
  <c r="O43"/>
  <c r="I43"/>
  <c r="O40"/>
  <c r="I40"/>
  <c r="I32"/>
  <c r="O36"/>
  <c r="I36"/>
  <c r="O33"/>
  <c r="I33"/>
  <c r="I13"/>
  <c r="O29"/>
  <c r="I29"/>
  <c r="O26"/>
  <c r="I26"/>
  <c r="O23"/>
  <c r="I23"/>
  <c r="O20"/>
  <c r="I20"/>
  <c r="O17"/>
  <c r="I17"/>
  <c r="O14"/>
  <c r="I14"/>
  <c r="I9"/>
  <c r="O10"/>
  <c r="I10"/>
  <c i="11" r="I3"/>
  <c r="I119"/>
  <c r="O123"/>
  <c r="I123"/>
  <c r="O120"/>
  <c r="I120"/>
  <c r="I112"/>
  <c r="O116"/>
  <c r="I116"/>
  <c r="O113"/>
  <c r="I113"/>
  <c r="I48"/>
  <c r="O110"/>
  <c r="I110"/>
  <c r="O108"/>
  <c r="I108"/>
  <c r="O105"/>
  <c r="I105"/>
  <c r="O103"/>
  <c r="I103"/>
  <c r="O101"/>
  <c r="I101"/>
  <c r="O99"/>
  <c r="I99"/>
  <c r="O96"/>
  <c r="I96"/>
  <c r="O93"/>
  <c r="I93"/>
  <c r="O90"/>
  <c r="I90"/>
  <c r="O88"/>
  <c r="I88"/>
  <c r="O85"/>
  <c r="I85"/>
  <c r="O82"/>
  <c r="I82"/>
  <c r="O79"/>
  <c r="I79"/>
  <c r="O76"/>
  <c r="I76"/>
  <c r="O73"/>
  <c r="I73"/>
  <c r="O70"/>
  <c r="I70"/>
  <c r="O67"/>
  <c r="I67"/>
  <c r="O64"/>
  <c r="I64"/>
  <c r="O61"/>
  <c r="I61"/>
  <c r="O58"/>
  <c r="I58"/>
  <c r="O55"/>
  <c r="I55"/>
  <c r="O52"/>
  <c r="I52"/>
  <c r="O49"/>
  <c r="I49"/>
  <c r="I38"/>
  <c r="O45"/>
  <c r="I45"/>
  <c r="O42"/>
  <c r="I42"/>
  <c r="O39"/>
  <c r="I39"/>
  <c r="I16"/>
  <c r="O35"/>
  <c r="I35"/>
  <c r="O32"/>
  <c r="I32"/>
  <c r="O29"/>
  <c r="I29"/>
  <c r="O26"/>
  <c r="I26"/>
  <c r="O23"/>
  <c r="I23"/>
  <c r="O20"/>
  <c r="I20"/>
  <c r="O17"/>
  <c r="I17"/>
  <c r="I9"/>
  <c r="O13"/>
  <c r="I13"/>
  <c r="O10"/>
  <c r="I10"/>
  <c i="10" r="I3"/>
  <c r="I234"/>
  <c r="O235"/>
  <c r="I235"/>
  <c r="I230"/>
  <c r="O231"/>
  <c r="I231"/>
  <c r="I218"/>
  <c r="O228"/>
  <c r="I228"/>
  <c r="O226"/>
  <c r="I226"/>
  <c r="O223"/>
  <c r="I223"/>
  <c r="O221"/>
  <c r="I221"/>
  <c r="O219"/>
  <c r="I219"/>
  <c r="I184"/>
  <c r="O215"/>
  <c r="I215"/>
  <c r="O213"/>
  <c r="I213"/>
  <c r="O210"/>
  <c r="I210"/>
  <c r="O207"/>
  <c r="I207"/>
  <c r="O205"/>
  <c r="I205"/>
  <c r="O203"/>
  <c r="I203"/>
  <c r="O201"/>
  <c r="I201"/>
  <c r="O198"/>
  <c r="I198"/>
  <c r="O195"/>
  <c r="I195"/>
  <c r="O193"/>
  <c r="I193"/>
  <c r="O191"/>
  <c r="I191"/>
  <c r="O189"/>
  <c r="I189"/>
  <c r="O187"/>
  <c r="I187"/>
  <c r="O185"/>
  <c r="I185"/>
  <c r="I163"/>
  <c r="O182"/>
  <c r="I182"/>
  <c r="O180"/>
  <c r="I180"/>
  <c r="O177"/>
  <c r="I177"/>
  <c r="O175"/>
  <c r="I175"/>
  <c r="O173"/>
  <c r="I173"/>
  <c r="O171"/>
  <c r="I171"/>
  <c r="O169"/>
  <c r="I169"/>
  <c r="O166"/>
  <c r="I166"/>
  <c r="O164"/>
  <c r="I164"/>
  <c r="I145"/>
  <c r="O161"/>
  <c r="I161"/>
  <c r="O158"/>
  <c r="I158"/>
  <c r="O155"/>
  <c r="I155"/>
  <c r="O152"/>
  <c r="I152"/>
  <c r="O149"/>
  <c r="I149"/>
  <c r="O146"/>
  <c r="I146"/>
  <c r="I141"/>
  <c r="O142"/>
  <c r="I142"/>
  <c r="I8"/>
  <c r="O138"/>
  <c r="I138"/>
  <c r="O136"/>
  <c r="I136"/>
  <c r="O133"/>
  <c r="I133"/>
  <c r="O130"/>
  <c r="I130"/>
  <c r="O127"/>
  <c r="I127"/>
  <c r="O124"/>
  <c r="I124"/>
  <c r="O121"/>
  <c r="I121"/>
  <c r="O118"/>
  <c r="I118"/>
  <c r="O115"/>
  <c r="I115"/>
  <c r="O112"/>
  <c r="I112"/>
  <c r="O109"/>
  <c r="I109"/>
  <c r="O106"/>
  <c r="I106"/>
  <c r="O103"/>
  <c r="I103"/>
  <c r="O100"/>
  <c r="I100"/>
  <c r="O97"/>
  <c r="I97"/>
  <c r="O94"/>
  <c r="I94"/>
  <c r="O91"/>
  <c r="I91"/>
  <c r="O88"/>
  <c r="I88"/>
  <c r="O85"/>
  <c r="I85"/>
  <c r="O82"/>
  <c r="I82"/>
  <c r="O79"/>
  <c r="I79"/>
  <c r="O76"/>
  <c r="I76"/>
  <c r="O73"/>
  <c r="I73"/>
  <c r="O70"/>
  <c r="I70"/>
  <c r="O68"/>
  <c r="I68"/>
  <c r="O66"/>
  <c r="I66"/>
  <c r="O64"/>
  <c r="I64"/>
  <c r="O61"/>
  <c r="I61"/>
  <c r="O58"/>
  <c r="I58"/>
  <c r="O55"/>
  <c r="I55"/>
  <c r="O52"/>
  <c r="I52"/>
  <c r="O49"/>
  <c r="I49"/>
  <c r="O46"/>
  <c r="I46"/>
  <c r="O43"/>
  <c r="I43"/>
  <c r="O40"/>
  <c r="I40"/>
  <c r="O37"/>
  <c r="I37"/>
  <c r="O34"/>
  <c r="I34"/>
  <c r="O32"/>
  <c r="I32"/>
  <c r="O30"/>
  <c r="I30"/>
  <c r="O27"/>
  <c r="I27"/>
  <c r="O24"/>
  <c r="I24"/>
  <c r="O22"/>
  <c r="I22"/>
  <c r="O19"/>
  <c r="I19"/>
  <c r="O16"/>
  <c r="I16"/>
  <c r="O13"/>
  <c r="I13"/>
  <c r="O11"/>
  <c r="I11"/>
  <c r="O9"/>
  <c r="I9"/>
  <c i="9" r="I3"/>
  <c r="I180"/>
  <c r="O181"/>
  <c r="I181"/>
  <c r="I177"/>
  <c r="O178"/>
  <c r="I178"/>
  <c r="I170"/>
  <c r="O175"/>
  <c r="I175"/>
  <c r="O173"/>
  <c r="I173"/>
  <c r="O171"/>
  <c r="I171"/>
  <c r="I103"/>
  <c r="O168"/>
  <c r="I168"/>
  <c r="O166"/>
  <c r="I166"/>
  <c r="O163"/>
  <c r="I163"/>
  <c r="O161"/>
  <c r="I161"/>
  <c r="O159"/>
  <c r="I159"/>
  <c r="O157"/>
  <c r="I157"/>
  <c r="O155"/>
  <c r="I155"/>
  <c r="O153"/>
  <c r="I153"/>
  <c r="O151"/>
  <c r="I151"/>
  <c r="O149"/>
  <c r="I149"/>
  <c r="O147"/>
  <c r="I147"/>
  <c r="O145"/>
  <c r="I145"/>
  <c r="O143"/>
  <c r="I143"/>
  <c r="O141"/>
  <c r="I141"/>
  <c r="O139"/>
  <c r="I139"/>
  <c r="O136"/>
  <c r="I136"/>
  <c r="O134"/>
  <c r="I134"/>
  <c r="O132"/>
  <c r="I132"/>
  <c r="O130"/>
  <c r="I130"/>
  <c r="O128"/>
  <c r="I128"/>
  <c r="O126"/>
  <c r="I126"/>
  <c r="O124"/>
  <c r="I124"/>
  <c r="O122"/>
  <c r="I122"/>
  <c r="O120"/>
  <c r="I120"/>
  <c r="O118"/>
  <c r="I118"/>
  <c r="O116"/>
  <c r="I116"/>
  <c r="O114"/>
  <c r="I114"/>
  <c r="O112"/>
  <c r="I112"/>
  <c r="O110"/>
  <c r="I110"/>
  <c r="O108"/>
  <c r="I108"/>
  <c r="O106"/>
  <c r="I106"/>
  <c r="O104"/>
  <c r="I104"/>
  <c r="I99"/>
  <c r="O100"/>
  <c r="I100"/>
  <c r="I8"/>
  <c r="O96"/>
  <c r="I96"/>
  <c r="O94"/>
  <c r="I94"/>
  <c r="O91"/>
  <c r="I91"/>
  <c r="O88"/>
  <c r="I88"/>
  <c r="O85"/>
  <c r="I85"/>
  <c r="O82"/>
  <c r="I82"/>
  <c r="O79"/>
  <c r="I79"/>
  <c r="O76"/>
  <c r="I76"/>
  <c r="O73"/>
  <c r="I73"/>
  <c r="O70"/>
  <c r="I70"/>
  <c r="O67"/>
  <c r="I67"/>
  <c r="O64"/>
  <c r="I64"/>
  <c r="O61"/>
  <c r="I61"/>
  <c r="O58"/>
  <c r="I58"/>
  <c r="O55"/>
  <c r="I55"/>
  <c r="O52"/>
  <c r="I52"/>
  <c r="O49"/>
  <c r="I49"/>
  <c r="O46"/>
  <c r="I46"/>
  <c r="O43"/>
  <c r="I43"/>
  <c r="O40"/>
  <c r="I40"/>
  <c r="O37"/>
  <c r="I37"/>
  <c r="O35"/>
  <c r="I35"/>
  <c r="O32"/>
  <c r="I32"/>
  <c r="O29"/>
  <c r="I29"/>
  <c r="O26"/>
  <c r="I26"/>
  <c r="O23"/>
  <c r="I23"/>
  <c r="O20"/>
  <c r="I20"/>
  <c r="O17"/>
  <c r="I17"/>
  <c r="O14"/>
  <c r="I14"/>
  <c r="O11"/>
  <c r="I11"/>
  <c r="O9"/>
  <c r="I9"/>
  <c i="8" r="I3"/>
  <c r="I70"/>
  <c r="O77"/>
  <c r="I77"/>
  <c r="O74"/>
  <c r="I74"/>
  <c r="O71"/>
  <c r="I71"/>
  <c r="I66"/>
  <c r="O67"/>
  <c r="I67"/>
  <c r="I62"/>
  <c r="O63"/>
  <c r="I63"/>
  <c r="I55"/>
  <c r="O59"/>
  <c r="I59"/>
  <c r="O56"/>
  <c r="I56"/>
  <c r="I27"/>
  <c r="O52"/>
  <c r="I52"/>
  <c r="O49"/>
  <c r="I49"/>
  <c r="O46"/>
  <c r="I46"/>
  <c r="O43"/>
  <c r="I43"/>
  <c r="O40"/>
  <c r="I40"/>
  <c r="O37"/>
  <c r="I37"/>
  <c r="O34"/>
  <c r="I34"/>
  <c r="O31"/>
  <c r="I31"/>
  <c r="O28"/>
  <c r="I28"/>
  <c r="I8"/>
  <c r="O24"/>
  <c r="I24"/>
  <c r="O21"/>
  <c r="I21"/>
  <c r="O18"/>
  <c r="I18"/>
  <c r="O15"/>
  <c r="I15"/>
  <c r="O12"/>
  <c r="I12"/>
  <c r="O9"/>
  <c r="I9"/>
  <c i="7" r="I3"/>
  <c r="I229"/>
  <c r="O290"/>
  <c r="I290"/>
  <c r="O287"/>
  <c r="I287"/>
  <c r="O284"/>
  <c r="I284"/>
  <c r="O281"/>
  <c r="I281"/>
  <c r="O278"/>
  <c r="I278"/>
  <c r="O275"/>
  <c r="I275"/>
  <c r="O272"/>
  <c r="I272"/>
  <c r="O269"/>
  <c r="I269"/>
  <c r="O266"/>
  <c r="I266"/>
  <c r="O263"/>
  <c r="I263"/>
  <c r="O260"/>
  <c r="I260"/>
  <c r="O257"/>
  <c r="I257"/>
  <c r="O254"/>
  <c r="I254"/>
  <c r="O251"/>
  <c r="I251"/>
  <c r="O248"/>
  <c r="I248"/>
  <c r="O245"/>
  <c r="I245"/>
  <c r="O242"/>
  <c r="I242"/>
  <c r="O239"/>
  <c r="I239"/>
  <c r="O236"/>
  <c r="I236"/>
  <c r="O233"/>
  <c r="I233"/>
  <c r="O230"/>
  <c r="I230"/>
  <c r="I219"/>
  <c r="O226"/>
  <c r="I226"/>
  <c r="O223"/>
  <c r="I223"/>
  <c r="O220"/>
  <c r="I220"/>
  <c r="I194"/>
  <c r="O216"/>
  <c r="I216"/>
  <c r="O213"/>
  <c r="I213"/>
  <c r="O210"/>
  <c r="I210"/>
  <c r="O207"/>
  <c r="I207"/>
  <c r="O204"/>
  <c r="I204"/>
  <c r="O201"/>
  <c r="I201"/>
  <c r="O198"/>
  <c r="I198"/>
  <c r="O195"/>
  <c r="I195"/>
  <c r="I148"/>
  <c r="O191"/>
  <c r="I191"/>
  <c r="O188"/>
  <c r="I188"/>
  <c r="O185"/>
  <c r="I185"/>
  <c r="O182"/>
  <c r="I182"/>
  <c r="O179"/>
  <c r="I179"/>
  <c r="O176"/>
  <c r="I176"/>
  <c r="O173"/>
  <c r="I173"/>
  <c r="O170"/>
  <c r="I170"/>
  <c r="O167"/>
  <c r="I167"/>
  <c r="O164"/>
  <c r="I164"/>
  <c r="O161"/>
  <c r="I161"/>
  <c r="O158"/>
  <c r="I158"/>
  <c r="O155"/>
  <c r="I155"/>
  <c r="O152"/>
  <c r="I152"/>
  <c r="O149"/>
  <c r="I149"/>
  <c r="I96"/>
  <c r="O145"/>
  <c r="I145"/>
  <c r="O142"/>
  <c r="I142"/>
  <c r="O139"/>
  <c r="I139"/>
  <c r="O136"/>
  <c r="I136"/>
  <c r="O133"/>
  <c r="I133"/>
  <c r="O130"/>
  <c r="I130"/>
  <c r="O127"/>
  <c r="I127"/>
  <c r="O124"/>
  <c r="I124"/>
  <c r="O121"/>
  <c r="I121"/>
  <c r="O118"/>
  <c r="I118"/>
  <c r="O115"/>
  <c r="I115"/>
  <c r="O112"/>
  <c r="I112"/>
  <c r="O109"/>
  <c r="I109"/>
  <c r="O106"/>
  <c r="I106"/>
  <c r="O103"/>
  <c r="I103"/>
  <c r="O100"/>
  <c r="I100"/>
  <c r="O97"/>
  <c r="I97"/>
  <c r="I71"/>
  <c r="O93"/>
  <c r="I93"/>
  <c r="O90"/>
  <c r="I90"/>
  <c r="O87"/>
  <c r="I87"/>
  <c r="O84"/>
  <c r="I84"/>
  <c r="O81"/>
  <c r="I81"/>
  <c r="O78"/>
  <c r="I78"/>
  <c r="O75"/>
  <c r="I75"/>
  <c r="O72"/>
  <c r="I72"/>
  <c r="I52"/>
  <c r="O68"/>
  <c r="I68"/>
  <c r="O65"/>
  <c r="I65"/>
  <c r="O62"/>
  <c r="I62"/>
  <c r="O59"/>
  <c r="I59"/>
  <c r="O56"/>
  <c r="I56"/>
  <c r="O53"/>
  <c r="I53"/>
  <c r="I15"/>
  <c r="O49"/>
  <c r="I49"/>
  <c r="O46"/>
  <c r="I46"/>
  <c r="O43"/>
  <c r="I43"/>
  <c r="O40"/>
  <c r="I40"/>
  <c r="O37"/>
  <c r="I37"/>
  <c r="O34"/>
  <c r="I34"/>
  <c r="O31"/>
  <c r="I31"/>
  <c r="O28"/>
  <c r="I28"/>
  <c r="O25"/>
  <c r="I25"/>
  <c r="O22"/>
  <c r="I22"/>
  <c r="O19"/>
  <c r="I19"/>
  <c r="O16"/>
  <c r="I16"/>
  <c r="I8"/>
  <c r="O12"/>
  <c r="I12"/>
  <c r="O9"/>
  <c r="I9"/>
  <c i="6" r="I3"/>
  <c r="I8"/>
  <c r="O9"/>
  <c r="I9"/>
  <c i="5" r="I3"/>
  <c r="I8"/>
  <c r="O12"/>
  <c r="I12"/>
  <c r="O9"/>
  <c r="I9"/>
  <c i="4" r="I3"/>
  <c r="I109"/>
  <c r="O159"/>
  <c r="I159"/>
  <c r="O156"/>
  <c r="I156"/>
  <c r="O153"/>
  <c r="I153"/>
  <c r="O150"/>
  <c r="I150"/>
  <c r="O147"/>
  <c r="I147"/>
  <c r="O144"/>
  <c r="I144"/>
  <c r="O141"/>
  <c r="I141"/>
  <c r="O138"/>
  <c r="I138"/>
  <c r="O135"/>
  <c r="I135"/>
  <c r="O132"/>
  <c r="I132"/>
  <c r="O129"/>
  <c r="I129"/>
  <c r="O126"/>
  <c r="I126"/>
  <c r="O123"/>
  <c r="I123"/>
  <c r="O120"/>
  <c r="I120"/>
  <c r="O117"/>
  <c r="I117"/>
  <c r="O114"/>
  <c r="I114"/>
  <c r="O112"/>
  <c r="I112"/>
  <c r="O110"/>
  <c r="I110"/>
  <c r="I99"/>
  <c r="O106"/>
  <c r="I106"/>
  <c r="O103"/>
  <c r="I103"/>
  <c r="O100"/>
  <c r="I100"/>
  <c r="I77"/>
  <c r="O96"/>
  <c r="I96"/>
  <c r="O93"/>
  <c r="I93"/>
  <c r="O90"/>
  <c r="I90"/>
  <c r="O87"/>
  <c r="I87"/>
  <c r="O84"/>
  <c r="I84"/>
  <c r="O81"/>
  <c r="I81"/>
  <c r="O78"/>
  <c r="I78"/>
  <c r="I73"/>
  <c r="O74"/>
  <c r="I74"/>
  <c r="I69"/>
  <c r="O70"/>
  <c r="I70"/>
  <c r="I21"/>
  <c r="O66"/>
  <c r="I66"/>
  <c r="O63"/>
  <c r="I63"/>
  <c r="O60"/>
  <c r="I60"/>
  <c r="O57"/>
  <c r="I57"/>
  <c r="O54"/>
  <c r="I54"/>
  <c r="O51"/>
  <c r="I51"/>
  <c r="O48"/>
  <c r="I48"/>
  <c r="O45"/>
  <c r="I45"/>
  <c r="O42"/>
  <c r="I42"/>
  <c r="O39"/>
  <c r="I39"/>
  <c r="O36"/>
  <c r="I36"/>
  <c r="O33"/>
  <c r="I33"/>
  <c r="O30"/>
  <c r="I30"/>
  <c r="O27"/>
  <c r="I27"/>
  <c r="O24"/>
  <c r="I24"/>
  <c r="O22"/>
  <c r="I22"/>
  <c r="I8"/>
  <c r="O18"/>
  <c r="I18"/>
  <c r="O15"/>
  <c r="I15"/>
  <c r="O12"/>
  <c r="I12"/>
  <c r="O9"/>
  <c r="I9"/>
  <c i="3" r="I3"/>
  <c r="I92"/>
  <c r="O159"/>
  <c r="I159"/>
  <c r="O156"/>
  <c r="I156"/>
  <c r="O153"/>
  <c r="I153"/>
  <c r="O150"/>
  <c r="I150"/>
  <c r="O147"/>
  <c r="I147"/>
  <c r="O144"/>
  <c r="I144"/>
  <c r="O141"/>
  <c r="I141"/>
  <c r="O138"/>
  <c r="I138"/>
  <c r="O135"/>
  <c r="I135"/>
  <c r="O132"/>
  <c r="I132"/>
  <c r="O129"/>
  <c r="I129"/>
  <c r="O126"/>
  <c r="I126"/>
  <c r="O123"/>
  <c r="I123"/>
  <c r="O120"/>
  <c r="I120"/>
  <c r="O117"/>
  <c r="I117"/>
  <c r="O114"/>
  <c r="I114"/>
  <c r="O111"/>
  <c r="I111"/>
  <c r="O108"/>
  <c r="I108"/>
  <c r="O105"/>
  <c r="I105"/>
  <c r="O102"/>
  <c r="I102"/>
  <c r="O99"/>
  <c r="I99"/>
  <c r="O96"/>
  <c r="I96"/>
  <c r="O93"/>
  <c r="I93"/>
  <c r="I88"/>
  <c r="O89"/>
  <c r="I89"/>
  <c r="I84"/>
  <c r="O85"/>
  <c r="I85"/>
  <c r="I25"/>
  <c r="O81"/>
  <c r="I81"/>
  <c r="O78"/>
  <c r="I78"/>
  <c r="O75"/>
  <c r="I75"/>
  <c r="O72"/>
  <c r="I72"/>
  <c r="O69"/>
  <c r="I69"/>
  <c r="O66"/>
  <c r="I66"/>
  <c r="O63"/>
  <c r="I63"/>
  <c r="O60"/>
  <c r="I60"/>
  <c r="O57"/>
  <c r="I57"/>
  <c r="O54"/>
  <c r="I54"/>
  <c r="O51"/>
  <c r="I51"/>
  <c r="O48"/>
  <c r="I48"/>
  <c r="O45"/>
  <c r="I45"/>
  <c r="O42"/>
  <c r="I42"/>
  <c r="O39"/>
  <c r="I39"/>
  <c r="O36"/>
  <c r="I36"/>
  <c r="O33"/>
  <c r="I33"/>
  <c r="O31"/>
  <c r="I31"/>
  <c r="O29"/>
  <c r="I29"/>
  <c r="O26"/>
  <c r="I26"/>
  <c r="I8"/>
  <c r="O23"/>
  <c r="I23"/>
  <c r="O21"/>
  <c r="I21"/>
  <c r="O18"/>
  <c r="I18"/>
  <c r="O15"/>
  <c r="I15"/>
  <c r="O12"/>
  <c r="I12"/>
  <c r="O9"/>
  <c r="I9"/>
  <c i="2" r="I3"/>
  <c r="I8"/>
  <c r="O48"/>
  <c r="I48"/>
  <c r="O45"/>
  <c r="I45"/>
  <c r="O42"/>
  <c r="I42"/>
  <c r="O39"/>
  <c r="I39"/>
  <c r="O36"/>
  <c r="I36"/>
  <c r="O33"/>
  <c r="I33"/>
  <c r="O30"/>
  <c r="I30"/>
  <c r="O27"/>
  <c r="I27"/>
  <c r="O24"/>
  <c r="I24"/>
  <c r="O21"/>
  <c r="I21"/>
  <c r="O18"/>
  <c r="I18"/>
  <c r="O15"/>
  <c r="I15"/>
  <c r="O12"/>
  <c r="I12"/>
  <c r="O9"/>
  <c r="I9"/>
</calcChain>
</file>

<file path=xl/sharedStrings.xml><?xml version="1.0" encoding="utf-8"?>
<sst xmlns="http://schemas.openxmlformats.org/spreadsheetml/2006/main">
  <si>
    <t>EstiCon</t>
  </si>
  <si>
    <t xml:space="preserve">Firma: </t>
  </si>
  <si>
    <t>Rekapitulace ceny</t>
  </si>
  <si>
    <t>Stavba: 20 139 00 - III/11513 Jíloviště - most ev.č. 11513-1 přes D4 v obci Jíloviště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</si>
  <si>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</si>
  <si>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</si>
  <si>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</si>
  <si>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</si>
  <si>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</si>
  <si>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</si>
  <si>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</si>
  <si>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SO 000</t>
  </si>
  <si>
    <t>Vedlejší a ostatní náklady</t>
  </si>
  <si>
    <t>SO 001</t>
  </si>
  <si>
    <t>Demolice stávajícího mostu</t>
  </si>
  <si>
    <t>SO 170</t>
  </si>
  <si>
    <t>Provizorní komunikace</t>
  </si>
  <si>
    <t>SO 180</t>
  </si>
  <si>
    <t>Dopravně inženýrská opatření</t>
  </si>
  <si>
    <t>SO 182</t>
  </si>
  <si>
    <t>DIO Mimo dálnici D4</t>
  </si>
  <si>
    <t>SO 201</t>
  </si>
  <si>
    <t>Most ev. č. 11513-1</t>
  </si>
  <si>
    <t>SO 202</t>
  </si>
  <si>
    <t>Provizorní lávka pro pěší</t>
  </si>
  <si>
    <t>SO 301</t>
  </si>
  <si>
    <t>Přeložka vodovodu</t>
  </si>
  <si>
    <t>SO 302</t>
  </si>
  <si>
    <t>Odvodnění komunikace</t>
  </si>
  <si>
    <t>SO 441</t>
  </si>
  <si>
    <t>Přeložka VO - 1.část</t>
  </si>
  <si>
    <t>SO 442</t>
  </si>
  <si>
    <t>Přeložka VO - 2.část</t>
  </si>
  <si>
    <t>SO 471</t>
  </si>
  <si>
    <t>Přeložka místního rozhlasu</t>
  </si>
  <si>
    <t>Soupis prací objektu</t>
  </si>
  <si>
    <t>S</t>
  </si>
  <si>
    <t>Stavba:</t>
  </si>
  <si>
    <t>20 139 00</t>
  </si>
  <si>
    <t>III/11513 Jíloviště - most ev.č. 11513-1 přes D4 v obci Jíloviště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</si>
  <si>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</si>
  <si>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</si>
  <si>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</si>
  <si>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</si>
  <si>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</si>
  <si>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</si>
  <si>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</si>
  <si>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</si>
  <si>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</si>
  <si>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</si>
  <si>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</si>
  <si>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</si>
  <si>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</si>
  <si>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</si>
  <si>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</si>
  <si>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</si>
  <si>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</si>
  <si>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02710R.A</t>
  </si>
  <si>
    <t/>
  </si>
  <si>
    <t>PASPORTIZACE OBJEKTŮ V OKOLÍ STAVBY</t>
  </si>
  <si>
    <t>KPL</t>
  </si>
  <si>
    <t>PP</t>
  </si>
  <si>
    <t>pasportizace objektů dotčených stavbou, které nesou v majetku nebo správě investora_x000d_
vč. pořízení fotodokumnetace</t>
  </si>
  <si>
    <t>VV</t>
  </si>
  <si>
    <t>1 = 1,000 [A]_x000d_
Celkové množství = 1,000</t>
  </si>
  <si>
    <t>02730</t>
  </si>
  <si>
    <t>POMOC PRÁCE ZŘÍZ NEBO ZAJIŠŤ OCHRANU INŽENÝRSKÝCH SÍTÍ</t>
  </si>
  <si>
    <t>OTSKP_2024 ~ 2024</t>
  </si>
  <si>
    <t>zajištění ochrany všech stávajících vedení sítí po dobu stavby_x000d_
vč. vytýčení</t>
  </si>
  <si>
    <t>02910</t>
  </si>
  <si>
    <t>B</t>
  </si>
  <si>
    <t>OSTATNÍ POŽADAVKY - ZEMĚMĚŘIČSKÁ MĚŘENÍ</t>
  </si>
  <si>
    <t>vytyčení hranice staveniště, vč.vyhotovení vytyčovacího protokolu stavby</t>
  </si>
  <si>
    <t>029113</t>
  </si>
  <si>
    <t>A</t>
  </si>
  <si>
    <t>OSTATNÍ POŽADAVKY - GEODETICKÉ ZAMĚŘENÍ - CELKY</t>
  </si>
  <si>
    <t>KUS</t>
  </si>
  <si>
    <t>Zaměření skutečného stavu po dokončení stavby vč.zákresu do katastrální mapy a její digitalizace</t>
  </si>
  <si>
    <t>Zaměření skutečného stavu_x000d_
Zahrnuje:_x000d_
1. Geodet zhotovitele provede zaměření dotčených úseků pro ZPS (polohopis) a DI+TI (Dopravní a_x000d_
Technická Infrastruktura)_x000d_
2. Geodet zhotovitele do DTM sám vytvoří a nahraje data ZPS (Metodika od ČUZK zde:_x000d_
https://www.cuzk.gov.cz/DMVS/Metodika/Metodika_pro_geodety_k_aktualizaci_DTM_v2-1_final.aspx) –_x000d_
následně předá pak informaci / protokol o úspěšném nahrání._x000d_
3. Geodet zhotovitele požádá zástupce objednatele o vydání neveřejných dat DTM pro zpracování_x000d_
DI+TI – dodá mapku s vyznačeným rozsahem nebo se může využít přehledná situace stavby (pro výdej_x000d_
dat DI+TI není nutné čekat na úplný závěr stavby)_x000d_
4. Zástupce objednatele požádá e-mailem o vydání neveřejných dat externího editora, firmu GRID a.s._x000d_
(na mail zbynek@grid.cz a v kopii kopackova@grid.cz), přiloží mapku (rozsah) a kontakt na geodeta_x000d_
zhotovitele._x000d_
5. GRID skrze ISDMVS zažádá o výdej neveřejných dat, po vydání data předá zpět geodetovi_x000d_
dodavatele a v kopii informuje zástupce objednatele_x000d_
6. Geodet zhotovitele upraví data a aktualizuje DI+TI, upravená data v JVF předá zpět na GRID, v kopii_x000d_
informuje zástupce objednatele_x000d_
7. GRID provede kontrolu a nahraje data_x000d_
8. GRID případně reklamuje chybu a opravené znovu nahraje_x000d_
9. Protokol o úspěšném nahrání GRID předává na zástupce objednatele a geodeta zhotovotele</t>
  </si>
  <si>
    <t>02940</t>
  </si>
  <si>
    <t>OSTATNÍ POŽADAVKY - VYPRACOVÁNÍ DOKUMENTACE</t>
  </si>
  <si>
    <t>VTD odvodnění_x000d_
VTD OK mostu vč. montáže a pomocných konstrukcí_x000d_
VTD MZ_x000d_
VTD ložiska</t>
  </si>
  <si>
    <t>C</t>
  </si>
  <si>
    <t>02943</t>
  </si>
  <si>
    <t>OSTATNÍ POŽADAVKY - VYPRACOVÁNÍ RDS</t>
  </si>
  <si>
    <t>RDS-Z-PDS - pro celou stavbu</t>
  </si>
  <si>
    <t>02944</t>
  </si>
  <si>
    <t>OSTAT POŽADAVKY - DOKUMENTACE SKUTEČ PROVEDENÍ V DIGIT FORMĚ</t>
  </si>
  <si>
    <t>skutečného provedení stavby_x000d_
4x tištěné paré</t>
  </si>
  <si>
    <t>02945</t>
  </si>
  <si>
    <t>OSTAT POŽADAVKY - GEOMETRICKÝ PLÁN</t>
  </si>
  <si>
    <t>HM</t>
  </si>
  <si>
    <t>vč. předložení na katastrální úřed_x000d_
dle požadavku objednatele v souvislosti se záborovým elaborátem</t>
  </si>
  <si>
    <t>02950</t>
  </si>
  <si>
    <t>OSTATNÍ POŽADAVKY - POSUDKY, KONTROLY, REVIZNÍ ZPRÁVY</t>
  </si>
  <si>
    <t>výpočet zatížitelnosti vč.vyhodnocení</t>
  </si>
  <si>
    <t>havarijní plán</t>
  </si>
  <si>
    <t>02991</t>
  </si>
  <si>
    <t>OSTATNÍ POŽADAVKY - INFORMAČNÍ TABULE</t>
  </si>
  <si>
    <t>Označení stavby dle směrnic investora</t>
  </si>
  <si>
    <t>2 = 2,000 [A]_x000d_
Celkové množství = 2,000</t>
  </si>
  <si>
    <t>03100</t>
  </si>
  <si>
    <t>ZAŘÍZENÍ STAVENIŠTĚ - ZŘÍZENÍ, PROVOZ, DEMONTÁŽ</t>
  </si>
  <si>
    <t>vč.oplocení staveniště, proviz.zábradlí a pod._x000d_
Vč. případného nájmu pozemku, vč. provizorních komunikací a případných záborů_x000d_
vč. buňkoviště, toalet a dalšího zařízení nezbytného pro provoz a řízení stavby po_x000d_
celou dobu její výstavby</t>
  </si>
  <si>
    <t>014102R</t>
  </si>
  <si>
    <t>poplatky za skládku - kamenivo, zemina, kamenná suť</t>
  </si>
  <si>
    <t>T</t>
  </si>
  <si>
    <t>kamenivo ze zpevněné plochy (pol. 113328.a) 1640,8*2,0 = 3281,600 [A]_x000d_
viz pol. 131738 + 131938 (137,339+118,80)*2,0 = 512,278 [B]_x000d_
viz pol. 113328.c 8,880*2,0 = 17,760 [C]_x000d_
viz pol. 113328.b 154,845*2,0 = 309,690 [D]_x000d_
Celkové množství = 4121,328</t>
  </si>
  <si>
    <t>CA</t>
  </si>
  <si>
    <t>poplatky za skládku - prostý beton</t>
  </si>
  <si>
    <t>beton ze schodiště (viz pol. 96615) 4,176*2,30 = 9,605 [A]_x000d_
beton. obrubníky (viz pol. 11352) (28,5+27)*0,250*0,150*1,0*2,30 = 4,787 [B]_x000d_
betonové lože obrubníků (28,5+27)*(0,350*0,150+0,100*0,150+0,100*0,100)*2,30 = 9,893 [C]_x000d_
Celkové množství = 24,285</t>
  </si>
  <si>
    <t>CB</t>
  </si>
  <si>
    <t>poplatky za skládku - železobeton</t>
  </si>
  <si>
    <t>viz pol. 9112B3.a (beton z opěr) 2,5*258,238 = 645,595 [A]_x000d_
viz pol. 9112B3.b (beton z NK) 2,5*330,302 = 825,755 [B]_x000d_
viz pol. 9112B3.c (beton z NK) 2,5*172,957 = 432,393 [C]_x000d_
viz pol. 9112B3.d (beton ze sloupů P2÷P5) 2,5*17,060 = 42,650 [D]_x000d_
viz pol. 9112B3.e (beton z říms) 2,5*113,671 = 284,178 [E]_x000d_
Celkové množství = 2230,571</t>
  </si>
  <si>
    <t>014132</t>
  </si>
  <si>
    <t>1</t>
  </si>
  <si>
    <t>POPLATKY ZA SKLÁDKU TYP S-NO (NEBEZPEČNÝ ODPAD)</t>
  </si>
  <si>
    <t>mostní izolace</t>
  </si>
  <si>
    <t>9,0*113,50*0,010*1,30 = 13,280 [A]</t>
  </si>
  <si>
    <t>Vypracování technologického předpisu včetně části BOZP</t>
  </si>
  <si>
    <t>zpracování VTD na veškeré provizorní konstrukce včetně statického posouzení včetně založení</t>
  </si>
  <si>
    <t>Zemní práce</t>
  </si>
  <si>
    <t>11120</t>
  </si>
  <si>
    <t>ODSTRANĚNÍ KŘOVIN</t>
  </si>
  <si>
    <t>M2</t>
  </si>
  <si>
    <t>včetně dopravy a likvidace_x000d_
plochy odhadem</t>
  </si>
  <si>
    <t>plocha u OP1 50,0 = 50,000 [A]_x000d_
plocha u OP2 50,0 = 50,000 [B]_x000d_
Celkové množství = 100,000</t>
  </si>
  <si>
    <t>11130</t>
  </si>
  <si>
    <t>SEJMUTÍ DRNU</t>
  </si>
  <si>
    <t>včetně odvozu a uložení na meziskládku</t>
  </si>
  <si>
    <t>11202</t>
  </si>
  <si>
    <t>KÁCENÍ STROMŮ D KMENE DO 0,9M S ODSTRANĚNÍM PAŘEZŮ</t>
  </si>
  <si>
    <t>včetně likvidace stromů a pařezů podle pokynů objednatele</t>
  </si>
  <si>
    <t>11318</t>
  </si>
  <si>
    <t>ODSTRANĚNÍ KRYTU ZPEVNĚNÝCH PLOCH Z DLAŽDIC</t>
  </si>
  <si>
    <t>M3</t>
  </si>
  <si>
    <t>odstranění dlažby chodníků za opěrami_x000d_
včetně povinného odkupu dlaždic zhotovitelem_x000d_
rozměry odhadem</t>
  </si>
  <si>
    <t>za O1 28,5*2,00*0,080 = 4,560 [A]_x000d_
za O6 27,0*2,00*0,080 = 4,320 [B]_x000d_
Celkové množství = 8,880</t>
  </si>
  <si>
    <t>113328</t>
  </si>
  <si>
    <t>a</t>
  </si>
  <si>
    <t>ODSTRANĚNÍ PODKLADŮ ZPEVNĚNÝCH PLOCH Z KAMENIVA NESTMEL, ODVOZ DO 20KM</t>
  </si>
  <si>
    <t>ochranný polštář - dopadové lože_x000d_
včetně odvozu a uložení na skládku</t>
  </si>
  <si>
    <t>množství viz položka 17180 1640,80 = 1640,800 [A]</t>
  </si>
  <si>
    <t>b</t>
  </si>
  <si>
    <t>plochy před a za mostem (za opěrami pod komunikací) ((10,40+10,0+8,10)*9,30+(9,50+1,60+15,9)*9,30)*0,150*2 = 154,845 [A]</t>
  </si>
  <si>
    <t>c</t>
  </si>
  <si>
    <t>podklad pod dlažbou chodníků za opěrami_x000d_
rozměry odhadem</t>
  </si>
  <si>
    <t>za O1 28,5*2,0*0,080 = 4,560 [A]_x000d_
za O6 27,0*2,0*0,080 = 4,320 [B]_x000d_
Celkové množství = 8,880</t>
  </si>
  <si>
    <t>113348</t>
  </si>
  <si>
    <t>ODSTRAN PODKL ZPEVNĚNÝCH PLOCH S CEM POJIVEM, ODVOZ DO 20KM</t>
  </si>
  <si>
    <t>plochy před a za mostem (za opěrami pod komunikací) ((10,50+10,0+10,0)*9,30+(9,50+1,644+10,0+7,856)*9,30)*0,100 = 55,335 [A]</t>
  </si>
  <si>
    <t>11352</t>
  </si>
  <si>
    <t>ODSTRANĚNÍ CHODNÍKOVÝCH A SILNIČNÍCH OBRUBNÍKŮ BETONOVÝCH</t>
  </si>
  <si>
    <t>M</t>
  </si>
  <si>
    <t>obrubníky podél chodníku před a za mostem_x000d_
rozměry (odhad): 150x1000x250 [mm]</t>
  </si>
  <si>
    <t>před O1 28,50 = 28,500 [A]_x000d_
za O6 27,0 = 27,000 [B]_x000d_
Celkové množství = 55,500</t>
  </si>
  <si>
    <t>11372</t>
  </si>
  <si>
    <t>FRÉZOVÁNÍ ZPEVNĚNÝCH PLOCH ASFALTOVÝCH</t>
  </si>
  <si>
    <t>včetně povinného odkupu odfrézovaného materiálu zhotovitelem</t>
  </si>
  <si>
    <t>frézování na mostě 113,50*6,30*0,09 = 64,355 [A]_x000d_
frézování před a za mostem ((10,50+10,0+10,0)*9,30+(9,50+1,644+10,0+7,856)*9,30)*0,120 = 66,402 [B]_x000d_
Celkové množství = 130,757</t>
  </si>
  <si>
    <t>122734</t>
  </si>
  <si>
    <t>ODKOPÁVKY A PROKOPÁVKY OBECNÉ TŘ. I, ODVOZ DO 5KM</t>
  </si>
  <si>
    <t>odkopávka u pilíře P4 (viz podélný řez)_x000d_
odvoz na mezideponii</t>
  </si>
  <si>
    <t>plocha příč. řezu (CAD) x délka (odhad) 11,944*(2,50+10,0+2,5) = 179,160 [A]</t>
  </si>
  <si>
    <t>12573</t>
  </si>
  <si>
    <t>VYKOPÁVKY ZE ZEMNÍKŮ A SKLÁDEK TŘ. I</t>
  </si>
  <si>
    <t>naložení zeminy na meziskládce a dovoz na stavbu</t>
  </si>
  <si>
    <t>množství viz položka 13173.P (výkopy pro odbourání pilířů) 94,998 = 94,998 [A]_x000d_
navýšení za objem vybouraných pilířů 0,785*(0,40+0,350+1,60+1,150) = 2,748 [B]_x000d_
pro zpětný násyp u P4 viz. pol. 17110 179,160 = 179,160 [C]_x000d_
Celkové množství = 276,906</t>
  </si>
  <si>
    <t>13173</t>
  </si>
  <si>
    <t>HLOUBENÍ JAM ZAPAŽ I NEPAŽ TŘ. I</t>
  </si>
  <si>
    <t>výkopy pro odbourání pilířů</t>
  </si>
  <si>
    <t>P2 (4,30*4,30+3,50*3,50)/2*0,40 = 6,148 [A]_x000d_
P3 (4,20*4,20+3,50*3,50)/2*0,350 = 5,231 [B]_x000d_
P4 (7,70*7,70+3,50*3,50)/2*1,60 = 57,232 [C]_x000d_
P5 (5,80*5,80+3,50*3,50)/2*1,150 = 26,387 [D]_x000d_
Celkové množství = 94,998</t>
  </si>
  <si>
    <t>131734</t>
  </si>
  <si>
    <t>HLOUBENÍ JAM ZAPAŽ I NEPAŽ TŘ. I, ODVOZ DO 5KM</t>
  </si>
  <si>
    <t>odvoz na meziskládku k následnému využití v objektu 201_x000d_
záporové pažení u O6 (resp O3 objekt 201) vykázáno v objektu 201 položka 226940R</t>
  </si>
  <si>
    <t>výkopy u opěr 337,861 = 337,861 [A]</t>
  </si>
  <si>
    <t>131738</t>
  </si>
  <si>
    <t>HLOUBENÍ JAM ZAPAŽ I NEPAŽ TŘ. I, ODVOZ DO 20KM</t>
  </si>
  <si>
    <t>odvoz na skládku_x000d_
záporové pažení u O6 (resp O3 objekt 201) vykázáno v objektu 201 položka 226940R</t>
  </si>
  <si>
    <t>OP1 + OP6, odhad množství 80% 594,0*0,80-337,861 = 137,339 [A]</t>
  </si>
  <si>
    <t>131938</t>
  </si>
  <si>
    <t>HLOUBENÍ JAM ZAPAŽ I NEPAŽ TŘ. III, ODVOZ DO 20KM</t>
  </si>
  <si>
    <t>OP1 + OP6, odhad množství 20% 594,0*0,20 = 118,800 [A]</t>
  </si>
  <si>
    <t>17110</t>
  </si>
  <si>
    <t>ULOŽENÍ SYPANINY DO NÁSYPŮ SE ZHUTNĚNÍM</t>
  </si>
  <si>
    <t>zpětný násyp u pilíře P4</t>
  </si>
  <si>
    <t>zpětný násyp (viz pol.122734) 179,160 = 179,160 [A]</t>
  </si>
  <si>
    <t>17120</t>
  </si>
  <si>
    <t>ULOŽENÍ SYPANINY DO NÁSYPŮ A NA SKLÁDKY BEZ ZHUTNĚNÍ</t>
  </si>
  <si>
    <t>uložení výkopku na skládce a meziskládce</t>
  </si>
  <si>
    <t xml:space="preserve">viz pol. 131734 + pol. 131738 + pol. 131938 337,861+137,339+118,800 = 594,000 [A]_x000d_
pol. 13173.P (meziskládka) 94,998 = 94,998 [B]_x000d_
pol. 122734  (meziskládka) 179,160 = 179,160 [C]_x000d_
Celkové množství = 868,158</t>
  </si>
  <si>
    <t>17180</t>
  </si>
  <si>
    <t>ULOŽENÍ SYPANINY DO NÁSYPŮ Z NAKUPOVANÝCH MATERIÁLŮ</t>
  </si>
  <si>
    <t>dopadové lože tl. 1000 mm</t>
  </si>
  <si>
    <t>(10,0+9,30+10,0)*56,0*1,0 = 1640,800 [A]</t>
  </si>
  <si>
    <t>17411</t>
  </si>
  <si>
    <t>ZÁSYP JAM A RÝH ZEMINOU SE ZHUTNĚNÍM</t>
  </si>
  <si>
    <t>zásyp jam po odbourání pilířů</t>
  </si>
  <si>
    <t>množství viz pol. 12573.P 97,746 = 97,746 [A]</t>
  </si>
  <si>
    <t>2</t>
  </si>
  <si>
    <t>Základy</t>
  </si>
  <si>
    <t>289971</t>
  </si>
  <si>
    <t>OPLÁŠTĚNÍ (ZPEVNĚNÍ) Z GEOTEXTILIE</t>
  </si>
  <si>
    <t>separační vrstva - vč. odstranění a odvozu</t>
  </si>
  <si>
    <t>pod dopadové lože (10,0+9,30+10,0)*56,0 = 1640,800 [A]</t>
  </si>
  <si>
    <t>7</t>
  </si>
  <si>
    <t>Přidružená stavební výroba</t>
  </si>
  <si>
    <t>767911R</t>
  </si>
  <si>
    <t>OPLOCENÍ Z DRÁTĚNÉHO PLETIVA POZINKOVANÉHO STANDARDNÍHO</t>
  </si>
  <si>
    <t xml:space="preserve">dělící stěna - oddělení dopravy od prostoru demolice, _x000d_
oplocení včetně geotextilie, sloupků, mobilních patek ,  zřízení a následné odstranění_x000d_
popis viz PD TZ, výška 1,80 m</t>
  </si>
  <si>
    <t>85,0+80,0 = 165,000 [A]</t>
  </si>
  <si>
    <t>9</t>
  </si>
  <si>
    <t>Ostatní konstrukce a práce</t>
  </si>
  <si>
    <t>9111A3</t>
  </si>
  <si>
    <t>ZÁBRADLÍ SILNIČNÍ S VODOR MADLY - DEMONTÁŽ S PŘESUNEM</t>
  </si>
  <si>
    <t>odstranění zábradlí na schodišti u OP6_x000d_
povinný odkup zhotovitelem podle platné směrnice zadavatele v době odkupu</t>
  </si>
  <si>
    <t>2*5,1*1,2 = 12,240 [A]</t>
  </si>
  <si>
    <t>9112B3</t>
  </si>
  <si>
    <t>ZÁBRADLÍ MOSTNÍ SE SVISLOU VÝPLNÍ - DEMONTÁŽ S PŘESUNEM</t>
  </si>
  <si>
    <t>vybourání mostního zábradlí _x000d_
povinný odkup zhotovitelem podle platné směrnice zadavatele v době odkupu</t>
  </si>
  <si>
    <t>122,0+121,0 = 243,000 [A]</t>
  </si>
  <si>
    <t>9113C2</t>
  </si>
  <si>
    <t>SVODIDLO OCEL SILNIČ JEDNOSTR, ÚROVEŇ ZADRŽ H2 - MONTÁŽ S PŘESUNEM (BEZ DODÁVKY)</t>
  </si>
  <si>
    <t>zpětná montáž svodidel</t>
  </si>
  <si>
    <t>svodidla podél D4 2*60,0 = 120,000 [A]_x000d_
u odstavního pruhu na Příbram 65,0 = 65,000 [B]_x000d_
Celkové množství = 185,000</t>
  </si>
  <si>
    <t>9113C3</t>
  </si>
  <si>
    <t>SVODIDLO OCEL SILNIČ JEDNOSTR, ÚROVEŇ ZADRŽ H2 - DEMONTÁŽ S PŘESUNEM</t>
  </si>
  <si>
    <t>včetně úschovy pro pozdější zpětnou montáž</t>
  </si>
  <si>
    <t>911FC2</t>
  </si>
  <si>
    <t>SVODIDLO BETON, ÚROVEŇ ZADRŽ H2 VÝŠ 1,2M - MONTÁŽ S PŘESUNEM (BEZ DODÁVKY)</t>
  </si>
  <si>
    <t>dovoz a zpětné osazení betonového svodidla v SDP</t>
  </si>
  <si>
    <t>pod mostem 2*56,0 = 112,000 [A]_x000d_
dočasná konstr. 2*24,0 = 48,000 [B]_x000d_
Celkové množství = 160,000</t>
  </si>
  <si>
    <t>911FC3</t>
  </si>
  <si>
    <t>SVODIDLO BETON, ÚROVEŇ ZADRŽ H2 VÝŠ 1,2M - DEMONTÁŽ S PŘESUNEM</t>
  </si>
  <si>
    <t>demontáž a přesun betonových svodidel ve středním dělícím pásu</t>
  </si>
  <si>
    <t>pod mostem 2*56,0 = 112,000 [A]_x000d_
dočasná konstrukce 2*24,0 = 48,000 [B]_x000d_
Celkové množství = 160,000</t>
  </si>
  <si>
    <t>911FC9</t>
  </si>
  <si>
    <t>SVODIDLO BETON, ÚROVEŇ ZADRŽ H2 VÝŠ 1,2M - NÁJEM</t>
  </si>
  <si>
    <t>MDEN</t>
  </si>
  <si>
    <t xml:space="preserve">u ochranné konstrukce  (zachování průjezdu během demolice)_x000d_
délka 2*24,0_x000d_
výška 1,20 m</t>
  </si>
  <si>
    <t>2*24,0*1,5*360 = 25920,000 [A]</t>
  </si>
  <si>
    <t>919113</t>
  </si>
  <si>
    <t>ŘEZÁNÍ ASFALTOVÉHO KRYTU VOZOVEK TL DO 150MM</t>
  </si>
  <si>
    <t>oddělení stávajících a bouraných vrstev vozovky</t>
  </si>
  <si>
    <t>OP1 6,340+4,0 = 10,340 [A]_x000d_
OP6 3,570+5,764 = 9,334 [B]_x000d_
Celkové množství = 19,674</t>
  </si>
  <si>
    <t>91914</t>
  </si>
  <si>
    <t>ŘEZÁNÍ ŽELEZOBETONOVÝCH KONSTRUKCÍ</t>
  </si>
  <si>
    <t>řezání NK v poli 4</t>
  </si>
  <si>
    <t>plocha (příčný řez) odměřena v CADu mínus plocha dutin (6,567-1,066-1,067) = 4,434 [A]</t>
  </si>
  <si>
    <t>93811</t>
  </si>
  <si>
    <t>OČIŠTĚNÍ ASFALTOVÝCH VOZOVEK UMYTÍM VODOU</t>
  </si>
  <si>
    <t>úklid D4 po odstranění dopadového lože</t>
  </si>
  <si>
    <t>(10,0+9,30+10,0)*56,0 = 1640,800 [A]</t>
  </si>
  <si>
    <t>93818</t>
  </si>
  <si>
    <t>OČIŠTĚNÍ ASFALT VOZOVEK ZAMETENÍM</t>
  </si>
  <si>
    <t>94490</t>
  </si>
  <si>
    <t>OCHRANNÁ KONSTRUKCE</t>
  </si>
  <si>
    <t>ochranná konstrukce z ocelových nosníků HEB 300</t>
  </si>
  <si>
    <t>délka nosníků 5,0 m 5,0*12,30 = 61,500 [A]_x000d_
délka nosníků 6,0 m 6,0*10,30 = 61,800 [B]_x000d_
délka nosníků 7,0 m 7,0*5,0 = 35,000 [C]_x000d_
délka nosníků 8,0 m 8,0*5,310 = 42,480 [D]_x000d_
Celkové množství = 200,780</t>
  </si>
  <si>
    <t>94890</t>
  </si>
  <si>
    <t>PODPĚRNÉ SKRUŽE - ZŘÍZENÍ A ODSTRANĚNÍ</t>
  </si>
  <si>
    <t>M3OP</t>
  </si>
  <si>
    <t>podpěrná skruž pro demolici NK včetně založení a zemních prací_x000d_
vykázáno na předpokládaný obestavěný prostor s přesahem_x000d_
bude provedeno dle možností a zkušeností zhotovitele_x000d_
zahrnuje- dovoz, montáž, údržbu, opotřebení (nájemné), demontáž, konzervaci, odvoz a srovnání terénu</t>
  </si>
  <si>
    <t>2,0*10,30*4,20 = 86,520 [A]_x000d_
 2,0*10,30*3,150 = 64,890 [B]_x000d_
 2,0*12,360*3,150 = 77,868 [C]_x000d_
 2,0*12,360*3,150 = 77,868 [D]_x000d_
 2,0*12,360*2,601 = 64,297 [E]_x000d_
Celkové množství = 371,443</t>
  </si>
  <si>
    <t>96615</t>
  </si>
  <si>
    <t>BOURÁNÍ KONSTRUKCÍ Z PROSTÉHO BETONU</t>
  </si>
  <si>
    <t>bourání betonového schodiště u OP6_x000d_
včetně podbetonování tl. 150 mm (odhad)_x000d_
včetně dopravy a uložení na místě určení</t>
  </si>
  <si>
    <t>schodiště 0,180*0,500*2,0*13 = 2,340 [A]_x000d_
podbetonování 2,0*5,1*1,2*0,150 = 1,836 [B]_x000d_
Celkové množství = 4,176</t>
  </si>
  <si>
    <t>966168</t>
  </si>
  <si>
    <t>BOURÁNÍ KONSTRUKCÍ ZE ŽELEZOBETONU S ODVOZEM DO 20KM</t>
  </si>
  <si>
    <t>bourání opěr, křídel a plent</t>
  </si>
  <si>
    <t>OP1 12,029*9,134 = 109,873 [A]_x000d_
OP6 12,036*9,133 = 109,925 [F]_x000d_
bourání křídel u OP1 2*(3,5*4,60-2,5*3,5/2)*0,80 = 18,760 [B]_x000d_
bourání křídel u OP6 2*(3,5*4,60-2,5*3,5/2)*0,80 = 18,760 [C]_x000d_
plenty u OP1 0,200*1,0*1,15*2 = 0,460 [D]_x000d_
plenty u OP6 0,200*1,0*1,15*2 = 0,460 [E]_x000d_
Celkové množství = 258,238</t>
  </si>
  <si>
    <t>bourání NK - demolice bouracími nůžkami</t>
  </si>
  <si>
    <t>(6,567-1,066-1,067)*(113,5-39,007) = 330,302 [A]</t>
  </si>
  <si>
    <t>bourání NK - rozřezání a snesení pomocí jeřábu</t>
  </si>
  <si>
    <t>(6,567-1,066-1,067)*(113,5-74,493) = 172,957 [A]</t>
  </si>
  <si>
    <t>d</t>
  </si>
  <si>
    <t>bourání žb sloupů P2 ÷ P5</t>
  </si>
  <si>
    <t>sloup P2 5,430*0,5*0,5*3,142 = 4,265 [A]_x000d_
sloup P3 5,430*0,5*0,5*3,142 = 4,265 [B]_x000d_
sloup P4 5,430*0,5*0,5*3,142 = 4,265 [C]_x000d_
sloup P5 5,430*0,50*0,50*3,142 = 4,265 [D]_x000d_
Celkové množství = 17,060</t>
  </si>
  <si>
    <t>e</t>
  </si>
  <si>
    <t>bourání žb říms včetně betonových obrubníků</t>
  </si>
  <si>
    <t>levá římsa 0,233*(113,5+5,061+3,160) = 28,361 [A]_x000d_
pravá římsa 0,701*(113,5+5,038+3,160) = 85,310 [B]_x000d_
Celkové množství = 113,671</t>
  </si>
  <si>
    <t>96785</t>
  </si>
  <si>
    <t>VYBOURÁNÍ MOSTNÍCH DILATAČNÍCH ZÁVĚRŮ</t>
  </si>
  <si>
    <t>mostní závěr gumokovový transflex_x000d_
včetně likvidace vzniklých odpadů a skládkovného</t>
  </si>
  <si>
    <t>podpovrchový závěr u OP1 9,30 = 9,300 [A]</t>
  </si>
  <si>
    <t>967851</t>
  </si>
  <si>
    <t>VYBOURÁNÍ MOSTNÍCH DILATAČNÍCH ZÁVĚRŮ PODPOVRCHOVÝCH</t>
  </si>
  <si>
    <t>včetně likvidace vzniklých odpadů a skládkovného</t>
  </si>
  <si>
    <t>967865</t>
  </si>
  <si>
    <t>VYBOURÁNÍ MOST LOŽISEK HRNCOVÝCH</t>
  </si>
  <si>
    <t>3+1+1+1+1+3 = 10,000 [A]</t>
  </si>
  <si>
    <t>96787</t>
  </si>
  <si>
    <t>VYBOURÁNÍ MOSTNÍCH ODVODŇOVAČŮ</t>
  </si>
  <si>
    <t>POPLATKY ZA SKLÁDKU KAMENIVO</t>
  </si>
  <si>
    <t>pozn. 
Náklad na uložení do recyklačního střediska či na skládku s oprávněním k opětovnému využití dodaného typu odpadu.</t>
  </si>
  <si>
    <t xml:space="preserve">viz položka 12373,   navrácení do původního stavu 94,215*2,0 = 188,430 [A]_x000d_
viz položka 11130, sejmutá vrstva drnu 140,885*0,2*1,50 = 42,266 [B]_x000d_
viz položka 11332, podkladní nestmelené vrstvy 18,452*2,0 = 36,904 [C]_x000d_
viz položka 132734 2,6*2,0 = 5,200 [D]_x000d_
Celkové množství = 272,800</t>
  </si>
  <si>
    <t>POPLATKY ZA SKLÁDKU BETON</t>
  </si>
  <si>
    <t>viz pol. 96715 0,930*2,30 = 2,139 [A]_x000d_
Celkové množství = 2,139</t>
  </si>
  <si>
    <t>014211</t>
  </si>
  <si>
    <t>POPLATKY ZA ZEMNÍK - ORNICE</t>
  </si>
  <si>
    <t>ornice pro ohumusování (viz pol. 18232)_x000d_
(navrácení do původního stavu)</t>
  </si>
  <si>
    <t>140,885*0,150 = 21,133 [A]_x000d_
Celkové množství = 21,133</t>
  </si>
  <si>
    <t>02971R</t>
  </si>
  <si>
    <t>OCHRANA GEODETICKÝCH BODŮ</t>
  </si>
  <si>
    <t>Ochrana geodetického bodu (včetně následného odstranění ochrany)_x000d_
půdorysná plocha 1,0*1,0 [m]_x000d_
zábrana do výšky 2,0 m_x000d_
zřízení a odstranění</t>
  </si>
  <si>
    <t>mýcení keřů</t>
  </si>
  <si>
    <t>stržení drnu tl. 0,20 m_x000d_
včetně odvozu a uložení na skládku</t>
  </si>
  <si>
    <t>140,885 = 140,885 [A]_x000d_
Celkové množství = 140,885</t>
  </si>
  <si>
    <t>11332</t>
  </si>
  <si>
    <t>ODSTRANĚNÍ PODKLADŮ ZPEVNĚNÝCH PLOCH Z KAMENIVA NESTMELENÉHO</t>
  </si>
  <si>
    <t>odstranění podkladních nestmelených vrstev</t>
  </si>
  <si>
    <t>2*(61,508*1,0*0,15) = 18,452 [A]_x000d_
Celkové množství = 18,452</t>
  </si>
  <si>
    <t>- včetně povinného odkupu zhotovitelem</t>
  </si>
  <si>
    <t>0,04*61,508+0,06*(61,508-65,888*(0,2-0,09))+0,08*(61,508-65,888*(0,4-0,2)) = 9,582 [A]_x000d_
navrácení do původního stavu (0,04+0,06+0,08)*77,345 = 13,922 [B]_x000d_
Celkové množství = 23,504</t>
  </si>
  <si>
    <t>113764</t>
  </si>
  <si>
    <t>FRÉZOVÁNÍ DRÁŽKY PRŮŘEZU DO 400MM2 V ASFALTOVÉ VOZOVCE</t>
  </si>
  <si>
    <t>frézování drážky 10x40 [mm]</t>
  </si>
  <si>
    <t>65,588 = 65,588 [A]_x000d_
Celkové množství = 65,588</t>
  </si>
  <si>
    <t>12373</t>
  </si>
  <si>
    <t>ODKOP PRO SPOD STAVBU SILNIC A ŽELEZNIC TŘ. I</t>
  </si>
  <si>
    <t>odkop pro AZ 0,3*(138,93+59,141*(0,04+0,05+0,06+0,05+0,08+0,1+0,225+0,1+0,225)-65,588*1,05) = 37,519 [A]_x000d_
odkop - dle planimetrie 35,563 = 35,563 [B]_x000d_
navrácení do původního stavu 140,885*0,15 = 21,133 [C]_x000d_
Celkové množství = 94,215</t>
  </si>
  <si>
    <t>vykopávka ornice, včetně dopravy na stavbu</t>
  </si>
  <si>
    <t>0,150*140,885 = 21,133 [A]_x000d_
Celkové množství = 21,133</t>
  </si>
  <si>
    <t>132734</t>
  </si>
  <si>
    <t>HLOUBENÍ RÝH ŠÍŘ DO 2M PAŽ I NEPAŽ TŘ. I, ODVOZ DO 5KM</t>
  </si>
  <si>
    <t>výkop přípojky</t>
  </si>
  <si>
    <t>2,0*1,3*1,0 = 2,600 [A]_x000d_
Celkové množství = 2,600</t>
  </si>
  <si>
    <t>viz pol. 12373 94,215 = 94,215 [A]_x000d_
viz pol. 132734 2,6 = 2,600 [B]_x000d_
Celkové množství = 96,815</t>
  </si>
  <si>
    <t>nakupovaný materiál do aktivní zóny</t>
  </si>
  <si>
    <t>0,3*(138,93+59,141*(0,04+0,05+0,06+0,05+0,08+0,1+0,225+0,1+0,225)-65,588*1,05) = 37,519 [A]_x000d_
Celkové množství = 37,519</t>
  </si>
  <si>
    <t>17380</t>
  </si>
  <si>
    <t>ZEMNÍ KRAJNICE A DOSYPÁVKY Z NAKUPOVANÝCH MATERIÁLŮ</t>
  </si>
  <si>
    <t>dosypávka zemní krajnice z nakupovaných materiálů</t>
  </si>
  <si>
    <t>podle planimetrie 14,548 = 14,548 [A]_x000d_
Celkové množství = 14,548</t>
  </si>
  <si>
    <t>17481</t>
  </si>
  <si>
    <t>ZÁSYP JAM A RÝH Z NAKUPOVANÝCH MATERIÁLŮ</t>
  </si>
  <si>
    <t>zásyp a obsyp přípojky</t>
  </si>
  <si>
    <t>18110</t>
  </si>
  <si>
    <t>ÚPRAVA PLÁNĚ SE ZHUTNĚNÍM V HORNINĚ TŘ. I</t>
  </si>
  <si>
    <t>Úprava pláně se zhutněním</t>
  </si>
  <si>
    <t>138,93+59,141*(0,04+0,05+0,06+0,05+0,08+0,1+0,225+0,1+0,225)-65,588*1,05 = 125,064 [A]_x000d_
Celkové množství = 125,064</t>
  </si>
  <si>
    <t>18232</t>
  </si>
  <si>
    <t>ROZPROSTŘENÍ ORNICE V ROVINĚ V TL DO 0,15M</t>
  </si>
  <si>
    <t xml:space="preserve">včetně vytřídění zrn větších než 32 mm (viz PD TZ)_x000d_
   (navrácení do původního stavu)</t>
  </si>
  <si>
    <t>18241</t>
  </si>
  <si>
    <t>ZALOŽENÍ TRÁVNÍKU RUČNÍM VÝSEVEM</t>
  </si>
  <si>
    <t xml:space="preserve">způsob provedení a složení travní směsi viz PD TZ_x000d_
množství 18 [g/m2]_x000d_
   (navrácení do původního stavu)</t>
  </si>
  <si>
    <t>18247</t>
  </si>
  <si>
    <t>OŠETŘOVÁNÍ TRÁVNÍKU</t>
  </si>
  <si>
    <t>(navrácení do původního stavu)</t>
  </si>
  <si>
    <t>2x ošetření 140,885*2 = 281,770 [A]_x000d_
Celkové množství = 281,770</t>
  </si>
  <si>
    <t>21461</t>
  </si>
  <si>
    <t>SEPARAČNÍ GEOTEXTILIE</t>
  </si>
  <si>
    <t>4</t>
  </si>
  <si>
    <t>Vodorovné konstrukce</t>
  </si>
  <si>
    <t>451315</t>
  </si>
  <si>
    <t>PODKLADNÍ A VÝPLŇOVÉ VRSTVY Z PROSTÉHO BETONU C30/37</t>
  </si>
  <si>
    <t>beton C30/37 XF4</t>
  </si>
  <si>
    <t>1,0*0,6*0,30 = 0,180 [A]_x000d_
Celkové množství = 0,180</t>
  </si>
  <si>
    <t>5</t>
  </si>
  <si>
    <t>Komunikace</t>
  </si>
  <si>
    <t>56333</t>
  </si>
  <si>
    <t>VOZOVKOVÉ VRSTVY ZE ŠTĚRKODRTI TL. DO 150MM</t>
  </si>
  <si>
    <t>štěrkodrť tl. 150 mm</t>
  </si>
  <si>
    <t>138,93+59,141*(0,04+0,05+0,06+0,05+0,08+0,1+0,1125)-65,588*0,6125 = 127,884 [A]_x000d_
Celkové množství = 127,884</t>
  </si>
  <si>
    <t>56335</t>
  </si>
  <si>
    <t>VOZOVKOVÉ VRSTVY ZE ŠTĚRKODRTI TL. DO 250MM</t>
  </si>
  <si>
    <t>štěrkodrť min tl. 200 mm</t>
  </si>
  <si>
    <t>138,93+59,141*(0,04+0,05+0,06+0,05+0,08+0,1+0,225+0,1+0,1125)-65,588*0,9375 = 125,789 [A]_x000d_
Celkové množství = 125,789</t>
  </si>
  <si>
    <t>572123</t>
  </si>
  <si>
    <t>INFILTRAČNÍ POSTŘIK Z EMULZE DO 1,0KG/M2</t>
  </si>
  <si>
    <t>postřik infiltrační 0,6 kg/m2</t>
  </si>
  <si>
    <t>138,93+59,141*(0,04+0,05+0,06+0,05+0,08)-65,588*0,4 = 129,254 [A]_x000d_
Celkové množství = 129,254</t>
  </si>
  <si>
    <t>572214</t>
  </si>
  <si>
    <t>SPOJOVACÍ POSTŘIK Z MODIFIK EMULZE DO 0,5KG/M2</t>
  </si>
  <si>
    <t xml:space="preserve">postřik spojovací, modifikovaný  0,350 kg/m2</t>
  </si>
  <si>
    <t>138,93+59,141*0,04+138,93+59,141*(0,04+0,05+0,06)-65,588*0,2 = 275,979 [A]_x000d_
Celkové množství = 275,979</t>
  </si>
  <si>
    <t>574B33</t>
  </si>
  <si>
    <t>ASFALTOVÝ BETON PRO OBRUSNÉ VRSTVY MODIFIK ACO 11 TL. 40MM</t>
  </si>
  <si>
    <t>ACO 11 PmB 45/80-65 tl. 40mm</t>
  </si>
  <si>
    <t>138,93 = 138,930 [A]_x000d_
Celkové množství = 138,930</t>
  </si>
  <si>
    <t>574D56</t>
  </si>
  <si>
    <t>ASFALTOVÝ BETON PRO LOŽNÍ VRSTVY MODIFIK ACL 16+, 16S TL. 60MM</t>
  </si>
  <si>
    <t>ACL 16+ PmB 25/55-60 tl. 60mm</t>
  </si>
  <si>
    <t>138,93+59,141*(0,04+0,05+0,03)-65,588*0,1 = 139,468 [A]_x000d_
Celkové množství = 139,468</t>
  </si>
  <si>
    <t>574E76</t>
  </si>
  <si>
    <t>ASFALTOVÝ BETON PRO PODKLADNÍ VRSTVY ACP 16+, 16S TL. 80MM</t>
  </si>
  <si>
    <t>ACP 16+ 50/70 tl. 80mm</t>
  </si>
  <si>
    <t>138,93+59,141*(0,04+0,05+0,06+0,05+0,04)-65,588*0,4 = 126,889 [A]_x000d_
Celkové množství = 126,889</t>
  </si>
  <si>
    <t>8</t>
  </si>
  <si>
    <t>Potrubí</t>
  </si>
  <si>
    <t>87434</t>
  </si>
  <si>
    <t>POTRUBÍ Z TRUB PLASTOVÝCH ODPADNÍCH DN DO 200MM</t>
  </si>
  <si>
    <t>přípojka vč. napojení</t>
  </si>
  <si>
    <t>2,0 = 2,000 [A]_x000d_
Celkové množství = 2,000</t>
  </si>
  <si>
    <t>89712</t>
  </si>
  <si>
    <t>VPUSŤ KANALIZAČNÍ ULIČNÍ KOMPLETNÍ Z BETONOVÝCH DÍLCŮ</t>
  </si>
  <si>
    <t>uliční vpust</t>
  </si>
  <si>
    <t>899220R</t>
  </si>
  <si>
    <t>ÚPRAVA ŠACHET</t>
  </si>
  <si>
    <t>Úprava šachty</t>
  </si>
  <si>
    <t>91228</t>
  </si>
  <si>
    <t>SMĚROVÉ SLOUPKY Z PLAST HMOT VČETNĚ ODRAZNÉHO PÁSKU</t>
  </si>
  <si>
    <t>popis provedení viz PD TZ</t>
  </si>
  <si>
    <t>912282</t>
  </si>
  <si>
    <t>SMĚROVÉ SLOUPKY Z PLAST HMOT - DEMONTÁŽ A ZPĚTNÁ MONTÁŽ</t>
  </si>
  <si>
    <t xml:space="preserve">přesun silničních sloupků_x000d_
  (navrácení do původního stavu)</t>
  </si>
  <si>
    <t>912283</t>
  </si>
  <si>
    <t>SMĚROVÉ SLOUPKY Z PLAST HMOT - DEMONTÁŽ A ODVOZ</t>
  </si>
  <si>
    <t>Odstranění silničních sloupků</t>
  </si>
  <si>
    <t>3 = 3,000 [A]_x000d_
Celkové množství = 3,000</t>
  </si>
  <si>
    <t>914131</t>
  </si>
  <si>
    <t>DOPRAVNÍ ZNAČKY ZÁKLADNÍ VELIKOSTI OCELOVÉ FÓLIE TŘ 2 - DODÁVKA A MONTÁŽ</t>
  </si>
  <si>
    <t>nové DZ</t>
  </si>
  <si>
    <t>klasická 2 = 2,000 [A]_x000d_
retroreflexní 1 = 1,000 [B]_x000d_
Celkové množství = 3,000</t>
  </si>
  <si>
    <t>914132</t>
  </si>
  <si>
    <t>DOPRAVNÍ ZNAČKY ZÁKLADNÍ VELIKOSTI OCELOVÉ FÓLIE TŘ 2 - MONTÁŽ S PŘEMÍSTĚNÍM</t>
  </si>
  <si>
    <t>přemístění a montáž nových značek_x000d_
navrácení do původního stavu</t>
  </si>
  <si>
    <t>2+1 = 3,000 [A]_x000d_
Celkové množství = 3,000</t>
  </si>
  <si>
    <t>914133</t>
  </si>
  <si>
    <t>DOPRAVNÍ ZNAČKY ZÁKLADNÍ VELIKOSTI OCELOVÉ FÓLIE TŘ 2 - DEMONTÁŽ</t>
  </si>
  <si>
    <t>Odstranění stávajících DZ</t>
  </si>
  <si>
    <t>demontáž nových značek_x000d_
určeno k přemístění_x000d_
(navrácení do původního stavu)</t>
  </si>
  <si>
    <t>914911</t>
  </si>
  <si>
    <t>SLOUPKY A STOJKY DOPRAVNÍCH ZNAČEK Z OCEL TRUBEK SE ZABETONOVÁNÍM - DODÁVKA A MONTÁŽ</t>
  </si>
  <si>
    <t>nové sloupky</t>
  </si>
  <si>
    <t>914912</t>
  </si>
  <si>
    <t>SLOUPKY A STOJKY DZ Z OCEL TRUBEK ZABETON MONTÁŽ S PŘESUNEM</t>
  </si>
  <si>
    <t>přemístění a montáž nových sloupků_x000d_
navrácení do původního stavu</t>
  </si>
  <si>
    <t>914913</t>
  </si>
  <si>
    <t>SLOUPKY A STOJKY DZ Z OCEL TRUBEK ZABETON DEMONTÁŽ</t>
  </si>
  <si>
    <t>Odstranění stávajících sloupků DZ</t>
  </si>
  <si>
    <t>demontáž nových sloupků_x000d_
určeno k přemístění_x000d_
(navrácení do původního stavu)</t>
  </si>
  <si>
    <t>915111</t>
  </si>
  <si>
    <t>VODOROVNÉ DOPRAVNÍ ZNAČENÍ BARVOU HLADKÉ - DODÁVKA A POKLÁDKA</t>
  </si>
  <si>
    <t>V13, výměra odhadem 2*10+2*5 = 30,000 [A]_x000d_
V4, výměra odhadem 25*0,25 = 6,250 [B]_x000d_
Celkové množství = 36,250</t>
  </si>
  <si>
    <t>915211</t>
  </si>
  <si>
    <t>VODOROVNÉ DOPRAVNÍ ZNAČENÍ PLASTEM HLADKÉ - DODÁVKA A POKLÁDKA</t>
  </si>
  <si>
    <t>navrácení do původního stavu</t>
  </si>
  <si>
    <t>V13, výměra odhadem 2*10+2*5 = 30,000 [A]_x000d_
Celkové množství = 30,000</t>
  </si>
  <si>
    <t>915231</t>
  </si>
  <si>
    <t>VODOR DOPRAV ZNAČ PLASTEM PROFIL ZVUČÍCÍ - DOD A POKLÁDKA</t>
  </si>
  <si>
    <t>plast strukturální zvučící_x000d_
(navrácení do původního stavu)</t>
  </si>
  <si>
    <t xml:space="preserve">V4,  výměra odhadem 25*0,25 = 6,250 [A]_x000d_
Celkové množství = 6,250</t>
  </si>
  <si>
    <t>91743</t>
  </si>
  <si>
    <t>CHODNÍKOVÉ OBRUBY Z KAMENNÝCH KRAJNÍKŮ</t>
  </si>
  <si>
    <t>Kamenný krajník</t>
  </si>
  <si>
    <t>1,0 = 1,000 [A]_x000d_
Celkové množství = 1,000</t>
  </si>
  <si>
    <t>919112</t>
  </si>
  <si>
    <t>ŘEZÁNÍ ASFALTOVÉHO KRYTU VOZOVEK TL DO 100MM</t>
  </si>
  <si>
    <t>Řezání asf do 10cm</t>
  </si>
  <si>
    <t>65,888 = 65,888 [A]_x000d_
navrácení do původního stavu 59,133 = 59,133 [B]_x000d_
Celkové množství = 125,021</t>
  </si>
  <si>
    <t>931324</t>
  </si>
  <si>
    <t>TĚSNĚNÍ DILATAČ SPAR ASF ZÁLIVKOU MODIFIK PRŮŘ DO 400MM2</t>
  </si>
  <si>
    <t>Zálivka N2 modifikovaná 400mm2</t>
  </si>
  <si>
    <t>96715</t>
  </si>
  <si>
    <t>VYBOURÁNÍ ČÁSTÍ KONSTRUKCÍ BETON</t>
  </si>
  <si>
    <t>odstranění betonového žlabu - odhad 2,60*0,50*0,30 = 0,390 [A]_x000d_
Ubourání betonového žlabu 3,0*0,60*0,30 = 0,540 [B]_x000d_
Celkové množství = 0,930</t>
  </si>
  <si>
    <t>02710</t>
  </si>
  <si>
    <t>POMOC PRÁCE ZŘÍZ NEBO ZAJIŠŤ OBJÍŽĎKY A PŘÍSTUP CESTY</t>
  </si>
  <si>
    <t>DIO – kompletní dopravně inženýrská opatření, postupy a přechodné značení po_x000d_
dobu akce dle zadávací dokumentace, standardů PPK, R-plánů a Příručky pro_x000d_
označování pracovních míst na dálnicích a silnicích zahrnující:_x000d_
- veškeré přechodné svislé i vodorovné dopravní značení včetně předznačení,_x000d_
- dopravní zařízení a světelné signály,_x000d_
- výstražné a předzvěstné vozíky, ochranná a jiná vozidla,_x000d_
- montáž, montáž s přesunem, demontáž – vše včetně dopravy,_x000d_
- pronájem, pravidelnou kontrolu, údržbu, servis, přemisťování, přeznačování a_x000d_
manipulaci s prvky,_x000d_
- zneplatnění nebo odstranění stávajícího svislého a vodorovného značení v_x000d_
potřebném rozsahu,_x000d_
- zhotovení RDS a zajištění inženýrské činnosti pro projednání DIO._x000d_
Položka nezahrnuje dočasná svodidla dle PS 10, otevírání nebo uzavírání přejezdu_x000d_
SDP a dočasnou telematiku - vykázáno sam. pol._x000d_
Měrná hodnota položky je [kpl].</t>
  </si>
  <si>
    <t>0271001R</t>
  </si>
  <si>
    <t>OTEVÍRÁNÍ A UZAVÍRÁNÍ PŘEJEZDŮ SDP</t>
  </si>
  <si>
    <t>bm</t>
  </si>
  <si>
    <t>Otevírání nebo uzavírání přejezdů SDP – jednotlivé položky pro otevírání nebo_x000d_
uzavírání každého konkrétního přejezdu SDP betonovým nebo lehce rozebiratelným_x000d_
svodidlem zahrnují demontáž s přesunem a montáž s přesunem na dočasnou_x000d_
skládku,_x000d_
Součástí položek je:_x000d_
- montáž, demontáž a případně doplnění směrových nástavců nebo odrazek dle_x000d_
výkresu opakovaných řešení R 93_x000d_
- koncové a náběhové díly svodidel nutné pro bezpečný provoz a pro napojení_x000d_
svodidel na přejezdu na svodidla v SDP (pořízení, montáž, demontáž, včetně_x000d_
dopravy)_x000d_
Měrná hodnota položek je [bm].</t>
  </si>
  <si>
    <t>2*135,0 = 270,000 [A]_x000d_
Celkové množství = 270,000</t>
  </si>
  <si>
    <t>pozn. _x000d_
Náklad na uložení do recyklačního střediska či na skládku s oprávněním k opětovnému využití dodaného typu odpadu.</t>
  </si>
  <si>
    <t>pol. 123738 88,020*2,0 = 176,040 [A]_x000d_
Celkové množství = 176,040</t>
  </si>
  <si>
    <t>pol. 966168 6,63*2,5 = 16,575 [A]_x000d_
Celkové množství = 16,575</t>
  </si>
  <si>
    <t>v okolí vozovky pod mostem (ul. Františka Smolíka)_x000d_
uložení na meziskládku</t>
  </si>
  <si>
    <t>odhad 2*0,5*50,0 = 50,000 [A]_x000d_
Celkové množství = 50,000</t>
  </si>
  <si>
    <t>113724</t>
  </si>
  <si>
    <t>FRÉZOVÁNÍ ZPEVNĚNÝCH PLOCH ASFALTOVÝCH, ODVOZ DO 5KM</t>
  </si>
  <si>
    <t>odstranění asfaltového krytu pod mostem (ul. Františka Smolíka)_x000d_
uloženo na meziskládku, použito v rámci krajnice_x000d_
přebytečné množství - povinný odkup zhotovitelem</t>
  </si>
  <si>
    <t>5,0*50,0*0,150 = 37,500 [A]_x000d_
Celkové množství = 37,500</t>
  </si>
  <si>
    <t>123738</t>
  </si>
  <si>
    <t>ODKOP PRO SPOD STAVBU SILNIC A ŽELEZNIC TŘ. I, ODVOZ DO 20KM</t>
  </si>
  <si>
    <t>odkopávky podkladních vrstev vozovky (ul. Františka Smolíka)</t>
  </si>
  <si>
    <t>6,52*50,0*0,27 = 88,020 [A]_x000d_
Celkové množství = 88,020</t>
  </si>
  <si>
    <t>125734</t>
  </si>
  <si>
    <t>VYKOPÁVKY ZE ZEMNÍKŮ A SKLÁDEK TŘ. I, ODVOZ DO 5KM</t>
  </si>
  <si>
    <t>vykopávka ornice</t>
  </si>
  <si>
    <t>vykopávka ornice z meziskládky SO001 250,0*0,10 = 25,000 [A]_x000d_
vykopávka zeminy z meziskládky SO201 - pro zpětný zásyp 422,689 = 422,689 [B]_x000d_
vykopávka zeminy z meziskládky SO001 - pro zpětný zásyp/násyp _x000d_
(pol. 17411 + pol. 17110.a + pol. 17110.b - pol. 131734) 525,550+220,0+15,0-422,689 = 337,861 [D]_x000d_
vykopávka ornice z meziskládky SO201 50,0*0,10 = 5,000 [E]_x000d_
Celkové množství = 790,550</t>
  </si>
  <si>
    <t>výkop pro pilíř P2</t>
  </si>
  <si>
    <t>(83,216+224,194)/2*2,75 = 422,689 [A]_x000d_
Celkové množství = 422,689</t>
  </si>
  <si>
    <t>dosypání terénu do požadovaného tvaru_x000d_
(svahové kužely, dosypávky okolo chodníku)</t>
  </si>
  <si>
    <t>O1 - odhad 40,0*2 = 80,000 [A]_x000d_
O3 - odhad 70,0*2 = 140,000 [B]_x000d_
Celkové množství = 220,000</t>
  </si>
  <si>
    <t>dosypání u vozovky pod mostem (ul. Františka Smolíka)</t>
  </si>
  <si>
    <t>odhad 0,3*50,0 = 15,000 [A]_x000d_
Celkové množství = 15,000</t>
  </si>
  <si>
    <t>uložení zeminy</t>
  </si>
  <si>
    <t>z výkopu pilíře na meziskládku - pol. 131734 422,689 = 422,689 [A]_x000d_
z odkopávek vozovky pod mostem (na skládku) - pol. 123738 88,020 = 88,020 [B]_x000d_
Celkové množství = 510,709</t>
  </si>
  <si>
    <t>zpětný zásyp základu</t>
  </si>
  <si>
    <t>O1 _x000d_
před opěrou (plocha odměřena digitálně) 2,75*15,0 = 41,250 [B]_x000d_
za opěrou (3,25+1,0)/2*2,2*11,95 = 55,866 [C]_x000d_
P2 _x000d_
okolo základu (plocha výkopu odměřena digitálně) (83,216+224,194)/2*2,75-(13,56*4,3*0,4+13,26*4,0*1,3+1,4*2,0*(0,8+1,77)) = 323,218 [E]_x000d_
O3 _x000d_
před opěrou (plocha odměřena digitálně) 0,9*15,0 = 13,500 [G]_x000d_
za opěrou ((1,0+2,1)/2*1,1+(4,35+5,6)/2*1,2)*11,95 = 91,716 [H]_x000d_
Celkové množství = 525,550</t>
  </si>
  <si>
    <t>18221</t>
  </si>
  <si>
    <t>ROZPROSTŘENÍ ORNICE VE SVAHU V TL DO 0,10M</t>
  </si>
  <si>
    <t>v okolí mostu a v okolív vozovky pod mostem (ul. Františka Smolíka)</t>
  </si>
  <si>
    <t>odhad 300,0 = 300,000 [A]_x000d_
Celkové množství = 300,000</t>
  </si>
  <si>
    <t>18242</t>
  </si>
  <si>
    <t>ZALOŽENÍ TRÁVNÍKU HYDROOSEVEM NA ORNICI</t>
  </si>
  <si>
    <t>3x</t>
  </si>
  <si>
    <t>odhad 300,0*3 = 900,000 [A]_x000d_
Celkové množství = 900,000</t>
  </si>
  <si>
    <t>21331</t>
  </si>
  <si>
    <t>DRENÁŽNÍ VRSTVY Z BETONU MEZEROVITÉHO (DRENÁŽNÍHO)</t>
  </si>
  <si>
    <t>drenážní beton okolo drenáže za opěrami</t>
  </si>
  <si>
    <t>O1 0,3*0,3*10,4 = 0,936 [A]_x000d_
O2 0,3*0,3*10,4 = 0,936 [B]_x000d_
Celkové množství = 1,872</t>
  </si>
  <si>
    <t>21341</t>
  </si>
  <si>
    <t>DRENÁŽNÍ VRSTVY Z PLASTBETONU (PLASTMALTY)</t>
  </si>
  <si>
    <t>okolo odvodňovačů 16*(0,60*0,50)*0,04 = 0,192 [A]_x000d_
okolo odvoňovacích trubiček 32*(0,60*0,40)*0,04 = 0,307 [B]_x000d_
drenážní polymerní žebro na nk (odpočet odvodňovačů a trubiček) 2*0,15*0,04*(108,10-16*0,50-32*0,40) = 1,048 [C]_x000d_
Celkové množství = 1,547</t>
  </si>
  <si>
    <t>226940R</t>
  </si>
  <si>
    <t>ZÁPOROVÉ PAŽENÍ</t>
  </si>
  <si>
    <t>kompletní provedení záporového pažení_x000d_
vč. dodávky, zřízení, částečné demontáže_x000d_
vč. likvidace vzniklých odpadů a skládkovné</t>
  </si>
  <si>
    <t>viditelná plocha - odhad _x000d_
za O3, šikmé 7,0 = 7,000 [B]_x000d_
O3 vpravo 38,0 = 38,000 [C]_x000d_
před O3 27,0 = 27,000 [D]_x000d_
Celkové množství = 72,000</t>
  </si>
  <si>
    <t>272325</t>
  </si>
  <si>
    <t>ZÁKLADY ZE ŽELEZOBETONU DO C30/37</t>
  </si>
  <si>
    <t>základy C30/37 - XF3, XA1</t>
  </si>
  <si>
    <t>O1 _x000d_
základy opěry 4,0*13,78*1,1 = 60,632 [B]_x000d_
základy křídel 1,3*4,9*1,035+1,3*7,9*1,035 = 17,222 [C]_x000d_
P2 _x000d_
základy pilířů 4,0*13,26*1,3 = 68,952 [E]_x000d_
O3 _x000d_
základy opěry 5,0*13,78*1,1 = 75,790 [G]_x000d_
Celkové množství = 222,596</t>
  </si>
  <si>
    <t>272365</t>
  </si>
  <si>
    <t>VÝZTUŽ ZÁKLADŮ Z OCELI 10505, B500B</t>
  </si>
  <si>
    <t>odhad vyztužení 150 kg/m3</t>
  </si>
  <si>
    <t>dle pol. 272325 222,596*0,150 = 33,389 [A]_x000d_
Celkové množství = 33,389</t>
  </si>
  <si>
    <t>28999</t>
  </si>
  <si>
    <t>OPLÁŠTĚNÍ (ZPEVNĚNÍ) Z FÓLIE</t>
  </si>
  <si>
    <t>těsnící hydroizolační membrána za rubem opěr</t>
  </si>
  <si>
    <t>O1 3,35*10,4 = 34,840 [A]_x000d_
O3 5,69*10,4 = 59,176 [B]_x000d_
Celkové množství = 94,016</t>
  </si>
  <si>
    <t>3</t>
  </si>
  <si>
    <t>Svislé konstrukce</t>
  </si>
  <si>
    <t>31717</t>
  </si>
  <si>
    <t>KOVOVÉ KONSTRUKCE PRO KOTVENÍ ŘÍMSY</t>
  </si>
  <si>
    <t>KG</t>
  </si>
  <si>
    <t>kotvy říms na nk po 1,0m_x000d_
(na křídlech římsa kotvena výztuží vytaženou z horní plochy křídel)_x000d_
hmotnost - 6kg/kotva</t>
  </si>
  <si>
    <t>108*2*6 = 1296,000 [A]_x000d_
Celkové množství = 1296,000</t>
  </si>
  <si>
    <t>317325</t>
  </si>
  <si>
    <t>ŘÍMSY ZE ŽELEZOBETONU DO C30/37 (B37)</t>
  </si>
  <si>
    <t>C30/37_x000d_
vč. veškerých dilatačních, smršťovacích a pracovních spar_x000d_
vč. protismykové úpravy např. striáže</t>
  </si>
  <si>
    <t>římsy - směr Všenory _x000d_
u O1 (0,75*9,2+3,5*0,80)*0,22 = 2,134 [B]_x000d_
NK 0,6*108,1*0,22 = 14,269 [C]_x000d_
u O3 (0,55*6,0+3,5*0,70)*0,22 = 1,265 [D]_x000d_
římsy - směr Jíloviště _x000d_
u O1 1,2*7,0*0,22 = 1,848 [F]_x000d_
NK 0,6*108,1*0,22 = 14,269 [G]_x000d_
u O3 1,2*6,7*0,22 = 1,769 [H]_x000d_
Celkové množství = 35,554</t>
  </si>
  <si>
    <t>317365</t>
  </si>
  <si>
    <t>VÝZTUŽ ŘÍMS Z OCELI 10505, B500B</t>
  </si>
  <si>
    <t>odhad vyztužení 180 kg/m3</t>
  </si>
  <si>
    <t>dle pol. 317325 35,554*0,180 = 6,400 [A]_x000d_
Celkové množství = 6,400</t>
  </si>
  <si>
    <t>333222</t>
  </si>
  <si>
    <t>OBKLAD MOSTNÍCH OPĚR A KŘÍDEL Z HAKLÍKŮ</t>
  </si>
  <si>
    <t>obklad dříků opěr z žulových haklíků_x000d_
vč. kotvení _x000d_
vč. spárování</t>
  </si>
  <si>
    <t>O1 2,3*(2,1+13,78+4,0+1,93) = 50,163 [A]_x000d_
O3 3,2*(1,52+10,7+1,8+0,65) = 46,944 [B]_x000d_
Celkové množství = 97,107</t>
  </si>
  <si>
    <t>333325</t>
  </si>
  <si>
    <t>MOSTNÍ OPĚRY A KŘÍDLA ZE ŽELEZOVÉHO BETONU DO C30/37</t>
  </si>
  <si>
    <t>C30/37_x000d_
vč. veškerých dilatačních, smršťovacích a pracovních spar_x000d_
vč. nátěru ALP+2x ALN všech součástí v kontaktu se zeminou_x000d_
vč. vytvoření prostupu skrz křídlo pro vyvedení drenáže za opěrou_x000d_
vč. vytvoření letopočtu na opěře O1 v místě schodiště (vlysem do křídla)</t>
  </si>
  <si>
    <t>O1 _x000d_
dřík opěry 1,9*10,70*3,618+0,4*3,57*10,05+0,6*3,57*1,8 = 91,761 [B]_x000d_
závěrná zídka (0,4*1,029+0,078+0,119)*11,85 = 7,212 [C]_x000d_
podložiskové bloky 1,0*1,0*0,196*2 = 0,392 [D]_x000d_
křídla (4,353+4,651)/2*(7,9+1,3)*0,5+(4,575+4,396)/2*(4,9+1,3)*0,95 = 47,129 [E]_x000d_
O3 _x000d_
dřík opěry 1,8*10,70*4,234+0,4*4,19*10,05+0,6*4,19*1,8 = 102,916 [G]_x000d_
závěrná zídka (0,4*1,029+0,078+0,177)*11,85 = 7,899 [H]_x000d_
podložiskové bloky 1,0*1,0*(0,197+0,203) = 0,400 [I]_x000d_
křídla (5,269+5,008)/2*(2,4+3,6)*0,5+(4,93+5,194)/2*(3,6+2,4)*0,95 = 44,269 [J]_x000d_
Celkové množství = 301,978</t>
  </si>
  <si>
    <t>333365</t>
  </si>
  <si>
    <t>VÝZTUŽ MOSTNÍCH OPĚR A KŘÍDEL Z OCELI 10505, B500B</t>
  </si>
  <si>
    <t>dle pol. 333325 301,978*0,180 = 54,356 [A]_x000d_
Celkové množství = 54,356</t>
  </si>
  <si>
    <t>334325</t>
  </si>
  <si>
    <t>MOSTNÍ PILÍŘE A STATIVA ZE ŽELEZOVÉHO BETONU DO C30/37 (B37)</t>
  </si>
  <si>
    <t>dříky pilíře - C30/37 _x000d_
vč. veškerých dilatačních, smršťovacích a pracovních spar_x000d_
vč. nátěru ALP+2x ALN všech součástí v kontaktu se zeminou</t>
  </si>
  <si>
    <t>dřík 1,4*2,0*5,254*2 = 29,422 [A]_x000d_
podložiskové bloky 1,0*1,0*0,196*2 = 0,392 [B]_x000d_
Celkové množství = 29,814</t>
  </si>
  <si>
    <t>334365</t>
  </si>
  <si>
    <t>VÝZTUŽ MOSTNÍCH PILÍŘŮ A STATIV Z OCELI 10505, B500B</t>
  </si>
  <si>
    <t>dle pol. 334325 29,814*0,180 = 5,367 [A]_x000d_
Celkové množství = 5,367</t>
  </si>
  <si>
    <t>420325</t>
  </si>
  <si>
    <t>PŘECHODOVÉ DESKY MOSTNÍCH OPĚR ZE ŽELEZOBETONU C30/37</t>
  </si>
  <si>
    <t>O1 5,0*0,35*7,3 = 12,775 [A]_x000d_
O3 5,0*0,35*7,3 = 12,775 [B]_x000d_
Celkové množství = 25,550</t>
  </si>
  <si>
    <t>420365</t>
  </si>
  <si>
    <t>VÝZTUŽ PŘECHODOVÝCH DESEK MOSTNÍCH OPĚR Z OCELI 10505, B500B</t>
  </si>
  <si>
    <t>dle pol. 420325 25,550*0,180 = 4,599 [A]_x000d_
Celkové množství = 4,599</t>
  </si>
  <si>
    <t>421326</t>
  </si>
  <si>
    <t>MOSTNÍ NOSNÉ DESKOVÉ KONSTRUKCE ZE ŽELEZOBETONU C40/50</t>
  </si>
  <si>
    <t>žlb spřažená deska
(trny součást OK)
ztracené bednění z UHPC
podrobně dle TZ</t>
  </si>
  <si>
    <t>na nk - mezi hlavními nosníky 8,78*0,30*106,93+0,89*0,05/2*106,93*2 = 286,412 [A]_x000d_
koncový příčník na NK 0,586*0,508*8,78*2 = 5,227 [B]_x000d_
na nk - na chodníkové konzole 2,334*0,14*108,1+0,242*0,0145/2*108,1 = 35,512 [C]_x000d_
Celkové množství = 327,151</t>
  </si>
  <si>
    <t>421365</t>
  </si>
  <si>
    <t>VÝZTUŽ MOSTNÍ DESKOVÉ KONSTRUKCE Z OCELI 10505</t>
  </si>
  <si>
    <t>300 kg/m3</t>
  </si>
  <si>
    <t>dle pol. 421326 0,30*327,151 = 98,145 [A]_x000d_
Celkové množství = 98,145</t>
  </si>
  <si>
    <t>42417</t>
  </si>
  <si>
    <t>MOSTNÍ NOSNÍKY Z OCELI</t>
  </si>
  <si>
    <t>Kompletní provedení nosné konstrukce _x000d_
dle PD_x000d_
vč. PKO_x000d_
vč. spřahujících trnů z oceli dle PD_x000d_
vč. pomocných konstrukcí</t>
  </si>
  <si>
    <t>výkaz materiálu 678,3066 = 678,307 [A]_x000d_
Celkové množství = 678,307</t>
  </si>
  <si>
    <t>428722</t>
  </si>
  <si>
    <t>KALOTOVÉ LOŽISKO PRO ZATÍŽ. DO 2,5MN, JEDNOSMĚRNÉ</t>
  </si>
  <si>
    <t>včetně polití vysokopevnostní polymerovou maltou_x000d_
požadavky na provedení dle TZ_x000d_
Maximální svislé zatížení 2,5 MN</t>
  </si>
  <si>
    <t>O3-P - Podélně pevné 1 = 1,000 [A]_x000d_
Celkové množství = 1,000</t>
  </si>
  <si>
    <t>428723</t>
  </si>
  <si>
    <t>KALOTOVÉ LOŽISKO PRO ZATÍŽ. DO 2,5MN, PEVNÉ</t>
  </si>
  <si>
    <t>O3-L - Pevné 1 = 1,000 [A]_x000d_
Celkové množství = 1,000</t>
  </si>
  <si>
    <t>428741</t>
  </si>
  <si>
    <t>KALOTOVÉ LOŽISKO PRO ZATÍŽ. DO 10MN, VŠESMĚRNÉ</t>
  </si>
  <si>
    <t>včetně polití vysokopevnostní polymerovou maltou_x000d_
požadavky na provedení dle TZ_x000d_
Maximální svislé zatížení 10 MN</t>
  </si>
  <si>
    <t>O1-P - Všesměrné 1 = 1,000 [A]_x000d_
P2-P - Všesměrné 1 = 1,000 [B]_x000d_
Celkové množství = 2,000</t>
  </si>
  <si>
    <t>428742</t>
  </si>
  <si>
    <t>KALOTOVÉ LOŽISKO PRO ZATÍŽ. DO 10MN, JEDNOSMĚRNÉ</t>
  </si>
  <si>
    <t>O1-L - Příčně pevné 1 = 1,000 [A]_x000d_
P2-L - Příčně pevné 1 = 1,000 [B]_x000d_
Celkové množství = 2,000</t>
  </si>
  <si>
    <t>431125</t>
  </si>
  <si>
    <t>SCHODIŠŤ KONSTR Z DÍLCŮ ŽELEZOBETON DO C30/37 (B37)</t>
  </si>
  <si>
    <t>revizní schodiště u O1</t>
  </si>
  <si>
    <t>0,75*0,180*0,6*22 = 1,782 [A]_x000d_
Celkové množství = 1,782</t>
  </si>
  <si>
    <t>451312</t>
  </si>
  <si>
    <t>PODKLADNÍ A VÝPLŇOVÉ VRSTVY Z PROSTÉHO BETONU C12/15</t>
  </si>
  <si>
    <t>podkladní beton pod základy</t>
  </si>
  <si>
    <t>pod drenáž _x000d_
O1 0,3*1,16*10,4 = 3,619 [B]_x000d_
O3 0,3*1,06*10,4 = 3,307 [C]_x000d_
pod přechodovou desku _x000d_
O1 4,87*0,10*7,5 = 3,653 [E]_x000d_
O3 4,9*0,10*7,5 = 3,675 [F]_x000d_
Celkové množství = 14,254</t>
  </si>
  <si>
    <t>451314</t>
  </si>
  <si>
    <t>PODKLADNÍ A VÝPLŇOVÉ VRSTVY Z PROSTÉHO BETONU C25/30</t>
  </si>
  <si>
    <t>betonová plomba pod základy C25/30</t>
  </si>
  <si>
    <t>OP1 (4,3*14,08+4,9*1,6+7,9*1,6)*0,150 = 12,154 [A]_x000d_
P2 4,3*13,56*0,40 = 23,323 [B]_x000d_
OP3 5,3*14,08*0,150 = 11,194 [C]_x000d_
Celkové množství = 46,671</t>
  </si>
  <si>
    <t>45131A</t>
  </si>
  <si>
    <t>PODKLADNÍ A VÝPLŇOVÉ VRSTVY Z PROSTÉHO BETONU C20/25</t>
  </si>
  <si>
    <t>lože z betonu C20/25n _x000d_
tl.0,150 m</t>
  </si>
  <si>
    <t>pod schodiště 0,75*0,15*9,0 = 1,013 [A]_x000d_
pod dlažbu _x000d_
O1 _x000d_
za římsou (1,18+2,3)/2*5,0*0,15 = 1,305 [D]_x000d_
okolo křídel a opěry (0,65*9,0+0,5*10,3+0,4*10,0+2,05*2,0/2)*0,15 = 2,558 [E]_x000d_
O3 _x000d_
za římsou (1,2+0,83)/2*5,0*0,15 = 0,761 [G]_x000d_
okolo křídel a opěry (0,375*(6,4+1,05+2,3)+0,5*10,7+0,4*6,7+(2,3*02,05)/2)*0,15 = 2,107 [H]_x000d_
Celkové množství = 7,744</t>
  </si>
  <si>
    <t>45152</t>
  </si>
  <si>
    <t>PODKLADNÍ A VÝPLŇOVÉ VRSTVY Z KAMENIVA DRCENÉHO</t>
  </si>
  <si>
    <t>obsyp těsnící folie_x000d_
za rubem opěr</t>
  </si>
  <si>
    <t>O1 3,35*10,4*2*0,150 = 10,452 [A]_x000d_
O3 5,69*10,4*2*0,150 = 17,753 [B]_x000d_
Celkové množství = 28,205</t>
  </si>
  <si>
    <t>45852</t>
  </si>
  <si>
    <t>VÝPLŇ ZA OPĚRAMI A ZDMI Z KAMENIVA DRCENÉHO</t>
  </si>
  <si>
    <t>výplň za opěrou z nakupovaného materiálu_x000d_
nad těsnící vrstvou mimo přechodový klín_x000d_
požadavky na zeminu - viz TZ</t>
  </si>
  <si>
    <t>O1 (4,8+3,16)/2*2,0*10,4 = 82,784 [A]_x000d_
O3 (7,8+5,5)/2*2,44*10,4 = 168,750 [B]_x000d_
Celkové množství = 251,534</t>
  </si>
  <si>
    <t>drenážní obsyp a podkladový klín_x000d_
plochy odměřeny digitálně</t>
  </si>
  <si>
    <t>O1 4,6*10,4 = 47,840 [A]_x000d_
O3 6,85*10,4 = 71,240 [B]_x000d_
Celkové množství = 119,080</t>
  </si>
  <si>
    <t>465512</t>
  </si>
  <si>
    <t>DLAŽBY Z LOMOVÉHO KAMENE NA MC</t>
  </si>
  <si>
    <t>odláždění kamennou dlažbou_x000d_
tl. 0,20 m</t>
  </si>
  <si>
    <t>O1 _x000d_
za římsou (1,18+2,3)/2*5,0*0,20 = 1,740 [B]_x000d_
okolo křídel a opěry (0,65*9,0+0,5*10,3+0,4*10,0+2,05*2,0/2)*0,20 = 3,410 [C]_x000d_
O3 _x000d_
za římsou (1,2+0,83)/2*5,0*0,20 = 1,015 [E]_x000d_
okolo křídel a opěry (0,375*(6,4+1,05+2,3)+0,5*10,7+0,4*6,7+(2,3*02,05)/2)*0,20 = 2,809 [F]_x000d_
Celkové množství = 8,974</t>
  </si>
  <si>
    <t>56143G</t>
  </si>
  <si>
    <t xml:space="preserve">SMĚSI Z KAMENIVA STMELENÉ CEMENTEM  SC C 8/10 TL. DO 150MM</t>
  </si>
  <si>
    <t xml:space="preserve">SC C8/10  tl. 120 mm</t>
  </si>
  <si>
    <t>před mostem 7,5*5,6 = 42,000 [A]_x000d_
za mostem 7,5*6,7 = 50,250 [B]_x000d_
vozovka pod mostem (ul. Františka Smolíka) 5,78*50,0 = 289,000 [C]_x000d_
Celkové množství = 381,250</t>
  </si>
  <si>
    <t xml:space="preserve">Štěrkodrť ŠDB 0/32 mm  tl. 150 mm</t>
  </si>
  <si>
    <t>chodník - dle pol. 582611 136,350 = 136,350 [A]_x000d_
Celkové množství = 136,350</t>
  </si>
  <si>
    <t>56334</t>
  </si>
  <si>
    <t>VOZOVKOVÉ VRSTVY ZE ŠTĚRKODRTI TL. DO 200MM</t>
  </si>
  <si>
    <t>Štěrkodrť ŠDA 0/32 mm tl. 200 mm</t>
  </si>
  <si>
    <t>v místě vjezdu 25,0 = 25,000 [A]_x000d_
Celkové množství = 25,000</t>
  </si>
  <si>
    <t xml:space="preserve">ŠDA  0/63  tl. min. 200mm</t>
  </si>
  <si>
    <t>před mostem 7,6*3,4 = 25,840 [A]_x000d_
za mostem 7,6*5,5 = 41,800 [B]_x000d_
vozovka pod mostem (ul. Františka Smolíka) 6,25*50,0 = 312,500 [C]_x000d_
Celkové množství = 380,140</t>
  </si>
  <si>
    <t>56933</t>
  </si>
  <si>
    <t>ZPEVNĚNÍ KRAJNIC ZE ŠTĚRKODRTI TL. DO 150MM</t>
  </si>
  <si>
    <t>plocha odměřena digitálně</t>
  </si>
  <si>
    <t>před mostem 35,0 = 35,000 [A]_x000d_
za mostem 37,0 = 37,000 [B]_x000d_
Celkové množství = 72,000</t>
  </si>
  <si>
    <t>56963</t>
  </si>
  <si>
    <t>ZPEVNĚNÍ KRAJNIC Z RECYKLOVANÉHO MATERIÁLU TL DO 150MM</t>
  </si>
  <si>
    <t>nezpevněná krajnice_x000d_
R-materiál</t>
  </si>
  <si>
    <t>vozovka pod mostem (ul. Františka Smolíka) 50,0*2*0,50 = 50,000 [A]_x000d_
Celkové množství = 50,000</t>
  </si>
  <si>
    <t xml:space="preserve">PI-E  0,80 kg/m2</t>
  </si>
  <si>
    <t>dle pol. 574E56 127,5 = 127,500 [A]_x000d_
dle pol. 574E46 272,5 = 272,500 [B]_x000d_
Celkové množství = 400,000</t>
  </si>
  <si>
    <t>spojovací postřk PS 0,35kg/m2</t>
  </si>
  <si>
    <t>dle pol. 574B34 2034,193 = 2034,193 [A]_x000d_
dle pol. 574D56 397,5 = 397,500 [B]_x000d_
Celkové množství = 2431,693</t>
  </si>
  <si>
    <t>574B34</t>
  </si>
  <si>
    <t>ASFALTOVÝ BETON PRO OBRUSNÉ VRSTVY MODIFIK ACO 11+ TL. 40MM</t>
  </si>
  <si>
    <t xml:space="preserve">ACO 11+ PMB  tl. 40 mm</t>
  </si>
  <si>
    <t>most 7,5*108,145 = 811,088 [A]_x000d_
před mostem (vč. obnovy obrusné vrstvy 40 m před začátkem úprav) (10,35+7,5)/2*30,798+(10,35+11,9)/2*40,0 = 719,872 [B]_x000d_
za mostem (7,5+9,33)/2*30,093 = 253,233 [C]_x000d_
vozovka pod mostem (ul. Františka Smolíka) 5,0*50,0 = 250,000 [D]_x000d_
Celkové množství = 2034,193</t>
  </si>
  <si>
    <t xml:space="preserve">ACL 16+ PmB  tl. 60mm</t>
  </si>
  <si>
    <t>před mostem 7,5*7,7 = 57,750 [A]_x000d_
za mostem 7,5*10,3 = 77,250 [B]_x000d_
vozovka pod mostem (ul. Františka Smolíka) 5,25*50,0 = 262,500 [C]_x000d_
Celkové množství = 397,500</t>
  </si>
  <si>
    <t>574E46</t>
  </si>
  <si>
    <t>ASFALTOVÝ BETON PRO PODKLADNÍ VRSTVY ACP 16+, 16S TL. 50MM</t>
  </si>
  <si>
    <t xml:space="preserve">ACP 16+  tl. 50 mm</t>
  </si>
  <si>
    <t>vozovka pod mostem (ul. Františka Smolíka) 5,45*50,0 = 272,500 [A]_x000d_
Celkové množství = 272,500</t>
  </si>
  <si>
    <t>574E56</t>
  </si>
  <si>
    <t>ASFALTOVÝ BETON PRO PODKLADNÍ VRSTVY ACP 16+, 16S TL. 60MM</t>
  </si>
  <si>
    <t xml:space="preserve">ACP 16+  tl. 60 mm</t>
  </si>
  <si>
    <t>před mostem 7,5*7,2 = 54,000 [A]_x000d_
za mostem 7,5*9,8 = 73,500 [B]_x000d_
Celkové množství = 127,500</t>
  </si>
  <si>
    <t>575F65</t>
  </si>
  <si>
    <t>LITÝ ASFALT MA IV (OCHRANA MOSTNÍ IZOLACE) 16 TL. 45MM MODIFIK</t>
  </si>
  <si>
    <t xml:space="preserve">MA16 IV PMB  tl. 45 mm</t>
  </si>
  <si>
    <t>most 7,5*108,145 = 811,088 [A]_x000d_
Celkové množství = 811,088</t>
  </si>
  <si>
    <t>582611</t>
  </si>
  <si>
    <t>KRYTY Z BETON DLAŽDIC SE ZÁMKEM ŠEDÝCH TL 60MM DO LOŽE Z KAM</t>
  </si>
  <si>
    <t>Dlažba betonová 200x100 mm, šedá 60mm_x000d_
vč. lože 30mm</t>
  </si>
  <si>
    <t>chodník - plochy odměřeny digitálně _x000d_
před mostem 40,15+24,0 = 64,150 [B]_x000d_
za mostem 17,0+45,2+10,0 = 72,200 [C]_x000d_
Celkové množství = 136,350</t>
  </si>
  <si>
    <t>582615</t>
  </si>
  <si>
    <t>KRYTY Z BETON DLAŽDIC SE ZÁMKEM BAREV TL 80MM DO LOŽE Z KAM</t>
  </si>
  <si>
    <t>Dlažba betonová 200x100 mm, červená_x000d_
vč. lože 40mm</t>
  </si>
  <si>
    <t>711112</t>
  </si>
  <si>
    <t>IZOLACE BĚŽNÝCH KONSTRUKCÍ PROTI ZEMNÍ VLHKOSTI ASFALTOVÝMI PÁSY</t>
  </si>
  <si>
    <t>AIP rubu opěr a křídel</t>
  </si>
  <si>
    <t>O1 _x000d_
opěra 10,4*6,64 = 69,056 [B]_x000d_
křídla 6,2*(4,5+0,35+1,1)+9,2*6,26 = 94,482 [C]_x000d_
O3 _x000d_
opěra 10,4*8,36 = 86,944 [E]_x000d_
křídla 6,0*5,08*2 = 60,960 [F]_x000d_
Celkové množství = 311,442</t>
  </si>
  <si>
    <t>711415</t>
  </si>
  <si>
    <t>IZOLACE MOSTOVEK CELOPLOŠ POLYMERNÍ</t>
  </si>
  <si>
    <t>izolace přímopojížděná dle TP 211_x000d_
na chodníkové konzole</t>
  </si>
  <si>
    <t>2,334*108,1 = 252,305 [A]_x000d_
Celkové množství = 252,305</t>
  </si>
  <si>
    <t>711442</t>
  </si>
  <si>
    <t>IZOLACE MOSTOVEK CELOPLOŠNÁ ASFALTOVÝMI PÁSY S PEČETÍCÍ VRSTVOU</t>
  </si>
  <si>
    <t>na nosné konstrukci - celoplošně natavená na pečetící vrstvu_x000d_
modif._x000d_
přetaženo 1,0m přes přechodovou desku</t>
  </si>
  <si>
    <t>NK+ZZ 8,78*106,93+11,85*(0,6+0,68) = 954,013 [A]_x000d_
přechod. deska 7,3*1,0*2 = 14,600 [B]_x000d_
Celkové množství = 968,613</t>
  </si>
  <si>
    <t>711502</t>
  </si>
  <si>
    <t>OCHRANA IZOLACE NA POVRCHU ASFALTOVÝMI PÁSY</t>
  </si>
  <si>
    <t>ochrana izolace pod římsami - izolační asfaltový pás s kovovou vložkou celoplošně přilepeno</t>
  </si>
  <si>
    <t>na NK+ZZ 0,75*(106,93+0,6+0,68)*2 = 162,315 [A]_x000d_
přes přechod. desku 0,75*1,0*2 = 1,500 [B]_x000d_
Celkové množství = 163,815</t>
  </si>
  <si>
    <t>711509</t>
  </si>
  <si>
    <t>OCHRANA IZOLACE NA POVRCHU TEXTILIÍ</t>
  </si>
  <si>
    <t>netkaná geotextílie_x000d_
ochrana AIP_x000d_
600 g/m2</t>
  </si>
  <si>
    <t>dle pol. 711112 311,442 = 311,442 [A]_x000d_
Celkové množství = 311,442</t>
  </si>
  <si>
    <t>721164R</t>
  </si>
  <si>
    <t>KOMPENZÁTOR NA VNITŘNÍ KANALIZ DN DO 200MM</t>
  </si>
  <si>
    <t>pryžové kompenzátory_x000d_
viz. TZ - článek 4.11.4 Odvodnění mostu</t>
  </si>
  <si>
    <t>2*2 = 4,000 [A]_x000d_
Celkové množství = 4,000</t>
  </si>
  <si>
    <t>741I03</t>
  </si>
  <si>
    <t>ODDĚLOVACÍ JISKŘIŠTĚ UZAVŘENÉ V PLASTOVÉM POUZDRU</t>
  </si>
  <si>
    <t>jiskřiště ve smyslu VL 4 601.09</t>
  </si>
  <si>
    <t>O1 1 = 1,000 [A]_x000d_
O3 1 = 1,000 [B]_x000d_
Celkové množství = 2,000</t>
  </si>
  <si>
    <t>78383</t>
  </si>
  <si>
    <t>NÁTĚRY BETON KONSTR TYP S4 (OS-C)</t>
  </si>
  <si>
    <t>(0,15+0,15)*(121,8+109,6) = 69,420 [A]_x000d_
Celkové množství = 69,420</t>
  </si>
  <si>
    <t>875332</t>
  </si>
  <si>
    <t>POTRUBÍ DREN Z TRUB PLAST DN DO 150MM DĚROVANÝCH</t>
  </si>
  <si>
    <t>drenážní potrubí za rubem opěr</t>
  </si>
  <si>
    <t>O1 10,4+2,0 = 12,400 [A]_x000d_
O3 10,4+2,0 = 12,400 [B]_x000d_
Celkové množství = 24,800</t>
  </si>
  <si>
    <t>87633</t>
  </si>
  <si>
    <t>CHRÁNIČKY Z TRUB PLASTOVÝCH DN DO 150MM</t>
  </si>
  <si>
    <t>chráničky u chodníkové konzoly_x000d_
vč. ukotvení k NK</t>
  </si>
  <si>
    <t>2*109,6 = 219,200 [A]_x000d_
Celkové množství = 219,200</t>
  </si>
  <si>
    <t>87913</t>
  </si>
  <si>
    <t xml:space="preserve">POTRUBÍ ODPADNÍ MOSTNÍCH OBJEKTŮ Z PLAST TRUB  DN DO 150 MM</t>
  </si>
  <si>
    <t>podélný svod GRP DN150</t>
  </si>
  <si>
    <t>chodníková konzola 108,5 = 108,500 [A]_x000d_
NK 108,6*2 = 217,200 [B]_x000d_
Celkové množství = 325,700</t>
  </si>
  <si>
    <t>9112B1</t>
  </si>
  <si>
    <t>ZÁBRADLÍ MOSTNÍ SE SVISLOU VÝPLNÍ - DODÁVKA A MONTÁŽ</t>
  </si>
  <si>
    <t>ocelové mostní zábradlí se síťovou výplní _x000d_
výška 1,1m</t>
  </si>
  <si>
    <t>levá strana mostu 7,2+6,9 = 14,100 [A]_x000d_
pravá strana mostu 124,8 = 124,800 [B]_x000d_
Celkové množství = 138,900</t>
  </si>
  <si>
    <t>betonové svodidlo výška 1,2m jednostranné_x000d_
při výstavbě mostu</t>
  </si>
  <si>
    <t>84,0+92,0+112,0 = 288,000 [A]_x000d_
Celkové množství = 288,000</t>
  </si>
  <si>
    <t>nájem 3 měsíce</t>
  </si>
  <si>
    <t>(84,0+92,0+112,0)*3*30 = 25920,000 [A]_x000d_
Celkové množství = 25920,000</t>
  </si>
  <si>
    <t>91345</t>
  </si>
  <si>
    <t>NIVELAČNÍ ZNAČKY KOVOVÉ</t>
  </si>
  <si>
    <t>5*2 = 10,000 [A]_x000d_
Celkové množství = 10,000</t>
  </si>
  <si>
    <t>91355</t>
  </si>
  <si>
    <t>EVIDENČNÍ ČÍSLO MOSTU</t>
  </si>
  <si>
    <t>ev.č. vč. sloupků a kotvení_x000d_
kpl. - cedule, sloupek, založení</t>
  </si>
  <si>
    <t>914121</t>
  </si>
  <si>
    <t>DOPRAVNÍ ZNAČKY ZÁKLADNÍ VELIKOSTI OCELOVÉ FÓLIE TŘ 1 - DODÁVKA A MONTÁŽ</t>
  </si>
  <si>
    <t>P 2 2 = 2,000 [A]_x000d_
B 29 1 = 1,000 [B]_x000d_
IS 2c 1 = 1,000 [F]_x000d_
IS 1e 1 = 1,000 [G]_x000d_
IS 1a 1 = 1,000 [C]_x000d_
Celkové množství = 6,000</t>
  </si>
  <si>
    <t>4 = 4,000 [A]_x000d_
Celkové množství = 4,000</t>
  </si>
  <si>
    <t>917223</t>
  </si>
  <si>
    <t>SILNIČNÍ A CHODNÍKOVÉ OBRUBY Z BETONOVÝCH OBRUBNÍKŮ ŠÍŘ 100MM</t>
  </si>
  <si>
    <t>O1 _x000d_
podél dlažeb 1,26+5,18+0,6+12,25+2,3+10,5+10,21+10,4 = 52,700 [B]_x000d_
schodiště 8,5*2 = 17,000 [C]_x000d_
O3 _x000d_
podél dlažeb 0,92+5,0+6,0+0,65+2,8+13,35+8,8+8,0+9,0+1,64+10,2+11,4 = 77,760 [E]_x000d_
Celkové množství = 147,460</t>
  </si>
  <si>
    <t>917224</t>
  </si>
  <si>
    <t>SILNIČNÍ A CHODNÍKOVÉ OBRUBY Z BETONOVÝCH OBRUBNÍKŮ ŠÍŘ 150MM</t>
  </si>
  <si>
    <t>podél vozovky</t>
  </si>
  <si>
    <t>O1 5,0+(20,52+9,2) = 34,720 [A]_x000d_
O3 5,0+29,1 = 34,100 [B]_x000d_
Celkové množství = 68,820</t>
  </si>
  <si>
    <t>919111</t>
  </si>
  <si>
    <t>ŘEZÁNÍ ASFALTOVÉHO KRYTU VOZOVEK TL DO 50MM</t>
  </si>
  <si>
    <t>napojení vozovky 7,7+3,7+32,8+3,57+5,764 = 53,534 [A]_x000d_
nad NK 7,5 = 7,500 [B]_x000d_
Celkové množství = 61,034</t>
  </si>
  <si>
    <t>931315</t>
  </si>
  <si>
    <t>TĚSNĚNÍ DILATAČ SPAR ASF ZÁLIVKOU PRŮŘ DO 600MM2</t>
  </si>
  <si>
    <t>těsnění spáry v spodní vrstvě podél římsy 109,6+121,8 = 231,400 [A]_x000d_
napojení vozovky 7,7+3,7+32,8+3,57+5,764 = 53,534 [B]_x000d_
nad nk 7,5 = 7,500 [C]_x000d_
Celkové množství = 292,434</t>
  </si>
  <si>
    <t>s předtěsněním
podél říms</t>
  </si>
  <si>
    <t>109,6+121,8 = 231,400 [A]_x000d_
Celkové množství = 231,400</t>
  </si>
  <si>
    <t>93153</t>
  </si>
  <si>
    <t>MOSTNÍ ZÁVĚRY POVRCHOVÉ POSUN DO 160MM</t>
  </si>
  <si>
    <t>povrchový lamelový mostní závěr s pohybem +/- 80 mm_x000d_
provedeno dle TP 86, vč. veškerých zálivek_x000d_
vykázáno na půdorysný průmět - na šířku příčného řezu_x000d_
vč. úpravy přes římsy</t>
  </si>
  <si>
    <t>12,2 = 12,200 [A]_x000d_
Celkové množství = 12,200</t>
  </si>
  <si>
    <t>93314</t>
  </si>
  <si>
    <t>ZATĚŽOVACÍ ZKOUŠKA MOSTU STATICKÁ 1. POLE PŘES 800M2</t>
  </si>
  <si>
    <t>zatěžovací zkouška_x000d_
vč. vyhodnocení</t>
  </si>
  <si>
    <t>936531</t>
  </si>
  <si>
    <t>MOSTNÍ ODVODŇOVACÍ SOUPRAVA 300/300</t>
  </si>
  <si>
    <t>atypické malé chodníkové odvodňovače s přímým odtokem pod most_x000d_
vč. krátkého odpadního portubí_x000d_
vč. lapače spl.</t>
  </si>
  <si>
    <t>8 = 8,000 [A]_x000d_
Celkové množství = 8,000</t>
  </si>
  <si>
    <t>936532</t>
  </si>
  <si>
    <t>MOSTNÍ ODVODŇOVACÍ SOUPRAVA 300/500</t>
  </si>
  <si>
    <t>mostní odvodňovače vč. napojení odpadního potrubí pro zaústění volně pod most_x000d_
vč. krátkého odpadního portubí_x000d_
vč. lapače spl.</t>
  </si>
  <si>
    <t>na mostě 8*2 = 16,000 [A]_x000d_
Celkové množství = 16,000</t>
  </si>
  <si>
    <t>936541</t>
  </si>
  <si>
    <t>MOSTNÍ ODVODŇOVACÍ TRUBKA (POVRCHŮ IZOLACE) Z NEREZ OCELI</t>
  </si>
  <si>
    <t>16*2 = 32,000 [A]_x000d_
Celkové množství = 32,000</t>
  </si>
  <si>
    <t>ochranná konstrukce z ocelových nosníků_x000d_
zahrnuje- dovoz, montáž, údržbu, opotřebení (nájemné), demontáž, konzervaci, odvoz</t>
  </si>
  <si>
    <t>39,14*14,0+35,020*15,0 = 1073,260 [A]_x000d_
Celkové množství = 1073,260</t>
  </si>
  <si>
    <t>podpěrná skruž pro realizaci NK_x000d_
vykázáno na předpokládaný obestavěný prostor s přesahem_x000d_
bude provedeno dle možností a zkušeností zhotovitele_x000d_
zahrnuje- dovoz, montáž, údržbu, opotřebení (nájemné), demontáž, konzervaci, odvoz</t>
  </si>
  <si>
    <t>podpěrná skruž - obestavěný prostor s přesahem 2,4*7,0*(39,140+41,705+14,348+35,020) = 2187,578 [A]_x000d_
Celkové množství = 2187,578</t>
  </si>
  <si>
    <t>odbourání základů stávajícího pilíře P5 pro výkop nového pilíře P2</t>
  </si>
  <si>
    <t>odhad 1,0*1,0/2*13,26 = 6,630 [A]_x000d_
Celkové množství = 6,630</t>
  </si>
  <si>
    <t>pol. 122738 99,803*2,0 = 199,606 [A]_x000d_
Celkové množství = 199,606</t>
  </si>
  <si>
    <t>pol. 966168 19,037*2,5 = 47,593 [A]_x000d_
Celkové množství = 47,593</t>
  </si>
  <si>
    <t>pořízení ornice</t>
  </si>
  <si>
    <t>odhad (58,0+32,0+21,0+5,0)*5,0*0,10 = 58,000 [A]_x000d_
Celkové množství = 58,000</t>
  </si>
  <si>
    <t>027421</t>
  </si>
  <si>
    <t>PROVIZORNÍ LÁVKY - MONTÁŽ</t>
  </si>
  <si>
    <t>dodávka a montáž
vč. zádržného systému a podkladních panelů_x000d_
vč. chrániček
- provedení dle TZ</t>
  </si>
  <si>
    <t>lávka nad dálnicí 3,2*37,0 = 118,400 [A]_x000d_
lávka mimo dálnici 3,2*(12,0+12,0+21,0+12,0+12,0+8,0) = 246,400 [B]_x000d_
nástupní rampa 3,2*(32,225+21,0) = 170,320 [C]_x000d_
Celkové množství = 535,120</t>
  </si>
  <si>
    <t>027422</t>
  </si>
  <si>
    <t>PROVIZORNÍ LÁVKY - NÁJEMNÉ</t>
  </si>
  <si>
    <t>M2MĚSÍC</t>
  </si>
  <si>
    <t>PROVOZ A NÁJEM
vč. zádržného provedení, prohlídek dle provozního řádu provizoria,
údržby, výměny jednotlivých částí a povrchových úprav</t>
  </si>
  <si>
    <t>535,120*18 = 9632,160 [A]_x000d_
Celkové množství = 9632,160</t>
  </si>
  <si>
    <t>027423</t>
  </si>
  <si>
    <t>PROVIZORNÍ LÁVKY - DEMONTÁŽ</t>
  </si>
  <si>
    <t>535,120 = 535,120 [A]_x000d_
Celkové množství = 535,120</t>
  </si>
  <si>
    <t>(58,0+32,0+21,0+5,0)*5,0 = 580,000 [A]_x000d_
Celkové množství = 580,000</t>
  </si>
  <si>
    <t>122738</t>
  </si>
  <si>
    <t>ODKOPÁVKY A PROKOPÁVKY OBECNÉ TŘ. I, ODVOZ DO 20KM</t>
  </si>
  <si>
    <t>odstranění podkladu ze ŠD</t>
  </si>
  <si>
    <t>dle pol. 45152 99,803 = 99,803 [A]_x000d_
Celkové množství = 99,803</t>
  </si>
  <si>
    <t>zemina pro zpětný zásyp</t>
  </si>
  <si>
    <t>dle pol. 131734 27,984 = 27,984 [A]_x000d_
ornice - odhad (58,0+32,0+21,0+5,0)*5,0*0,10 = 58,000 [B]_x000d_
Celkové množství = 85,984</t>
  </si>
  <si>
    <t>výkop pro založení podpěr</t>
  </si>
  <si>
    <t>O1 3,9*0,15*3,9 = 2,282 [A]_x000d_
P2 3,9*0,15*3,9 = 2,282 [B]_x000d_
P3 3,9*0,15*3,9 = 2,282 [C]_x000d_
P4 3,9*0,15*3,9 = 2,282 [D]_x000d_
P5 3,9*0,15*3,9 = 2,282 [E]_x000d_
P6 3,9*0,15*3,9 = 2,282 [F]_x000d_
P7 3,57*1,96/2*3,6 = 12,595 [G]_x000d_
O8 2,9*0,15*3,9 = 1,697 [H]_x000d_
Celkové množství = 27,984</t>
  </si>
  <si>
    <t>dle pol. 131734 - na meziskládku 27,984 = 27,984 [A]_x000d_
dle pol. 122738- na skládku 99,803 = 99,803 [B]_x000d_
Celkové množství = 127,787</t>
  </si>
  <si>
    <t>zpětný zásyp</t>
  </si>
  <si>
    <t>dle pol. 131734 27,984 = 27,984 [A]_x000d_
Celkové množství = 27,984</t>
  </si>
  <si>
    <t>1x</t>
  </si>
  <si>
    <t>kompletní provedení záporového pažení
vč. dodávky, zřízení, částečné demontáže
vč. likvidace vzniklých odpadů a skládkovné</t>
  </si>
  <si>
    <t>viditelná plocha - odhad 9,92*2,0 = 19,840 [A]_x000d_
Celkové množství = 19,840</t>
  </si>
  <si>
    <t>28997FR</t>
  </si>
  <si>
    <t>OPLÁŠTĚNÍ (ZPEVNĚNÍ) Z GEOTEXTILIE DO 600G/M2</t>
  </si>
  <si>
    <t>geotextilie pod štěrkodrť
vč. dodání, položení, odstranění a odvozu na předem určené místo</t>
  </si>
  <si>
    <t>chodník (58,906+4,565)*3,0 = 190,413 [A]_x000d_
nástupní rampa (32,225+21,0)*4,0 = 212,900 [B]_x000d_
O1 2,2*4,0 = 8,800 [C]_x000d_
P2 4,6*4,0 = 18,400 [D]_x000d_
P3 4,6*4,0 = 18,400 [E]_x000d_
P4 4,6*4,0 = 18,400 [F]_x000d_
P5 4,6*4,0 = 18,400 [G]_x000d_
P6 4,6*4,0 = 18,400 [H]_x000d_
P7 4,1*3,32 = 13,612 [I]_x000d_
O8 2,2*4,0 = 8,800 [J]_x000d_
Celkové množství = 526,525</t>
  </si>
  <si>
    <t>podklad ŠD</t>
  </si>
  <si>
    <t>pod panely - chodník _x000d_
odhad 0,9*(58,906+4,565) = 57,124 [B]_x000d_
pod panely - pro založení podpěrných konstrukcí _x000d_
O1 3,5*0,15*3,5 = 1,838 [D]_x000d_
P2 3,5*0,15*3,5 = 1,838 [E]_x000d_
P3 3,5*0,15*3,5 = 1,838 [F]_x000d_
P4 3,5*0,15*3,5 = 1,838 [G]_x000d_
P5 3,5*0,15*3,5 = 1,838 [H]_x000d_
P6 3,5*0,15*3,5 = 1,838 [I]_x000d_
P7 3,5*0,15*3,5 = 1,838 [J]_x000d_
O8 2,5*0,15*3,5 = 1,313 [K]_x000d_
nástupní rampa - plocha odměřena digitálně (7,5+2,0)*3,0 = 28,500 [L]_x000d_
Celkové množství = 99,803</t>
  </si>
  <si>
    <t>58301</t>
  </si>
  <si>
    <t>KRYT ZE SILNIČNÍCH DÍLCŮ (PANELŮ) TL 150MM</t>
  </si>
  <si>
    <t>přístupový chodník k lávce
ŽB silniční panely tl. 150 mm</t>
  </si>
  <si>
    <t>plochy odměřené digitálně 126,91 = 126,910 [A]_x000d_
Celkové množství = 126,910</t>
  </si>
  <si>
    <t>915321</t>
  </si>
  <si>
    <t>VODOR DOPRAV ZNAČ Z FÓLIE DOČAS ODSTRANITEL - DOD A POKLÁDKA</t>
  </si>
  <si>
    <t>provizorní přechod pro chodce</t>
  </si>
  <si>
    <t>0,5*3,0*(13+9) = 33,000 [A]_x000d_
Celkové množství = 33,000</t>
  </si>
  <si>
    <t>915322</t>
  </si>
  <si>
    <t>VODOR DOPRAV ZNAČ Z FÓLIE DOČAS ODSTRANITEL - ODSTRANĚNÍ</t>
  </si>
  <si>
    <t>bourání podpěr</t>
  </si>
  <si>
    <t>chodník z panelů - dle pol. 58301 126,910*0,15 = 19,037 [C]_x000d_
Celkové množství = 19,037</t>
  </si>
  <si>
    <t>00572472</t>
  </si>
  <si>
    <t>osivo směs travní krajinná-rovinná</t>
  </si>
  <si>
    <t>CS ÚRS 2024 02</t>
  </si>
  <si>
    <t>121151113</t>
  </si>
  <si>
    <t>Sejmutí ornice strojně při souvislé ploše přes 100 do 500 m2, tl. vrstvy do 200 mm</t>
  </si>
  <si>
    <t>"v místě trasy přeložky vodovodu:"_x000d_
 (57.0-6.5)*2.0 = 101,000 [A]_x000d_
 Celkem: A = 101,000 [B]</t>
  </si>
  <si>
    <t>132312221</t>
  </si>
  <si>
    <t>Hloubení zapažených rýh šířky přes 800 do 2 000 mm ručně s urovnáním dna do předepsaného profilu a spádu v hornině třídy těžitelnosti II skupiny 4 soudržných</t>
  </si>
  <si>
    <t xml:space="preserve">"dle TZ předpoklad ZP v zeminách těž. II.-III.tř. (návrh odhadem: 50% sk.4 + 30% sk.5 + 20% sk.6)"_x000d_
 "90% strojní  výkop; 10% ruční (v blízkosti IS)"_x000d_
 "výkop v zemině tř.II, sk.4, ručně:"_x000d_
 103.456*0.5*0.1 = 5,173 [A]_x000d_
 Celkem: A = 5,173 [B]</t>
  </si>
  <si>
    <t>132354204</t>
  </si>
  <si>
    <t>Hloubení zapažených rýh šířky přes 800 do 2 000 mm strojně s urovnáním dna do předepsaného profilu a spádu v hornině třídy těžitelnosti II skupiny 4 přes 100 do</t>
  </si>
  <si>
    <t>Hloubení zapažených rýh šířky přes 800 do 2 000 mm strojně s urovnáním dna do předepsaného profilu a spádu v hornině třídy těžitelnosti II skupiny 4 přes 100 do 500 m3</t>
  </si>
  <si>
    <t xml:space="preserve">"dle TZ předpoklad ZP v zeminách těž. II.-III.tř. (návrh odhadem: 50% sk.4 + 30% sk.5 + 20% sk.6)"_x000d_
 "90% strojní  výkop; 10% ruční (v blízkosti IS)"_x000d_
 "v komunikaci (z úrovně po frézování živ.krytu tl. cca 100mm):"_x000d_
 prům.hl.výkopu=1,75m 6.5*1.1*(1.75-0.1) = 11,798 [A]_x000d_
 "v zeleni:"_x000d_
 prům.hl.výkopu=1,8m (57.0-6.5)*1.1*(1.8-0.15) = 91,658 [B]_x000d_
 Celkem: A+B = 103,455 [C]_x000d_
 "výkop v zemině tř.II, sk.4, strojně:"_x000d_
 103.456*0.5*0.9 = 46,555 [D]_x000d_
 Celkem: D = 46,555 [E]</t>
  </si>
  <si>
    <t>132412221</t>
  </si>
  <si>
    <t>Hloubení zapažených rýh šířky přes 800 do 2 000 mm ručně s urovnáním dna do předepsaného profilu a spádu v hornině třídy těžitelnosti II skupiny 5 soudržných</t>
  </si>
  <si>
    <t xml:space="preserve">"dle TZ předpoklad ZP v zeminách těž. II.-III.tř. (návrh odhadem: 50% sk.4 + 30% sk.5 + 20% sk.6)"_x000d_
 "90% strojní  výkop; 10% ruční (v blízkosti IS)"_x000d_
 "výkop v zemině tř.II, sk.5, ručně:"_x000d_
 103.456*0.5*0.1 = 5,173 [A]_x000d_
 Celkem: A = 5,173 [B]</t>
  </si>
  <si>
    <t>132454204</t>
  </si>
  <si>
    <t>Hloubení zapažených rýh šířky přes 800 do 2 000 mm strojně s urovnáním dna do předepsaného profilu a spádu v hornině třídy těžitelnosti II skupiny 5 přes 100 do</t>
  </si>
  <si>
    <t>Hloubení zapažených rýh šířky přes 800 do 2 000 mm strojně s urovnáním dna do předepsaného profilu a spádu v hornině třídy těžitelnosti II skupiny 5 přes 100 do 500 m3</t>
  </si>
  <si>
    <t xml:space="preserve">"dle TZ předpoklad ZP v zeminách těž. II.-III.tř. (návrh odhadem: 50% sk.4 + 30% sk.5 + 20% sk.6)"_x000d_
 "90% strojní  výkop; 10% ruční (v blízkosti IS)"_x000d_
 "výkop v zemině tř.II, sk.5, strojně:"_x000d_
 103.456*0.3*0.9 = 27,933 [A]_x000d_
 Celkem: A = 27,933 [B]</t>
  </si>
  <si>
    <t>132554204</t>
  </si>
  <si>
    <t>Hloubení zapažených rýh šířky přes 800 do 2 000 mm strojně s urovnáním dna do předepsaného profilu a spádu v hornině třídy těžitelnosti III skupiny 6 přes 100 d</t>
  </si>
  <si>
    <t>Hloubení zapažených rýh šířky přes 800 do 2 000 mm strojně s urovnáním dna do předepsaného profilu a spádu v hornině třídy těžitelnosti III skupiny 6 přes 100 do 500 m3</t>
  </si>
  <si>
    <t xml:space="preserve">"dle TZ předpoklad ZP v zeminách těž. II.-III.tř. (návrh odhadem: 50% sk.4 + 30% sk.5 + 20% sk.6)"_x000d_
 "90% strojní  výkop; 10% ruční (v blízkosti IS)"_x000d_
 "výkop v zemině tř.III, sk.6, strojně:"_x000d_
 103.456*0.2*0.9 = 18,622 [A]_x000d_
 Celkem: A = 18,622 [B]</t>
  </si>
  <si>
    <t>139001101</t>
  </si>
  <si>
    <t>Příplatek k cenám hloubených vykopávek za ztížení vykopávky v blízkosti podzemního vedení nebo výbušnin pro jakoukoliv třídu horniny</t>
  </si>
  <si>
    <t>"ztížení vykopávky z důvodu křížení IS ve výkopu (předpoklad zastižení stáv.vedení):"_x000d_
 odhadem 10% ZP v rýze 103.456*0.1 = 10,346 [A]_x000d_
 Celkem: A = 10,346 [B]</t>
  </si>
  <si>
    <t>151101101</t>
  </si>
  <si>
    <t>Zřízení pažení a rozepření stěn rýh pro podzemní vedení příložné pro jakoukoliv mezerovitost, hloubky do 2 m</t>
  </si>
  <si>
    <t>"v komunikaci:"_x000d_
 prům.hl.výkopu=1,75m 6.5*1.75*2+1.1*1.71 = 24,631 [A]_x000d_
 "v zeleni:"_x000d_
 prům.hl.výkopu=1,8m (57.0-6.5)*1.8*2+1.1*1.71 = 183,681 [B]_x000d_
 Celkem: A+B = 208,312 [C]</t>
  </si>
  <si>
    <t>151101111</t>
  </si>
  <si>
    <t>Odstranění pažení a rozepření stěn rýh pro podzemní vedení s uložením materiálu na vzdálenost do 3 m od kraje výkopu příložné, hloubky do 2 m</t>
  </si>
  <si>
    <t>162351103</t>
  </si>
  <si>
    <t>Vodorovné přemístění výkopku nebo sypaniny po suchu na obvyklém dopravním prostředku, bez naložení výkopku, avšak se složením bez rozhrnutí z horniny třídy těži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</si>
  <si>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</si>
  <si>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"ornice na staveništní skládku a zpět"_x000d_
 101*0.15*2 = 30,300 [A]_x000d_
 "nakupovaný materiál pro lože a obsyp, zásyp"_x000d_
 6.27 = 6,270 [B]_x000d_
 25.165 = 25,165 [C]_x000d_
 4.934 = 4,934 [D]_x000d_
 Celkem: A+B+C+D = 66,669 [E]</t>
  </si>
  <si>
    <t>162351123</t>
  </si>
  <si>
    <t>Vodorovné přemístění výkopku nebo sypaniny po suchu na obvyklém dopravním prostředku, bez naložení výkopku, avšak se složením bez rozhrnutí z horniny třídy těžitelnosti II skupiny 4 a 5 na vzdálenost přes 50 do 500 m</t>
  </si>
  <si>
    <t>"manipulace s výkopkem v rámci staveniště"_x000d_
 na deponii a zpět 2*63.327 = 126,654 [A]_x000d_
 Celkem: A = 126,654 [B]</t>
  </si>
  <si>
    <t>162751137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</si>
  <si>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</si>
  <si>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"přebytečná zemina (odvoz na skládku)"_x000d_
 103.456-18.622 = 84,834 [A]_x000d_
 - výkopek pro zásyp 63.327 = -63,327 [B]_x000d_
 Celkem: A+B = 21,507 [C]</t>
  </si>
  <si>
    <t>162751139</t>
  </si>
  <si>
    <t>Vodorovné přemístění výkopku nebo sypaniny po suchu na obvyklém dopravním prostředku, bez naložení výkopku, avšak se složením bez rozhrnutí z horniny třídy těžitelnosti II skupiny 4 a 5 na vzdálenost Příplatek k ceně za každých dalších i započatých 1 000 m</t>
  </si>
  <si>
    <t>21.507 = 21,507 [A]_x000d_
 A * 10Koeficient množství = 215,070 [B]</t>
  </si>
  <si>
    <t>162751157</t>
  </si>
  <si>
    <t>Vodorovné přemístění výkopku nebo sypaniny po suchu na obvyklém dopravním prostředku, bez naložení výkopku, avšak se složením bez rozhrnutí z horniny třídy těžitelnosti III skupiny 6 a 7 na vzdálenost přes 9 000 do 10 000 m</t>
  </si>
  <si>
    <t>18.622 = 18,622 [A]</t>
  </si>
  <si>
    <t>162751159</t>
  </si>
  <si>
    <t>Vodorovné přemístění výkopku nebo sypaniny po suchu na obvyklém dopravním prostředku, bez naložení výkopku, avšak se složením bez rozhrnutí z horniny třídy těžitelnosti III skupiny 6 a 7 na vzdálenost Příplatek k ceně za každých dalších i započatých 1 000 m</t>
  </si>
  <si>
    <t>18.622 = 18,622 [A]_x000d_
 A * 10Koeficient množství = 186,220 [B]</t>
  </si>
  <si>
    <t>167151101</t>
  </si>
  <si>
    <t>Nakládání, skládání a překládání neulehlého výkopku nebo sypaniny strojně nakládání, množství do 100 m3, z horniny třídy těžitelnosti I, skupiny 1 až 3</t>
  </si>
  <si>
    <t>"ornice k obnově zeleně"_x000d_
 101*0.15 = 15,150 [A]_x000d_
 "nakupovaný materiál pro lože a obsyp, zásyp"_x000d_
 6.27 = 6,270 [B]_x000d_
 25.165 = 25,165 [C]_x000d_
 4.934 = 4,934 [D]_x000d_
 Celkem: A+B+C+D = 51,519 [E]</t>
  </si>
  <si>
    <t>167151102</t>
  </si>
  <si>
    <t>Nakládání, skládání a překládání neulehlého výkopku nebo sypaniny strojně nakládání, množství do 100 m3, z horniny třídy těžitelnosti II, skupiny 4 a 5</t>
  </si>
  <si>
    <t>"zemina pro zásyp "_x000d_
 63.327 = 63,327 [A]_x000d_
 Celkem: A = 63,327 [B]</t>
  </si>
  <si>
    <t>171201231</t>
  </si>
  <si>
    <t>Poplatek za uložení stavebního odpadu na recyklační skládce (skládkovné) zeminy a kamení zatříděného do Katalogu odpadů pod kódem 17 05 04</t>
  </si>
  <si>
    <t>21.507+18.622 = 40,129 [A]_x000d_
 A * 1.8Koeficient množství = 72,232 [B]</t>
  </si>
  <si>
    <t>171251201</t>
  </si>
  <si>
    <t>Uložení sypaniny na skládky nebo meziskládky bez hutnění s upravením uložené sypaniny do předepsaného tvaru</t>
  </si>
  <si>
    <t>"ornice na staveništní deponii"_x000d_
 101*0.15 = 15,150 [A]_x000d_
 "zemina pro zásyp "_x000d_
 63.327 = 63,327 [B]_x000d_
 "nakupovaný materiál pro lože, obsypy a zásypy (uložení na staveništní deponii)"_x000d_
 6.27+25.165+4.934 = 36,369 [C]_x000d_
 Celkem: A+B+C = 114,846 [D]</t>
  </si>
  <si>
    <t>174101101</t>
  </si>
  <si>
    <t>Zásyp jam, šachet rýh nebo kolem objektů sypaninou se zhutněním</t>
  </si>
  <si>
    <t>"Do úrovně zemní pláně pod skladbou zpev.plochy:"_x000d_
 "trasa přeložky v zeleni (výkopkem):"_x000d_
 prům.hl.zásypu=1,8m (57.0-6.5)*1.1*(1.8-0.15-0.1-0.11-0.3) = 63,327 [A]_x000d_
 Mezisoučet: A = 63,327 [B]_x000d_
 "trasa přeložky v komunikaci (ŠD), do úrovně pod kci povrchu (předpoklad: UT - 0,5m):"_x000d_
 prům.hl.zásypu=1,7m 6.5*1.1*(1.7-0.5-0.1-0.11-0.3) = 4,934 [C]_x000d_
 Mezisoučet: C = 4,934 [D]_x000d_
 Celkem: A+C = 68,261 [E]</t>
  </si>
  <si>
    <t>175151101</t>
  </si>
  <si>
    <t>Obsypání potrubí strojně sypaninou z vhodných hornin třídy těžitelnosti I a II, skupiny 1 až 4 nebo materiálem připraveným podél výkopu ve vzdálenosti do 3 m od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</si>
  <si>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</si>
  <si>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"obsyp do výše 300mm nad potrubí:"_x000d_
 57.0*(1.1*(0.11+0.3)-3.14159265359*(0.11/2)^2) = 25,165 [A]_x000d_
 Celkem: A = 25,165 [B]</t>
  </si>
  <si>
    <t>181152302</t>
  </si>
  <si>
    <t>Úprava pláně na stavbách silnic a dálnic strojně v zářezech mimo skalních se zhutněním</t>
  </si>
  <si>
    <t>"zhutnění pláně pod konstrukcí zpevněných ploch"_x000d_
 6.5*1.1 = 7,150 [A]_x000d_
 Celkem: A = 7,150 [B]</t>
  </si>
  <si>
    <t>181351103</t>
  </si>
  <si>
    <t>Rozprostření a urovnání ornice v rovině nebo ve svahu sklonu do 1:5 strojně při souvislé ploše přes 100 do 500 m2, tl. vrstvy do 200 mm</t>
  </si>
  <si>
    <t>"v místě trasy přeložky v zeleni, tl.150mm:"_x000d_
 (57.0-6.5)*2.0 = 101,000 [A]_x000d_
 Celkem: A = 101,000 [B]</t>
  </si>
  <si>
    <t>181411131</t>
  </si>
  <si>
    <t>Založení trávníku na půdě předem připravené plochy do 1000 m2 výsevem včetně utažení parkového v rovině nebo na svahu do 1:5</t>
  </si>
  <si>
    <t>101 = 101,000 [A]</t>
  </si>
  <si>
    <t>181951113</t>
  </si>
  <si>
    <t>Úprava pláně vyrovnáním výškových rozdílů strojně v hornině třídy těžitelnosti II, skupiny 4 a 5 bez zhutnění</t>
  </si>
  <si>
    <t>"v místě trasy v zeleni:"_x000d_
 (57.0-6.5)*2.0 = 101,000 [A]_x000d_
 Celkem: A = 101,000 [B]</t>
  </si>
  <si>
    <t>185804312</t>
  </si>
  <si>
    <t>Zalití rostlin vodou plochy záhonů jednotlivě přes 20 m2</t>
  </si>
  <si>
    <t>101*15.0/1000 = 1,515 [A]</t>
  </si>
  <si>
    <t>185851121</t>
  </si>
  <si>
    <t>Dovoz vody pro zálivku rostlin na vzdálenost do 1000 m</t>
  </si>
  <si>
    <t>1.515 = 1,515 [A]</t>
  </si>
  <si>
    <t>185851129</t>
  </si>
  <si>
    <t>Dovoz vody pro zálivku rostlin Příplatek k ceně za každých dalších i započatých 1000 m</t>
  </si>
  <si>
    <t>1.515 = 1,515 [A]_x000d_
 A * 9Koeficient množství = 13,635 [B]</t>
  </si>
  <si>
    <t>58337331</t>
  </si>
  <si>
    <t>štěrkopísek frakce 0/22</t>
  </si>
  <si>
    <t>CS ÚRS 2024 01</t>
  </si>
  <si>
    <t>58344197</t>
  </si>
  <si>
    <t>štěrkodrť frakce 0/63</t>
  </si>
  <si>
    <t>"zásyp pod pojížděnými plochami:"_x000d_
 4.934 = 4,934 [A]_x000d_
 Celkem: A = 4,934 [B]_x000d_
 B * 2Koeficient množství = 9,868 [C]</t>
  </si>
  <si>
    <t>451573111</t>
  </si>
  <si>
    <t>Lože pod potrubí, stoky a drobné objekty v otevřeném výkopu z písku a štěrkopísku do 63 mm</t>
  </si>
  <si>
    <t>"pískové lože tl.100mm"_x000d_
 57.0*1.1*0.1 = 6,270 [A]_x000d_
 Celkem: A = 6,270 [B]</t>
  </si>
  <si>
    <t>Trubní vedení</t>
  </si>
  <si>
    <t>28613550</t>
  </si>
  <si>
    <t>potrubí vodovodní dvouvrstvé PE100 RC SDR11 110x10mm</t>
  </si>
  <si>
    <t>28614949</t>
  </si>
  <si>
    <t>elektrokoleno 45° PE 100 PN16 D 110mm</t>
  </si>
  <si>
    <t>31951004</t>
  </si>
  <si>
    <t>potrubní spojka jištěná proti posuvu hrdlo-příruba DN 100</t>
  </si>
  <si>
    <t>31951016</t>
  </si>
  <si>
    <t>potrubní spojka jištěná proti posuvu hrdlo-hrdlo DN 100</t>
  </si>
  <si>
    <t>42221303</t>
  </si>
  <si>
    <t>šoupátko pitná voda litina GGG 50 krátká stavební dl PN10/16 DN 80x180mm</t>
  </si>
  <si>
    <t>42273591</t>
  </si>
  <si>
    <t>hydrant podzemní DN 80 PN 16 jednoduchý uzávěr krycí v 1500mm</t>
  </si>
  <si>
    <t>42291073</t>
  </si>
  <si>
    <t>souprava zemní pro šoupátka DN 65-80mm Rd 1,5m</t>
  </si>
  <si>
    <t>42291352</t>
  </si>
  <si>
    <t>poklop litinový šoupátkový pro zemní soupravy osazení do terénu a do vozovky</t>
  </si>
  <si>
    <t>42291452</t>
  </si>
  <si>
    <t>poklop litinový hydrantový DN 80</t>
  </si>
  <si>
    <t>55252201</t>
  </si>
  <si>
    <t>trouba přírubová se základní povrchovou úpravou PN10/16/25/40 DN 80 dl 250mm</t>
  </si>
  <si>
    <t>55253515</t>
  </si>
  <si>
    <t>tvarovka přírubová litinová s přírubovou odbočkou,práškový epoxid tl 250µm T-kus DN 100/80</t>
  </si>
  <si>
    <t>56230636</t>
  </si>
  <si>
    <t>deska podkladová uličního poklopu plastového ventilkového a šoupatového</t>
  </si>
  <si>
    <t>56230638</t>
  </si>
  <si>
    <t>deska podkladová uličního poklopu plastového hydrantového</t>
  </si>
  <si>
    <t>857242122</t>
  </si>
  <si>
    <t>Montáž litinových tvarovek na potrubí litinovém tlakovém jednoosých na potrubí z trub přírubových v otevřeném výkopu, kanálu nebo v šachtě DN 80</t>
  </si>
  <si>
    <t>857264122</t>
  </si>
  <si>
    <t>Montáž litinových tvarovek na potrubí litinovém tlakovém odbočných na potrubí z trub přírubových v otevřeném výkopu, kanálu nebo v šachtě DN 100</t>
  </si>
  <si>
    <t>871251211</t>
  </si>
  <si>
    <t>Montáž vodovodního potrubí z polyetylenu PE100 RC v otevřeném výkopu svařovaných elektrotvarovkou SDR 11/PN16 d 110 x 10,0 mm</t>
  </si>
  <si>
    <t>871291811</t>
  </si>
  <si>
    <t>Bourání stávajícího potrubí z polyetylenu v otevřeném výkopu D přes 90 do 140 mm</t>
  </si>
  <si>
    <t>"demontáž stávajícího vodovodu v kolizi:"_x000d_
 30.7 = 30,700 [A]_x000d_
 Celkem: A = 30,700 [B]</t>
  </si>
  <si>
    <t>877251110</t>
  </si>
  <si>
    <t>Montáž tvarovek na vodovodním plastovém potrubí z polyetylenu PE 100 elektrotvarovek SDR 11/PN16 kolen 45° d 110</t>
  </si>
  <si>
    <t>891241112</t>
  </si>
  <si>
    <t>Montáž vodovodních armatur na potrubí šoupátek nebo klapek uzavíracích v otevřeném výkopu nebo v šachtách s osazením zemní soupravy (bez poklopů) DN 80</t>
  </si>
  <si>
    <t>891247111</t>
  </si>
  <si>
    <t>Montáž vodovodních armatur na potrubí hydrantů podzemních (bez osazení poklopů) DN 80</t>
  </si>
  <si>
    <t>891247812</t>
  </si>
  <si>
    <t>Demontáž vodovodních armatur na potrubí hydrantů podzemních DN 80</t>
  </si>
  <si>
    <t>891269951</t>
  </si>
  <si>
    <t>Montáž opravných armatur na potrubí z trub litinových, ocelových nebo plastických hmot potrubních spojek hrdlo/příruba DN 100</t>
  </si>
  <si>
    <t>891269961</t>
  </si>
  <si>
    <t>Montáž opravných armatur na potrubí z trub litinových, ocelových nebo plastických hmot potrubních spojek hrdlo/hrdlo DN 100</t>
  </si>
  <si>
    <t>892271111</t>
  </si>
  <si>
    <t>Tlakové zkoušky vodou na potrubí DN 100 nebo 125</t>
  </si>
  <si>
    <t>892273122</t>
  </si>
  <si>
    <t>Proplach a dezinfekce vodovodního potrubí DN od 80 do 125</t>
  </si>
  <si>
    <t>892372111</t>
  </si>
  <si>
    <t>Tlakové zkoušky vodou zabezpečení konců potrubí při tlakových zkouškách DN do 300</t>
  </si>
  <si>
    <t>899101211</t>
  </si>
  <si>
    <t>Demontáž poklopů litinových a ocelových včetně rámů, hmotnosti jednotlivě do 50 kg</t>
  </si>
  <si>
    <t>899401112</t>
  </si>
  <si>
    <t>Osazení poklopů uličních s pevným rámem litinových šoupátkových</t>
  </si>
  <si>
    <t>899401113</t>
  </si>
  <si>
    <t>Osazení poklopů uličních s pevným rámem litinových hydrantových</t>
  </si>
  <si>
    <t>899712111</t>
  </si>
  <si>
    <t>Orientační tabulky na vodovodních a kanalizačních řadech na zdivu</t>
  </si>
  <si>
    <t>šoupata, hydranty 2+2 = 4,000 [A]</t>
  </si>
  <si>
    <t>899721111</t>
  </si>
  <si>
    <t>Signalizační vodič na potrubí DN do 150 mm</t>
  </si>
  <si>
    <t>899722112</t>
  </si>
  <si>
    <t>Krytí potrubí z plastů výstražnou fólií z PVC šířky přes 20 do 25 cm</t>
  </si>
  <si>
    <t>997</t>
  </si>
  <si>
    <t>Přesun sutě</t>
  </si>
  <si>
    <t>997013509</t>
  </si>
  <si>
    <t>Odvoz suti a vybouraných hmot na skládku nebo meziskládku se složením, na vzdálenost Příplatek k ceně za každý další započatý 1 km přes 1 km</t>
  </si>
  <si>
    <t>997013511</t>
  </si>
  <si>
    <t>Odvoz suti a vybouraných hmot z meziskládky na skládku s naložením a se složením, na vzdálenost do 1 km</t>
  </si>
  <si>
    <t>997013631</t>
  </si>
  <si>
    <t>Poplatek za uložení stavebního odpadu na skládce (skládkovné) směsného stavebního a demoličního zatříděného do Katalogu odpadů pod kódem 17 09 04</t>
  </si>
  <si>
    <t>998</t>
  </si>
  <si>
    <t>Přesun hmot</t>
  </si>
  <si>
    <t>998276101</t>
  </si>
  <si>
    <t>Přesun hmot pro trubní vedení hloubené z trub z plastických hmot nebo sklolaminátových pro vodovody, kanalizace, teplovody, produktovody v otevřeném výkopu dopr</t>
  </si>
  <si>
    <t>Přesun hmot pro trubní vedení hloubené z trub z plastických hmot nebo sklolaminátových pro vodovody, kanalizace, teplovody, produktovody v otevřeném výkopu dopravní vzdálenost do 15 m</t>
  </si>
  <si>
    <t>OST</t>
  </si>
  <si>
    <t>Ostatní</t>
  </si>
  <si>
    <t>OST1</t>
  </si>
  <si>
    <t>Součinnost při přepojování vodovodu</t>
  </si>
  <si>
    <t>00572474</t>
  </si>
  <si>
    <t>osivo směs travní krajinná-svahová</t>
  </si>
  <si>
    <t>10364101</t>
  </si>
  <si>
    <t>zemina pro terénní úpravy - ornice</t>
  </si>
  <si>
    <t>"ornice k ohumusování "_x000d_
 73.4*0.15+(38+120)*0.2 = 42,610 [A]_x000d_
 - sejmutá 223.4 v místě stavby 223.4*0.15 = -33,510 [B]_x000d_
 Celkem: A+B = 9,100 [C]_x000d_
 C * 1.7Koeficient množství = 15,470 [D]</t>
  </si>
  <si>
    <t>111251101</t>
  </si>
  <si>
    <t>Odstranění křovin a stromů s odstraněním kořenů strojně průměru kmene do 100 mm v rovině nebo ve svahu sklonu terénu do 1:5, při celkové ploše do 100 m2</t>
  </si>
  <si>
    <t>"trasa vedení IS + v místě vsaku:"_x000d_
 odhadem 80.0 = 80,000 [A]</t>
  </si>
  <si>
    <t>113106171</t>
  </si>
  <si>
    <t>Rozebrání dlažeb vozovek a ploch s přemístěním hmot na skládku na vzdálenost do 3 m nebo s naložením na dopravní prostředek, s jakoukoliv výplní spár ručně ze z</t>
  </si>
  <si>
    <t>Rozebrání dlažeb vozovek a ploch s přemístěním hmot na skládku na vzdálenost do 3 m nebo s naložením na dopravní prostředek, s jakoukoliv výplní spár ručně ze zámkové dlažby s ložem z kameniva</t>
  </si>
  <si>
    <t>"dešťová stoka v ZD:"_x000d_
 D2 4.0*(1.1+2*0.3) = 6,800 [A]_x000d_
 Celkem: A = 6,800 [B]</t>
  </si>
  <si>
    <t>113107163</t>
  </si>
  <si>
    <t>Odstranění podkladů nebo krytů strojně plochy jednotlivě přes 50 m2 do 200 m2 s přemístěním hmot na skládku na vzdálenost do 20 m nebo s naložením na dopravní p</t>
  </si>
  <si>
    <t>Odstranění podkladů nebo krytů strojně plochy jednotlivě přes 50 m2 do 200 m2 s přemístěním hmot na skládku na vzdálenost do 20 m nebo s naložením na dopravní prostředek z kameniva hrubého drceného, o tl. vrstvy přes 200 do 300 mm</t>
  </si>
  <si>
    <t>113107171</t>
  </si>
  <si>
    <t>Odstranění podkladů nebo krytů strojně plochy jednotlivě přes 50 m2 do 200 m2 s přemístěním hmot na skládku na vzdálenost do 20 m nebo s naložením na dopravní prostředek z betonu prostého, o tl. vrstvy přes 100 do 150 mm</t>
  </si>
  <si>
    <t>"dešťová stoka v komunikaci:"_x000d_
 D2.0 - vjezd 68.0*(1.1+2*0.3)+1.3*2.0 = 118,200 [A]_x000d_
 Celkem: A = 118,200 [B]</t>
  </si>
  <si>
    <t>113107182</t>
  </si>
  <si>
    <t>Odstranění podkladů nebo krytů strojně plochy jednotlivě přes 50 m2 do 200 m2 s přemístěním hmot na skládku na vzdálenost do 20 m nebo s naložením na dopravní prostředek živičných, o tl. vrstvy přes 50 do 100 mm</t>
  </si>
  <si>
    <t>"dešťová stoka v komunikaci:"_x000d_
 D2.0 - vjezd 68.0*(1.1+2*0.5)+1.5*2.0 = 145,800 [A]_x000d_
 Celkem: A = 145,800 [B]</t>
  </si>
  <si>
    <t>113107322</t>
  </si>
  <si>
    <t>Odstranění podkladů nebo krytů strojně plochy jednotlivě do 50 m2 s přemístěním hmot na skládku na vzdálenost do 3 m nebo s naložením na dopravní prostředek z k</t>
  </si>
  <si>
    <t>Odstranění podkladů nebo krytů strojně plochy jednotlivě do 50 m2 s přemístěním hmot na skládku na vzdálenost do 3 m nebo s naložením na dopravní prostředek z kameniva hrubého drceného, o tl. vrstvy přes 100 do 200 mm</t>
  </si>
  <si>
    <t>113202111</t>
  </si>
  <si>
    <t>Vytrhání obrub s vybouráním lože, s přemístěním hmot na skládku na vzdálenost do 3 m nebo s naložením na dopravní prostředek z krajníků nebo obrubníků stojatých</t>
  </si>
  <si>
    <t>"v místě stavby vsaku:"_x000d_
 předpoklad dle situace 150.0 = 150,000 [A]_x000d_
 "v místě trasy dešťové stoky:"_x000d_
 D1, celá trasa 31.2*2.0 = 62,400 [B]_x000d_
 D2, v místě napojení do stáv.RŠ 5.5*2.0 = 11,000 [C]_x000d_
 Celkem: A+B+C = 223,400 [D]</t>
  </si>
  <si>
    <t>131351104</t>
  </si>
  <si>
    <t>Hloubení nezapažených jam a zářezů strojně s urovnáním dna do předepsaného profilu a spádu v hornině třídy těžitelnosti II skupiny 4 přes 100 do 500 m3</t>
  </si>
  <si>
    <t>"hloubení pro vsak"_x000d_
 plocha dle sit.150m2; prům. hl.0,75m 150.0*0.75 = 112,500 [A]_x000d_
 prohloubení pro vsakovací vrstvu dna, tl.0,5m 38.0*0.5 = 19,000 [B]_x000d_
 Celkem: A+B = 131,500 [C]_x000d_
 131.5*0.5 = 65,750 [D]_x000d_
 Celkem: D = 65,750 [E]</t>
  </si>
  <si>
    <t>131451104</t>
  </si>
  <si>
    <t>Hloubení nezapažených jam a zářezů strojně s urovnáním dna do předepsaného profilu a spádu v hornině třídy těžitelnosti II skupiny 5 přes 100 do 500 m3</t>
  </si>
  <si>
    <t>131.5*0.5 = 65,750 [A]</t>
  </si>
  <si>
    <t xml:space="preserve">"dle TZ předpoklad ZP v zeminách těž. II.-III.tř. (návrh odhadem: 50% sk.4 + 30% sk.5 + 20% sk.6)"_x000d_
 "90% strojní  výkop; 10% ruční (v blízkosti IS)"_x000d_
 "výkop v zemině tř.II, sk.4, ručně:"_x000d_
 230.952*0.5*0.1 = 11,548 [A]_x000d_
 Celkem: A = 11,548 [B]</t>
  </si>
  <si>
    <t xml:space="preserve">"dle TZ předpoklad ZP v zeminách těž. II.-III.tř. (návrh odhadem: 50% sk.4 + 30% sk.5 + 20% sk.6)"_x000d_
 "90% strojní  výkop; 10% ruční (v blízkosti IS)"_x000d_
 "dešťová stoka v zeleni:"_x000d_
 D1, prům.hl.výkopu=2,0m 31.2*1.1*(2.0-0.15) = 63,492 [A]_x000d_
 D1, rozšíření rýhy pro RŠ 2.0*(1.5-1.1)*(2.09+2.21)+2.0*1.5*2.2 = 10,040 [B]_x000d_
 D2, prům.hl.výkopu=2,2m 5.48*1.1*(2.2-0.15) = 12,357 [C]_x000d_
 "dešťová stoka v komunikaci:"_x000d_
 D2.2 - vjezd, prům.hl.výkopu=2,3m 61.7*1.1*(2.3-0.5) = 122,166 [D]_x000d_
 D2, rozšíření rýhy pro RŠ 2.0*(1.5-1.1)*2.3+2.0*1.5*2.3 = 8,740 [E]_x000d_
 "dešťová stoka v ZD:"_x000d_
 D2 , prům.hl.výkopu=2,3m 6.5*1.1*(2.3-0.32) = 14,157 [F]_x000d_
 Celkem: A+B+C+D+E+F = 230,952 [G]_x000d_
 "výkop v zemině tř.II, sk.4, strojně:"_x000d_
 230.952*0.5*0.9 = 103,928 [H]_x000d_
 Celkem: H = 103,928 [I]</t>
  </si>
  <si>
    <t xml:space="preserve">"dle TZ předpoklad ZP v zeminách těž. II.-III.tř. (návrh odhadem: 50% sk.4 + 30% sk.5 + 20% sk.6)"_x000d_
 "90% strojní  výkop; 10% ruční (v blízkosti IS)"_x000d_
 "výkop v zemině tř.II, sk.5, ručně:"_x000d_
 230.952*0.5*0.1 = 11,548 [A]_x000d_
 Celkem: A = 11,548 [B]</t>
  </si>
  <si>
    <t xml:space="preserve">"dle TZ předpoklad ZP v zeminách těž. II.-III.tř. (návrh odhadem: 50% sk.4 + 30% sk.5 + 20% sk.6)"_x000d_
 "90% strojní  výkop; 10% ruční (v blízkosti IS)"_x000d_
 "výkop v zemině tř.II, sk.5, strojně:"_x000d_
 230.952*0.3*0.9 = 62,357 [A]_x000d_
 Celkem: A = 62,357 [B]</t>
  </si>
  <si>
    <t xml:space="preserve">"dle TZ předpoklad ZP v zeminách těž. II.-III.tř. (návrh odhadem: 50% sk.4 + 30% sk.5 + 20% sk.6)"_x000d_
 "90% strojní  výkop; 10% ruční (v blízkosti IS)"_x000d_
 "výkop v zemině tř.III, sk.6, strojně:"_x000d_
 230.952*0.2*0.9 = 41,571 [A]_x000d_
 Celkem: A = 41,571 [B]</t>
  </si>
  <si>
    <t>"ztížení vykopávky z důvodu křížení IS ve výkopu (předpoklad zastižení stáv.vedení):"_x000d_
 odhadem 10% ZP v rýze 230.952*0.1 = 23,095 [A]_x000d_
 Celkem: A = 23,095 [B]</t>
  </si>
  <si>
    <t>151101102</t>
  </si>
  <si>
    <t>Zřízení pažení a rozepření stěn rýh pro podzemní vedení příložné pro jakoukoliv mezerovitost, hloubky přes 2 do 4 m</t>
  </si>
  <si>
    <t>"dešťová stoka v zeleni:"_x000d_
 D1, prům.hl.výkopu=2,0m 2*31.2*2.0+1.1*1.1 = 126,010 [A]_x000d_
 D1, rozšíření rýhy pro RŠ 2*(1.5-1.1)*(2.09+2.21+2*0.15)+(2*1.0+1.5+(1.5-1.1))*(2.2+0.15) = 12,845 [B]_x000d_
 D2, prům.hl.výkopu=2,2m 2*5.48*2.2+1.1*2.14 = 26,466 [C]_x000d_
 "dešťová stoka v komunikaci:"_x000d_
 D2.2 - vjezd, prům.hl.výkopu=2,3m 2*61.7*2.3 = 283,820 [D]_x000d_
 D2, rozšíření rýhy pro RŠ 2*(1.5-1.1)*(2.3+0.15)+(2*1.0+1.5+(1.5-1.1))*(2.3+0.15) = 11,515 [E]_x000d_
 "dešťová stoka v ZD:"_x000d_
 D2 , prům.hl.výkopu=2,3m 2*6.5*2.3 = 29,900 [F]_x000d_
 Celkem: A+B+C+D+E+F = 490,556 [G]</t>
  </si>
  <si>
    <t>151101112</t>
  </si>
  <si>
    <t>Odstranění pažení a rozepření stěn rýh pro podzemní vedení s uložením materiálu na vzdálenost do 3 m od kraje výkopu příložné, hloubky přes 2 do 4 m</t>
  </si>
  <si>
    <t>162301501</t>
  </si>
  <si>
    <t>Vodorovné přemístění smýcených křovin do průměru kmene 100 mm na vzdálenost do 5 000 m</t>
  </si>
  <si>
    <t>162301981</t>
  </si>
  <si>
    <t>Vodorovné přemístění smýcených křovin Příplatek k ceně za každých dalších i započatých 1 000 m</t>
  </si>
  <si>
    <t>"ornice na staveništní skládku"_x000d_
 223.4*0.15 = 33,510 [A]_x000d_
 "ornice k ohumusování "_x000d_
 73.4*0.15+(38+120)*0.2 = 42,610 [B]_x000d_
 "nakupovaný materiál pro lože a obsyp, zásyp"_x000d_
 12.377 = 12,377 [C]_x000d_
 58.939 = 58,939 [D]_x000d_
 88.183 = 88,183 [E]_x000d_
 Celkem: A+B+C+D+E = 235,619 [F]</t>
  </si>
  <si>
    <t>"manipulace s výkopkem v rámci staveniště"_x000d_
 na deponii a zpět 2*53.818 = 107,636 [A]_x000d_
 Celkem: A = 107,636 [B]</t>
  </si>
  <si>
    <t>"přebytečná zemina (odvoz na skládku)"_x000d_
 230.952-41.571+131.5 = 320,881 [A]_x000d_
 - výkopek pro zásyp 53.818 = -53,818 [B]_x000d_
 Celkem: A+B = 267,063 [C]</t>
  </si>
  <si>
    <t>267.063 = 267,063 [A]_x000d_
 A * 10Koeficient množství = 2670,630 [B]</t>
  </si>
  <si>
    <t>41.571 = 41,571 [A]</t>
  </si>
  <si>
    <t>41.571 = 41,571 [A]_x000d_
 A * 10Koeficient množství = 415,710 [B]</t>
  </si>
  <si>
    <t>"ornice k ohumusování "_x000d_
 73.4*0.15+(38+120)*0.2 = 42,610 [A]_x000d_
 "nakupovaný materiál pro lože a obsyp, zásyp"_x000d_
 12.377 = 12,377 [B]_x000d_
 58.939 = 58,939 [C]_x000d_
 88.183 = 88,183 [D]_x000d_
 Celkem: A+B+C+D = 202,109 [E]</t>
  </si>
  <si>
    <t>"zemina pro zásyp "_x000d_
 53.818 = 53,818 [A]_x000d_
 Celkem: A = 53,818 [B]</t>
  </si>
  <si>
    <t>267.063+41.571 = 308,634 [A]_x000d_
 A * 1.8Koeficient množství = 555,541 [B]</t>
  </si>
  <si>
    <t>"ornice na staveništní deponii"_x000d_
 223.4*0.15 = 33,510 [A]_x000d_
 "zemina pro zásyp "_x000d_
 53.818 = 53,818 [B]_x000d_
 "nakupovaný materiál pro lože, obsypy a zásypy (uložení na staveništní deponii)"_x000d_
 12.377+58.939+88.183 = 159,499 [C]_x000d_
 "nakupovaná ornice"_x000d_
 9.1 = 9,100 [D]_x000d_
 Celkem: A+B+C+D = 255,927 [E]</t>
  </si>
  <si>
    <t>"Do úrovně zemní pláně pod skladbou zpev.plochy:"_x000d_
 "výkopkem"_x000d_
 "dešťová stoka v zeleni:"_x000d_
 D1, prům.hl.zásypu=2,0m (31.2-2*2.0)*1.1*(2.0-0.15-0.1-0.315-0.3) = 33,959 [A]_x000d_
 D1, rozšíření rýhy pro RŠ (2.0*1.5-3.14159265359*(1.24/2)^2)*(2.04+2.61+2.24-3*0.1) = 11,812 [B]_x000d_
 D2, prům.hl.zásypu=2,2m 5.48*1.1*(2.2-0.15-0.1-0.315-0.3) = 8,047 [C]_x000d_
 Mezisoučet: A+B+C = 53,818 [D]_x000d_
 "dešťová stoka v komunikaci:"_x000d_
 D2.2 - vjezd, prům.hl.zásypu=2,3m (61.7-2.0)*1.1*(2.3-0.5-0.1-0.315-0.3) = 71,252 [E]_x000d_
 D2, rozšíření rýhy pro RŠ (2.0*1.5-3.14159265359*(1.24/2)^2)*2*(2.3-0.1) = 7,886 [F]_x000d_
 "dešťová stoka v ZD:"_x000d_
 D2 , prům.hl.zásypu=2,3m 6.5*1.1*(2.3-0.32-0.1-0.315-0.3) = 9,045 [G]_x000d_
 Mezisoučet: E+F+G = 88,183 [H]_x000d_
 Celkem: A+B+C+E+F+G = 142,001 [I]</t>
  </si>
  <si>
    <t>"obsyp do výše 300mm nad potrubí:"_x000d_
 "dešťová stoka v zeleni:"_x000d_
 D1, prům.hl.výkopu=2,0m (31.2-2*2.0)*(1.1*(0.315+0.3)-3.14159265359*(0.16)^2) = 16,213 [A]_x000d_
 D2, prům.hl.výkopu=2,2m 5.48*(1.1*(0.315+0.3)-3.14159265359*(0.16)^2) = 3,266 [B]_x000d_
 "dešťová stoka v komunikaci:"_x000d_
 D2.2 - vjezd, prům.hl.výkopu=2,3m (61.7-2.0)*(1.1*(0.315+0.3)-3.14159265359*(0.16)^2) = 35,586 [C]_x000d_
 "dešťová stoka v ZD:"_x000d_
 D2 , prům.hl.výkopu=2,3m 6.5*(1.1*(0.315+0.3)-3.14159265359*(0.16)^2) = 3,874 [D]_x000d_
 Celkem: A+B+C+D = 58,940 [E]</t>
  </si>
  <si>
    <t>"zhutnění pláně pod konstrukcí zpevněných ploch"_x000d_
 "stoka D2:"_x000d_
 živ.komunikace 118.2 = 118,200 [A]_x000d_
 ZD 6.8 = 6,800 [B]_x000d_
 Celkem: A+B = 125,000 [C]</t>
  </si>
  <si>
    <t>"v místě trasy dešťové stoky v zeleni, tl.150mm:"_x000d_
 D1, celá trasa 31.2*2.0 = 62,400 [A]_x000d_
 D2, v místě napojení do stáv.RŠ 5.5*2.0 = 11,000 [B]_x000d_
 Mezisoučet: A+B = 73,400 [C]_x000d_
 "dno vsaku, tl.min 200mm:"_x000d_
 38.0 = 38,000 [D]_x000d_
 Celkem: A+B+D = 111,400 [E]</t>
  </si>
  <si>
    <t>73.4+38 = 111,400 [A]</t>
  </si>
  <si>
    <t>181411132</t>
  </si>
  <si>
    <t>Založení trávníku na půdě předem připravené plochy do 1000 m2 výsevem včetně utažení parkového na svahu přes 1:5 do 1:2</t>
  </si>
  <si>
    <t>120 = 120,000 [A]</t>
  </si>
  <si>
    <t>"v místě trasy dešťové stoky v zeleni:"_x000d_
 D1, celá trasa 31.2*2.0 = 62,400 [A]_x000d_
 D2, v místě napojení do stáv.RŠ 5.5*2.0 = 11,000 [B]_x000d_
 Celkem: A+B = 73,400 [C]</t>
  </si>
  <si>
    <t>182151112</t>
  </si>
  <si>
    <t>Svahování trvalých svahů do projektovaných profilů strojně s potřebným přemístěním výkopku při svahování v zářezech v hornině třídy těžitelnosti II, skupiny 4 a</t>
  </si>
  <si>
    <t>Svahování trvalých svahů do projektovaných profilů strojně s potřebným přemístěním výkopku při svahování v zářezech v hornině třídy těžitelnosti II, skupiny 4 a 5</t>
  </si>
  <si>
    <t>"svahy vsaku"_x000d_
 plocha odhadem dle sit 120.0 = 120,000 [A]_x000d_
 Celkem: A = 120,000 [B]</t>
  </si>
  <si>
    <t>182351023</t>
  </si>
  <si>
    <t>Rozprostření a urovnání ornice ve svahu sklonu přes 1:5 strojně při souvislé ploše do 100 m2, tl. vrstvy do 200 mm</t>
  </si>
  <si>
    <t>"svahy vsaku, tl.min.200mm:"_x000d_
 plocha odhadem dle sit 120.0 = 120,000 [A]_x000d_
 Celkem: A = 120,000 [B]</t>
  </si>
  <si>
    <t>(73.4+38+120)*15.0/1000 = 3,471 [A]</t>
  </si>
  <si>
    <t>3.471 = 3,471 [A]</t>
  </si>
  <si>
    <t>3.471 = 3,471 [A]_x000d_
 A * 9Koeficient množství = 31,239 [B]</t>
  </si>
  <si>
    <t>"zásyp pod pojížděnými plochami:"_x000d_
 88.183 = 88,183 [A]_x000d_
 Celkem: A = 88,183 [B]_x000d_
 B * 2Koeficient množství = 176,366 [C]</t>
  </si>
  <si>
    <t>Svislé a kompletní konstrukce</t>
  </si>
  <si>
    <t>359901211</t>
  </si>
  <si>
    <t>Monitoring stok (kamerový systém) jakékoli výšky nová kanalizace</t>
  </si>
  <si>
    <t>31.2 = 31,200 [A]_x000d_
 73.7 = 73,700 [B]_x000d_
 Celkem: A+B = 104,900 [C]</t>
  </si>
  <si>
    <t>451312111</t>
  </si>
  <si>
    <t>Podklad pod dlažbu z betonu prostého bez zvýšených nároků na prostředí tř. C 20/25 tl. přes 100 do 150 mm</t>
  </si>
  <si>
    <t>"opevnění břenu v místě nátoku do vsaku:"_x000d_
 odhadem 5.0 = 5,000 [A]</t>
  </si>
  <si>
    <t>"pískové lože tl.100mm"_x000d_
 "dešťová stoka v zeleni:"_x000d_
 D1, prům.hl.výkopu=2,0m (31.2-2*2.0)*1.1*0.1 = 2,992 [A]_x000d_
 D1, rozšíření rýhy pro RŠ 3*2.0*1.5*0.1 = 0,900 [B]_x000d_
 D2, prům.hl.výkopu=2,2m 5.48*1.1*0.1 = 0,603 [C]_x000d_
 "dešťová stoka v komunikaci:"_x000d_
 D2.2 - vjezd, prům.hl.výkopu=2,3m (61.7-2.0)*1.1*0.1 = 6,567 [D]_x000d_
 D2, rozšíření rýhy pro RŠ 2*2.0*1.5*0.1 = 0,600 [E]_x000d_
 "dešťová stoka v ZD:"_x000d_
 D2 , prům.hl.výkopu=2,3m 6.5*1.1*0.1 = 0,715 [F]_x000d_
 Celkem: A+B+C+D+E+F = 12,377 [G]</t>
  </si>
  <si>
    <t>457571217</t>
  </si>
  <si>
    <t>Filtrační vrstvy jakékoliv tloušťky a sklonu z hrubého těženého kameniva bez zhutnění, frakce od 63 do 125 mm</t>
  </si>
  <si>
    <t>"vsakovací vrstva dna:"_x000d_
 38.0*0.5 = 19,000 [A]_x000d_
 Celkem: A = 19,000 [B]</t>
  </si>
  <si>
    <t>457971111</t>
  </si>
  <si>
    <t>Zřízení vrstvy z geotextilie s přesahem bez připevnění k podkladu, s potřebným dočasným zatěžováním včetně zakotvení okraje o sklonu do 10°, šířky geotextilie d</t>
  </si>
  <si>
    <t>Zřízení vrstvy z geotextilie s přesahem bez připevnění k podkladu, s potřebným dočasným zatěžováním včetně zakotvení okraje o sklonu do 10°, šířky geotextilie do 3 m</t>
  </si>
  <si>
    <t>"obalení vsakovací vrstvy dna vsaku (vč.plochy po obvodu s přesahy):"_x000d_
 38.0*1.5+55.0*0.5*1.5 = 98,250 [A]_x000d_
 Celkem: A = 98,250 [B]</t>
  </si>
  <si>
    <t>465513327</t>
  </si>
  <si>
    <t>Dlažba z lomového kamene lomařsky upraveného na cementovou maltu, s vyspárováním cementovou maltou, tl. kamene 300 mm</t>
  </si>
  <si>
    <t>69311088</t>
  </si>
  <si>
    <t>geotextilie netkaná separační, ochranná, filtrační, drenážní PES 500g/m2</t>
  </si>
  <si>
    <t>Komunikace pozemní</t>
  </si>
  <si>
    <t>564861011</t>
  </si>
  <si>
    <t>Podklad ze štěrkodrti ŠD s rozprostřením a zhutněním plochy jednotlivě do 100 m2, po zhutnění tl. 200 mm</t>
  </si>
  <si>
    <t>564861113</t>
  </si>
  <si>
    <t>Podklad ze štěrkodrti ŠD s rozprostřením a zhutněním plochy přes 100 m2, po zhutnění tl. 220 mm</t>
  </si>
  <si>
    <t>565135111</t>
  </si>
  <si>
    <t>Asfaltový beton vrstva podkladní ACP 16 (obalované kamenivo střednězrnné - OKS) s rozprostřením a zhutněním v pruhu šířky přes 1,5 do 3 m, po zhutnění tl. 50 mm</t>
  </si>
  <si>
    <t>567122112</t>
  </si>
  <si>
    <t>Podklad ze směsi stmelené cementem SC bez dilatačních spár, s rozprostřením a zhutněním SC C 8/10 (KSC I), po zhutnění tl. 130 mm</t>
  </si>
  <si>
    <t>573191111</t>
  </si>
  <si>
    <t>Postřik infiltrační kationaktivní emulzí v množství 1,00 kg/m2</t>
  </si>
  <si>
    <t>573231106</t>
  </si>
  <si>
    <t>Postřik spojovací PS bez posypu kamenivem ze silniční emulze, v množství 0,30 kg/m2</t>
  </si>
  <si>
    <t>577134111</t>
  </si>
  <si>
    <t>Asfaltový beton vrstva obrusná ACO 11 (ABS) s rozprostřením a se zhutněním z nemodifikovaného asfaltu v pruhu šířky do 3 m tř. I (ACO 11+), po zhutnění tl. 40 m</t>
  </si>
  <si>
    <t>Asfaltový beton vrstva obrusná ACO 11 (ABS) s rozprostřením a se zhutněním z nemodifikovaného asfaltu v pruhu šířky do 3 m tř. I (ACO 11+), po zhutnění tl. 40 mm</t>
  </si>
  <si>
    <t>577155112</t>
  </si>
  <si>
    <t>Asfaltový beton vrstva ložní ACL 16 (ABH) s rozprostřením a zhutněním z nemodifikovaného asfaltu v pruhu šířky do 3 m, po zhutnění tl. 60 mm</t>
  </si>
  <si>
    <t>596212210</t>
  </si>
  <si>
    <t>Kladení dlažby z betonových zámkových dlaždic pozemních komunikací ručně s ložem z kameniva těženého nebo drceného tl. do 50 mm, s vyplněním spár, s dvojitým hu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</si>
  <si>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do 50 m2</t>
  </si>
  <si>
    <t>28611157</t>
  </si>
  <si>
    <t>trubka kanalizační PVC-U plnostěnná jednovrstvá DN 315x5000mm SN8</t>
  </si>
  <si>
    <t>28611442</t>
  </si>
  <si>
    <t>odbočka kanalizační plastová s hrdlem KG 315/200/87°</t>
  </si>
  <si>
    <t>28613467</t>
  </si>
  <si>
    <t>potrubí kanalizační jednovrstvé PE100 RC SDR11 315x28,6mm</t>
  </si>
  <si>
    <t>2863444R1</t>
  </si>
  <si>
    <t>odbočka kanalizační PE DN 315/200</t>
  </si>
  <si>
    <t>55241017</t>
  </si>
  <si>
    <t>poklop šachtový litinový kruhový DN 600 bez ventilace tř D400 pro běžný provoz</t>
  </si>
  <si>
    <t>871373121</t>
  </si>
  <si>
    <t>Montáž kanalizačního potrubí z tvrdého PVC-U hladkého plnostěnného tuhost SN 8 DN 315</t>
  </si>
  <si>
    <t>stoka D1 31.2 = 31,200 [A]_x000d_
 Celkem: A = 31,200 [B]</t>
  </si>
  <si>
    <t>871374201</t>
  </si>
  <si>
    <t>Montáž kanalizačního potrubí z polyetylenu PE100 RC svařovaných na tupo v otevřeném výkopu ve sklonu do 20 % SDR 11/PN16 d 315 x 28,6 mm</t>
  </si>
  <si>
    <t>stoka D2 73.7 = 73,700 [A]_x000d_
 Celkem: A = 73,700 [B]</t>
  </si>
  <si>
    <t>877355126R</t>
  </si>
  <si>
    <t>Provedení napojení potrubí PE DN300 do stávající RŠ navrtávkou, vč. utěsnění</t>
  </si>
  <si>
    <t>877365313R</t>
  </si>
  <si>
    <t>Montáž tvarovek odbočných svařovaných na tupo na kanalizačním potrubí z PE trub d 315</t>
  </si>
  <si>
    <t>877370320</t>
  </si>
  <si>
    <t>Montáž tvarovek na kanalizačním plastovém potrubí z PP nebo PVC-U hladkého plnostěnného odboček DN 300</t>
  </si>
  <si>
    <t>892372121</t>
  </si>
  <si>
    <t>Tlakové zkoušky vzduchem těsnícími vaky ucpávkovými DN 300</t>
  </si>
  <si>
    <t>ÚSEK</t>
  </si>
  <si>
    <t>D1 3 = 3,000 [A]_x000d_
 D2 2 = 2,000 [B]_x000d_
 Celkem: A+B = 5,000 [C]</t>
  </si>
  <si>
    <t>89441010R3</t>
  </si>
  <si>
    <t>Dodávka a osazení betonových dílců pro kanalizační šachty DN 1000, hl. do 2,5m</t>
  </si>
  <si>
    <t>"kompletní dodávka a osazení prefabrikovaných dílců RŠ vč. těsnění a stupadel"_x000d_
 stoka D1 3 = 3,000 [A]_x000d_
 stoka D2 2 = 2,000 [B]_x000d_
 Celkem: A+B = 5,000 [C]</t>
  </si>
  <si>
    <t>899104112</t>
  </si>
  <si>
    <t>Osazení poklopů litinových a ocelových včetně rámů pro třídu zatížení D400, E600</t>
  </si>
  <si>
    <t>899722113</t>
  </si>
  <si>
    <t>Krytí potrubí z plastů výstražnou fólií z PVC šířky přes 25 do 34 cm</t>
  </si>
  <si>
    <t>Ostatní konstrukce a práce, bourání</t>
  </si>
  <si>
    <t>916131213</t>
  </si>
  <si>
    <t>Osazení silničního obrubníku betonového se zřízením lože, s vyplněním a zatřením spár cementovou maltou stojatého s boční opěrou z betonu prostého, do lože z be</t>
  </si>
  <si>
    <t>Osazení silničního obrubníku betonového se zřízením lože, s vyplněním a zatřením spár cementovou maltou stojatého s boční opěrou z betonu prostého, do lože z betonu prostého</t>
  </si>
  <si>
    <t>919732211</t>
  </si>
  <si>
    <t>Styčná pracovní spára při napojení nového živičného povrchu na stávající se zalitím za tepla modifikovanou asfaltovou hmotou s posypem vápenným hydrátem šířky d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</si>
  <si>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</si>
  <si>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919735112</t>
  </si>
  <si>
    <t>Řezání stávajícího živičného krytu nebo podkladu hloubky přes 50 do 100 mm</t>
  </si>
  <si>
    <t>"dešťová stoka v komunikaci:"_x000d_
 D2.0 - vjezd 2*68.0+(1.1+2*0.5)+(2*1.5+2.0) = 143,100 [A]_x000d_
 Celkem: A = 143,100 [B]</t>
  </si>
  <si>
    <t>979024442</t>
  </si>
  <si>
    <t>Očištění vybouraných prvků komunikací od spojovacího materiálu s odklizením a uložením očištěných hmot a spojovacího materiálu na skládku na vzdálenost do 10 m</t>
  </si>
  <si>
    <t>Očištění vybouraných prvků komunikací od spojovacího materiálu s odklizením a uložením očištěných hmot a spojovacího materiálu na skládku na vzdálenost do 10 m obrubníků a krajníků, vybouraných z jakéhokoliv lože a s jakoukoliv výplní spár chodníkových</t>
  </si>
  <si>
    <t>979054451</t>
  </si>
  <si>
    <t>Očištění vybouraných prvků komunikací od spojovacího materiálu s odklizením a uložením očištěných hmot a spojovacího materiálu na skládku na vzdálenost do 10 m zámkových dlaždic s vyplněním spár kamenivem</t>
  </si>
  <si>
    <t>997013811</t>
  </si>
  <si>
    <t>Poplatek za uložení stavebního odpadu na skládce (skládkovné) dřevěného zatříděného do Katalogu odpadů pod kódem 17 02 01</t>
  </si>
  <si>
    <t>cca 3t dřevní hmoty k likvidaci 3.0 = 3,000 [A]</t>
  </si>
  <si>
    <t>Přesun hmot pro trubní vedení hloubené z trub z plastických hmot nebo sklolaminátových pro vodovody nebo kanalizace v otevřeném výkopu dopravní vzdálenost do 15</t>
  </si>
  <si>
    <t>Přesun hmot pro trubní vedení hloubené z trub z plastických hmot nebo sklolaminátových pro vodovody nebo kanalizace v otevřeném výkopu dopravní vzdálenost do 15 m</t>
  </si>
  <si>
    <t>Objekt:</t>
  </si>
  <si>
    <t>Přeložka VO - 1. část</t>
  </si>
  <si>
    <t>O1</t>
  </si>
  <si>
    <t>015111</t>
  </si>
  <si>
    <t xml:space="preserve">POPLATKY ZA LIKVIDACI ODPADŮ NEKONTAMINOVANÝCH - 17 05 04  VYTĚŽENÉ ZEMINY A HORNINY -  I. TŘÍDA TĚŽITELNOSTI</t>
  </si>
  <si>
    <t>2024_OTSKP</t>
  </si>
  <si>
    <t>přebytečná zemina</t>
  </si>
  <si>
    <t>6,953*1,8 = 12,515 [A]</t>
  </si>
  <si>
    <t>015140</t>
  </si>
  <si>
    <t xml:space="preserve">POPLATKY ZA LIKVIDACI ODPADŮ NEKONTAMINOVANÝCH - 17 01 01  BETON Z DEMOLIC OBJEKTŮ, ZÁKLADŮ TV</t>
  </si>
  <si>
    <t>0,7*0,7*0,7*2*2,4 = 1,646 [A]</t>
  </si>
  <si>
    <t>základy VO, vč. odvozu zeminy na skládku</t>
  </si>
  <si>
    <t>0,6*0,6*0,9základ stožáru pro 6m = 0,324 [A]_x000d_
 0,7*0,7*1,1základ stožáru pro 8m = 0,539 [B]_x000d_
 Celkem: A+B = 0,863 [C]</t>
  </si>
  <si>
    <t>13273</t>
  </si>
  <si>
    <t>HLOUBENÍ RÝH ŠÍŘ DO 2M PAŽ I NEPAŽ TŘ. I</t>
  </si>
  <si>
    <t>kabelová trasa, včetně odvozu zeminy na skládku</t>
  </si>
  <si>
    <t>0,35*0,2*(70-4-9+34-4) volná trasa = 6,090 [A]</t>
  </si>
  <si>
    <t>13273A</t>
  </si>
  <si>
    <t>HLOUBENÍ RÝH ŠÍŘ DO 2M PAŽ I NEPAŽ TŘ. I - BEZ DOPRAVY</t>
  </si>
  <si>
    <t>kabelová trasa, pro zpětný zásyp</t>
  </si>
  <si>
    <t>0,35*(0,5-0,2)*(70-4-9+34-4) volná trasa = 9,135 [A]</t>
  </si>
  <si>
    <t>141733</t>
  </si>
  <si>
    <t>PROTLAČOVÁNÍ POTRUBÍ Z PLAST HMOT DN DO 150MM</t>
  </si>
  <si>
    <t>kabelový protlak PE 90</t>
  </si>
  <si>
    <t>9 = 9,000 [A]</t>
  </si>
  <si>
    <t>přebytečná zemina z výkopu</t>
  </si>
  <si>
    <t>0,6*0,6*0,9základ stožáru pro 6m = 0,324 [A]_x000d_
 0,7*0,7*1,1základ stožáru pro 8m = 0,539 [B]_x000d_
 0,35*0,2*(70-4-9+34-4) volná trasa = 6,090 [C]_x000d_
 Celkem: A+B+C = 6,953 [D]</t>
  </si>
  <si>
    <t>kabelové trasy</t>
  </si>
  <si>
    <t>17581</t>
  </si>
  <si>
    <t>OBSYP POTRUBÍ A OBJEKTŮ Z NAKUPOVANÝCH MATERIÁLŮ</t>
  </si>
  <si>
    <t>pískové lože</t>
  </si>
  <si>
    <t>26113</t>
  </si>
  <si>
    <t>VRTY PRO KOTVENÍ, INJEKTÁŽ A MIKROPILOTY NA POVRCHU TŘ. I D DO 150MM</t>
  </si>
  <si>
    <t>pro JP 6,5</t>
  </si>
  <si>
    <t>1,5 = 1,500 [A]</t>
  </si>
  <si>
    <t>272314</t>
  </si>
  <si>
    <t>ZÁKLADY Z PROSTÉHO BETONU DO C25/30</t>
  </si>
  <si>
    <t>beton C25/30-XF2 pro základ stožáru</t>
  </si>
  <si>
    <t>0,6*0,6*(0,9-0,1)základ stožáru pro 6m = 0,288 [A]_x000d_
 0,7*0,7*(1,1-0,1)základ stožáru pro 8m = 0,490 [B]_x000d_
 Celkem: A+B = 0,778 [C]</t>
  </si>
  <si>
    <t>272315</t>
  </si>
  <si>
    <t>ZÁKLADY Z PROSTÉHO BETONU DO C30/37</t>
  </si>
  <si>
    <t>nadzemní část základu
beton C30/37-XF4</t>
  </si>
  <si>
    <t>0,6*0,6*0,1základ stožáru pro 6m = 0,036 [A]_x000d_
 0,7*0,7*0,1základ stožáru pro 8m = 0,049 [B]_x000d_
 Celkem: A+B = 0,085 [C]</t>
  </si>
  <si>
    <t>702111</t>
  </si>
  <si>
    <t>KABELOVÝ ŽLAB ZEMNÍ VČETNĚ KRYTU SVĚTLÉ ŠÍŘKY DO 120 MM</t>
  </si>
  <si>
    <t>kabelový žlab pro uložení kabelu pod mostem</t>
  </si>
  <si>
    <t>13+4+4 = 21,000 [A]</t>
  </si>
  <si>
    <t>702331</t>
  </si>
  <si>
    <t>ZAKRYTÍ KABELŮ PLASTOVOU DESKOU/PÁSEM ŠÍŘKY DO 20 CM</t>
  </si>
  <si>
    <t xml:space="preserve">70-4-9+34-4 volná trasa  = 87,000 [A]</t>
  </si>
  <si>
    <t>741172</t>
  </si>
  <si>
    <t>KRABICE (ROZVODKA) INSTALAČNÍ KABELOVÁ VE VYŠŠÍM KRYTÍ - MIN. IP 44 VČETNĚ PRŮCHODEK SE SVORKAMI 3-F DO 10 MM2</t>
  </si>
  <si>
    <t>vč. montáže</t>
  </si>
  <si>
    <t>3 = 3,000 [A]</t>
  </si>
  <si>
    <t>741911</t>
  </si>
  <si>
    <t>UZEMŇOVACÍ VODIČ V ZEMI FEZN DO 120 MM2</t>
  </si>
  <si>
    <t>drát FeZn pr. 10 mm
strojený zemnič - přílož do kabelové trasy</t>
  </si>
  <si>
    <t>(70+34)*1,05 volná trasa = 109,200 [A]</t>
  </si>
  <si>
    <t>741A11</t>
  </si>
  <si>
    <t>UZEMŇOVACÍ VODIČ V ZÁKLADECH FEZN DO 120 MM2</t>
  </si>
  <si>
    <t>drát FeZn pr. 10 mm
propojení stožáru a strojeného zemniče
včetně svorek a PKO</t>
  </si>
  <si>
    <t>1,5*2 = 3,000 [A]</t>
  </si>
  <si>
    <t>742232</t>
  </si>
  <si>
    <t>VEDENÍ VENKOVNÍ NN, ZÁVĚSNÝ KABEL DO TŘÍ ŽIL</t>
  </si>
  <si>
    <t>CYKYz 2x2,5, včetně ukončení</t>
  </si>
  <si>
    <t>135+0,5*4 = 137,000 [A]</t>
  </si>
  <si>
    <t>742G11</t>
  </si>
  <si>
    <t>KABEL NN DVOU- A TŘÍŽÍLOVÝ CU S PLASTOVOU IZOLACÍ DO 2,5 MM2</t>
  </si>
  <si>
    <t>kabel nn, CYKY 3-Jx1,5
do stožáru, včetně ukončení</t>
  </si>
  <si>
    <t>6+8+1,5 = 15,500 [A]</t>
  </si>
  <si>
    <t>742H12</t>
  </si>
  <si>
    <t>KABEL NN ČTYŘ- A PĚTIŽÍLOVÝ CU S PLASTOVOU IZOLACÍ OD 4 DO 16 MM2</t>
  </si>
  <si>
    <t>kabel CYKY 4-Jx10</t>
  </si>
  <si>
    <t>70+34 = 104,000 [A]</t>
  </si>
  <si>
    <t>742L12</t>
  </si>
  <si>
    <t>UKONČENÍ DVOU AŽ PĚTIŽÍLOVÉHO KABELU V ROZVADĚČI NEBO NA PŘÍSTROJI OD 4 DO 16 MM2</t>
  </si>
  <si>
    <t>včetně označení štítkem</t>
  </si>
  <si>
    <t>6 = 6,000 [A]</t>
  </si>
  <si>
    <t>742Z23</t>
  </si>
  <si>
    <t>DEMONTÁŽ KABELOVÉHO VEDENÍ NN</t>
  </si>
  <si>
    <t>kabely VO</t>
  </si>
  <si>
    <t>68+43 = 111,000 [A]</t>
  </si>
  <si>
    <t>743121</t>
  </si>
  <si>
    <t xml:space="preserve">OSVĚTLOVACÍ STOŽÁR  PEVNÝ ŽÁROVĚ ZINKOVANÝ DÉLKY DO 6 M</t>
  </si>
  <si>
    <t>stožár jm. výšky 6,0 m
ocelový, žár. zink. vetknutý 133/89/60mm</t>
  </si>
  <si>
    <t>1.000000 = 1,000 [A]</t>
  </si>
  <si>
    <t>743122</t>
  </si>
  <si>
    <t xml:space="preserve">OSVĚTLOVACÍ STOŽÁR  PEVNÝ ŽÁROVĚ ZINKOVANÝ DÉLKY PŘES 6,5 DO 12 M</t>
  </si>
  <si>
    <t xml:space="preserve">stožár jm. výšky 8,0 m
ocelový, žár. zink. vetknutý  133/108/89 mm</t>
  </si>
  <si>
    <t>743151</t>
  </si>
  <si>
    <t xml:space="preserve">OSVĚTLOVACÍ STOŽÁR  - STOŽÁROVÁ ROZVODNICE S 1-2 JISTÍCÍMI PRVKY</t>
  </si>
  <si>
    <t>s řadovými svorkami a pojistkovým spodkem</t>
  </si>
  <si>
    <t>743312</t>
  </si>
  <si>
    <t>VÝLOŽNÍK PRO MONTÁŽ SVÍTIDLA NA STOŽÁR JEDNORAMENNÝ DÉLKA VYLOŽENÍ PŘES 1 DO 2 M</t>
  </si>
  <si>
    <t>1,5m dodávka a montáž</t>
  </si>
  <si>
    <t>743552</t>
  </si>
  <si>
    <t>SVÍTIDLO VENKOVNÍ VŠEOBECNÉ LED, MIN. IP 44, PŘES 10 DO 25 W</t>
  </si>
  <si>
    <t>provizorní nástěnné svítidlo LED s žárovkou 13W</t>
  </si>
  <si>
    <t>3+1 = 4,000 [A]</t>
  </si>
  <si>
    <t>743553</t>
  </si>
  <si>
    <t>SVÍTIDLO VENKOVNÍ VŠEOBECNÉ LED, MIN. IP 44, PŘES 25 DO 45 W</t>
  </si>
  <si>
    <t>dodávka a montáž</t>
  </si>
  <si>
    <t>1 svítidlo 30W = 1,000 [A]</t>
  </si>
  <si>
    <t>743554</t>
  </si>
  <si>
    <t>SVÍTIDLO VENKOVNÍ VŠEOBECNÉ LED, MIN. IP 44, PŘES 45 W</t>
  </si>
  <si>
    <t>1 svítidlo 50W = 1,000 [A]</t>
  </si>
  <si>
    <t>743Z11</t>
  </si>
  <si>
    <t>DEMONTÁŽ OSVĚTLOVACÍHO STOŽÁRU ULIČNÍHO VÝŠKY DO 15 M</t>
  </si>
  <si>
    <t>stávajícího stožáru a výložníku vč. odvozu a likvidace</t>
  </si>
  <si>
    <t>743Z35</t>
  </si>
  <si>
    <t>DEMONTÁŽ SVÍTIDLA Z OSVĚTLOVACÍHO STOŽÁRU VÝŠKY DO 15 M</t>
  </si>
  <si>
    <t>včetně odvozu a likvidace</t>
  </si>
  <si>
    <t>747213</t>
  </si>
  <si>
    <t>CELKOVÁ PROHLÍDKA, ZKOUŠENÍ, MĚŘENÍ A VYHOTOVENÍ VÝCHOZÍ REVIZNÍ ZPRÁVY, PRO OBJEM IN PŘES 500 DO 1000 TIS. KČ</t>
  </si>
  <si>
    <t>kompletní revize objektu, beu ohledu na IN a MTŽ práce</t>
  </si>
  <si>
    <t>748211</t>
  </si>
  <si>
    <t>POVRCHOVÁ ÚPRAVA NÁTĚREM</t>
  </si>
  <si>
    <t>antokorozní nátěr stožárů (vnitřní a vnější nátěr)</t>
  </si>
  <si>
    <t>3,14*0,133*1,5*2*2 = 2,506 [A]</t>
  </si>
  <si>
    <t>75H111</t>
  </si>
  <si>
    <t>STOŽÁR (SLOUP) DŘEVĚNÝ JEDNODUCHÝ PATKOVANÝ - DODÁVKA</t>
  </si>
  <si>
    <t>Jp6,5</t>
  </si>
  <si>
    <t>75H11X</t>
  </si>
  <si>
    <t>STOŽÁR (SLOUP) DŘEVĚNÝ JEDNODUCHÝ - MONTÁŽ</t>
  </si>
  <si>
    <t>87614</t>
  </si>
  <si>
    <t>CHRÁNIČKY Z TRUB PLAST DN DO 40MM</t>
  </si>
  <si>
    <t>chráničky 40/33 do základu stožáru, 3 ks na jeden základ</t>
  </si>
  <si>
    <t>2*1,5*2 = 6,000 [A]</t>
  </si>
  <si>
    <t>87645</t>
  </si>
  <si>
    <t>CHRÁNIČKY Z TRUB PLASTOVÝCH DN DO 300MM</t>
  </si>
  <si>
    <t>trubkové pouzdro do základu stožáru, včetně otvorů pro chráničky a pro zemnič</t>
  </si>
  <si>
    <t>1,0+1,0 = 2,000 [A]</t>
  </si>
  <si>
    <t>93610</t>
  </si>
  <si>
    <t>DROBNÉ DOPLŇK KONSTR DŘEVĚNÉ</t>
  </si>
  <si>
    <t>provizorní dřevěný hranol vč. upevnění</t>
  </si>
  <si>
    <t>0,1*0,08*4,0*4 = 0,128 [A]</t>
  </si>
  <si>
    <t>96611</t>
  </si>
  <si>
    <t>BOURÁNÍ KONSTRUKCÍ Z BETONOVÝCH DÍLCŮ</t>
  </si>
  <si>
    <t>stávajícího základu stožáru</t>
  </si>
  <si>
    <t>0,7*0,7*0,7*2 = 0,686 [A]</t>
  </si>
  <si>
    <t>Přeložka VO - 2. část</t>
  </si>
  <si>
    <t>6,043*1,8 = 10,877 [A]</t>
  </si>
  <si>
    <t>0,6*0,6*0,9 základ stožáru pro 6m = 0,324 [A]_x000d_
 0,7*0,7*1,1 základ stožáru pro 8m = 0,539 [B]_x000d_
 Celkem: A+B = 0,863 [C]</t>
  </si>
  <si>
    <t>0,35*0,2*(18+10+46) volná trasa = 5,180 [A]</t>
  </si>
  <si>
    <t>0,35*(0,5-0,2)*(18+10+46) volná trasa = 7,770 [A]</t>
  </si>
  <si>
    <t>0,6*0,6*0,9 základ stožáru pro 6m = 0,324 [A]_x000d_
 0,7*0,7*1,1 základ stožáru pro 8m = 0,539 [B]_x000d_
 0,35*0,2*(18+10+46) volná trasa = 5,180 [C]_x000d_
 Celkem: A+B+C = 6,043 [D]</t>
  </si>
  <si>
    <t>0,6*0,6*(09-0,1) základ stožáru pro 6m = 3,204 [A]_x000d_
 0,7*0,7*(1,1-0,1) základ stožáru pro 8m = 0,490 [B]_x000d_
 Celkem: A+B = 3,694 [C]</t>
  </si>
  <si>
    <t>0,6*0,6*0,1 základ stožáru pro 6m = 0,036 [A]_x000d_
 0,7*0,7*0,1 základ stožáru pro 8m = 0,049 [B]_x000d_
 Celkem: A+B = 0,085 [C]</t>
  </si>
  <si>
    <t>18+10+46 = 74,000 [A]</t>
  </si>
  <si>
    <t>703441</t>
  </si>
  <si>
    <t>ELEKTROINSTALAČNÍ TRUBKA OCELOVÁ VČETNĚ UPEVNĚNÍ A PŘÍSLUŠENSTVÍ DN PRŮMĚRU DO 25 MM</t>
  </si>
  <si>
    <t>elektroinstalční trubka ohebná, ocelová, pozinkovaná s plastovým pláštěm a připevnění</t>
  </si>
  <si>
    <t>7,5*2 = 15,000 [A]</t>
  </si>
  <si>
    <t>703442</t>
  </si>
  <si>
    <t>ELEKTROINSTALAČNÍ TRUBKA OCELOVÁ VČETNĚ UPEVNĚNÍ A PŘÍSLUŠENSTVÍ DN PRŮMĚRU PŘES 25 DO 40 MM</t>
  </si>
  <si>
    <t>elektroinstalační trubka ocelová žár. zinkovaná 28,3/25,7 vč. připevnění</t>
  </si>
  <si>
    <t>64+12 = 76,000 [A]_x000d_
 1,5*2 = 3,000 [B]_x000d_
 Celkem: A+B = 79,000 [C]</t>
  </si>
  <si>
    <t>22+50 = 72,000 [A]</t>
  </si>
  <si>
    <t>kabel nn, CYKY 2-Ox1,5
do stožáru, včetně ukončení</t>
  </si>
  <si>
    <t>39+49+84 = 172,000 [A]</t>
  </si>
  <si>
    <t>742G12</t>
  </si>
  <si>
    <t>KABEL NN DVOU- A TŘÍŽÍLOVÝ CU S PLASTOVOU IZOLACÍ OD 4 DO 16 MM2</t>
  </si>
  <si>
    <t>8 = 8,000 [A]</t>
  </si>
  <si>
    <t>provizoria</t>
  </si>
  <si>
    <t>150CYKYz 2x2,5 = 150,000 [A]</t>
  </si>
  <si>
    <t>stožár jm. výšky 6,0 m
vetknutý
133/89/60mm</t>
  </si>
  <si>
    <t>přírubový
stožár jm. výšky 7,0 m
133/89/60mm</t>
  </si>
  <si>
    <t>stožár jm. výšky 8,0 m
vetknutý
133/108/89 mm</t>
  </si>
  <si>
    <t>2 = 2,000 [A]</t>
  </si>
  <si>
    <t>výložník 1,5 m 
dodávka a montáž</t>
  </si>
  <si>
    <t>1 = 1,000 [A]</t>
  </si>
  <si>
    <t>130W = 1,000 [A]</t>
  </si>
  <si>
    <t>150W = 1,000 [A]_x000d_
 350W na mostním oblouku(tř. ochrany II.) = 3,000 [B]_x000d_
 Celkem: A+B = 4,000 [C]</t>
  </si>
  <si>
    <t>4 = 4,000 [A]</t>
  </si>
  <si>
    <t>3,14*0,159*1,5*2*2 = 2,996 [A]</t>
  </si>
  <si>
    <t>75H11Y</t>
  </si>
  <si>
    <t>STOŽÁR (SLOUP) DŘEVĚNÝ JEDNODUCHÝ - DEMONTÁŽ</t>
  </si>
  <si>
    <t>2*2*1,5 = 6,000 [A]</t>
  </si>
  <si>
    <t>93611</t>
  </si>
  <si>
    <t>R</t>
  </si>
  <si>
    <t>DROBNÉ DOPLŇK KONSTR DŘEVĚNÉ - DEMONTÁŽ</t>
  </si>
  <si>
    <t>provizorního dřevěného hranolu</t>
  </si>
  <si>
    <t>1,750*1,8 = 3,150 [A]</t>
  </si>
  <si>
    <t>13173A</t>
  </si>
  <si>
    <t>HLOUBENÍ JAM ZAPAŽ I NEPAŽ TŘ. I - BEZ DOPRAVY</t>
  </si>
  <si>
    <t>pro kabelovou skříň</t>
  </si>
  <si>
    <t>0,4*0,4*0,7*2 = 0,224 [A]</t>
  </si>
  <si>
    <t>0,35*0,2*(10+15) volná trasa = 1,750 [A]</t>
  </si>
  <si>
    <t>0,35*(0,5-0,2)*(10+15) volná trasa = 2,625 [A]</t>
  </si>
  <si>
    <t>0,35*(0,5-0,2)*(10+15) volná trasa = 2,625 [B]_x000d_
 0,4*0,4*0,7*2 = 0,224 [A]_x000d_
 Celkem: B+A = 2,849 [C]</t>
  </si>
  <si>
    <t>10+15 = 25,000 [A]</t>
  </si>
  <si>
    <t>kabel CYKYz 2x2,5
provizorní i definitivní, včetně ukončení</t>
  </si>
  <si>
    <t>170 = 170,000 [A]</t>
  </si>
  <si>
    <t xml:space="preserve">kabel CYKY 2-Ox4
pro MR
dodávka  amontáž</t>
  </si>
  <si>
    <t>153 = 153,000 [A]</t>
  </si>
  <si>
    <t>včetně označení štítkem vč. odkrytí a zapojení stávajícího kabelu</t>
  </si>
  <si>
    <t>2+2+2 = 6,000 [A]</t>
  </si>
  <si>
    <t>kabelu AYKY 4x16 a provizoria</t>
  </si>
  <si>
    <t>145stávající = 145,000 [A]_x000d_
 170provizorní = 170,000 [B]_x000d_
 Celkem: A+B = 315,000 [C]</t>
  </si>
  <si>
    <t>744211</t>
  </si>
  <si>
    <t>KABELOVÁ SKŘÍŇ VENKOVNÍ PRÁZDNÁ PLASTOVÁ V KOMPAKTNÍM PILÍŘI, MIN. IP 44, DO 530 X 800 MM</t>
  </si>
  <si>
    <t>skříně kabelové prázdné v pilíři (např. EP1/P 374×1150×242) vč. svorkovnic a svodiče přepětí</t>
  </si>
  <si>
    <t>Jp9,5</t>
  </si>
  <si>
    <t>75H112</t>
  </si>
  <si>
    <t>STOŽÁR (SLOUP) DŘEVĚNÝ JEDNODUCHÝ NEPATKOVANNÝ - DODÁVKA</t>
  </si>
  <si>
    <t>dodávka sloupu J7 vč. lanové kotvy</t>
  </si>
  <si>
    <t>montáž sloupu J7 vč. lanové kotvy</t>
  </si>
  <si>
    <t>sloupu J7 vč. lanové kotvy</t>
  </si>
  <si>
    <t>Jp 9,5</t>
  </si>
  <si>
    <t>75H12X</t>
  </si>
  <si>
    <t>STOŽÁR (SLOUP) DŘEVĚNÝ DVOJITÝ - MONTÁŽ</t>
  </si>
</sst>
</file>

<file path=xl/styles.xml><?xml version="1.0" encoding="utf-8"?>
<styleSheet xmlns="http://schemas.openxmlformats.org/spreadsheetml/2006/main">
  <numFmts count="2">
    <numFmt numFmtId="165" formatCode="# ### ### ### ##0.00"/>
    <numFmt numFmtId="164" formatCode="# ### ### ### ##0.000"/>
  </numFmts>
  <fonts count="9">
    <font>
      <sz val="11"/>
      <name val="Calibri"/>
      <family val="2"/>
      <scheme val="minor"/>
    </font>
    <font>
      <sz val="11"/>
      <color rgb="FFD9D9D9"/>
      <name val="Calibri"/>
      <scheme val="minor"/>
    </font>
    <font>
      <b/>
      <sz val="10"/>
      <color rgb="FF000000"/>
      <name val="Arial"/>
    </font>
    <font>
      <b/>
      <sz val="16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</fills>
  <borders count="19">
    <border/>
    <border>
      <left style="thin"/>
      <right style="thin"/>
      <top style="thin"/>
      <bottom style="thin"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top style="thin"/>
      <bottom style="thin"/>
    </border>
    <border>
      <left style="thin">
        <color rgb="FF000000"/>
      </left>
      <right style="thin"/>
      <top style="thin"/>
      <bottom style="thin"/>
    </border>
    <border>
      <left style="thin"/>
      <right style="thin">
        <color rgb="FF000000"/>
      </right>
      <top style="thin"/>
      <bottom style="thin"/>
    </border>
    <border>
      <left style="thin"/>
      <top style="thin"/>
    </border>
    <border>
      <left style="thin"/>
      <right style="thin"/>
      <top style="thin"/>
    </border>
    <border>
      <left style="thin">
        <color rgb="FF000000"/>
      </left>
      <top style="thin"/>
    </border>
    <border>
      <top style="thin"/>
    </border>
    <border>
      <right style="thin">
        <color rgb="FF000000"/>
      </right>
      <top style="thin"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9">
    <xf numFmtId="0" fontId="0" fillId="0" borderId="0"/>
    <xf numFmtId="0" fontId="2" fillId="0" borderId="0">
      <alignment horizontal="right" vertical="center" wrapText="1"/>
    </xf>
    <xf numFmtId="0" fontId="3" fillId="0" borderId="0">
      <alignment horizontal="left" vertical="center" wrapText="1"/>
    </xf>
    <xf numFmtId="0" fontId="2" fillId="0" borderId="0">
      <alignment horizontal="right" vertical="center" wrapText="1"/>
    </xf>
    <xf numFmtId="0" fontId="4" fillId="0" borderId="0">
      <alignment horizontal="center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2" fillId="0" borderId="0">
      <alignment horizontal="left" vertical="center" wrapText="1"/>
    </xf>
    <xf numFmtId="0" fontId="8" fillId="0" borderId="0">
      <alignment horizontal="left" vertical="center" wrapText="1"/>
    </xf>
  </cellStyleXfs>
  <cellXfs count="50">
    <xf numFmtId="0" fontId="0" fillId="0" borderId="0" xfId="0"/>
    <xf numFmtId="0" fontId="1" fillId="2" borderId="0" xfId="0" applyFont="1" applyFill="1"/>
    <xf numFmtId="0" fontId="2" fillId="2" borderId="0" xfId="1" applyFill="1">
      <alignment horizontal="right" vertical="center" wrapText="1"/>
    </xf>
    <xf numFmtId="0" fontId="0" fillId="2" borderId="0" xfId="0" applyFill="1"/>
    <xf numFmtId="0" fontId="3" fillId="2" borderId="0" xfId="2" applyFill="1">
      <alignment horizontal="left" vertical="center" wrapText="1"/>
    </xf>
    <xf numFmtId="0" fontId="2" fillId="2" borderId="0" xfId="3" applyFill="1">
      <alignment horizontal="right" vertical="center" wrapText="1"/>
    </xf>
    <xf numFmtId="165" fontId="2" fillId="2" borderId="0" xfId="3" applyNumberFormat="1" applyFill="1">
      <alignment horizontal="right" vertical="center" wrapText="1"/>
    </xf>
    <xf numFmtId="0" fontId="4" fillId="3" borderId="1" xfId="4" applyFill="1" applyBorder="1">
      <alignment horizontal="center" vertical="center" wrapText="1"/>
    </xf>
    <xf numFmtId="0" fontId="2" fillId="0" borderId="1" xfId="1" applyBorder="1">
      <alignment horizontal="right" vertical="center" wrapText="1"/>
    </xf>
    <xf numFmtId="165" fontId="2" fillId="0" borderId="1" xfId="1" applyNumberFormat="1" applyBorder="1">
      <alignment horizontal="righ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righ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3" fillId="2" borderId="0" xfId="2" applyFill="1" applyBorder="1">
      <alignment horizontal="left" vertical="center" wrapText="1"/>
    </xf>
    <xf numFmtId="0" fontId="0" fillId="2" borderId="6" xfId="0" applyFill="1" applyBorder="1"/>
    <xf numFmtId="0" fontId="5" fillId="2" borderId="5" xfId="5" applyFill="1" applyBorder="1">
      <alignment horizontal="left" vertical="center" wrapText="1"/>
    </xf>
    <xf numFmtId="0" fontId="5" fillId="2" borderId="0" xfId="5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/>
    </xf>
    <xf numFmtId="0" fontId="5" fillId="2" borderId="0" xfId="5" applyFill="1" applyBorder="1">
      <alignment horizontal="left" vertical="center" wrapText="1"/>
    </xf>
    <xf numFmtId="0" fontId="0" fillId="2" borderId="7" xfId="0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0" fontId="4" fillId="3" borderId="8" xfId="4" applyFill="1" applyBorder="1">
      <alignment horizontal="center" vertical="center" wrapText="1"/>
    </xf>
    <xf numFmtId="0" fontId="4" fillId="3" borderId="9" xfId="4" applyFill="1" applyBorder="1">
      <alignment horizontal="center" vertical="center" wrapText="1"/>
    </xf>
    <xf numFmtId="0" fontId="4" fillId="3" borderId="10" xfId="4" applyFill="1" applyBorder="1">
      <alignment horizontal="center" vertical="center" wrapText="1"/>
    </xf>
    <xf numFmtId="0" fontId="4" fillId="3" borderId="11" xfId="4" applyFill="1" applyBorder="1">
      <alignment horizontal="center" vertical="center" wrapText="1"/>
    </xf>
    <xf numFmtId="0" fontId="4" fillId="3" borderId="12" xfId="4" applyFill="1" applyBorder="1">
      <alignment horizontal="center" vertical="center" wrapText="1"/>
    </xf>
    <xf numFmtId="0" fontId="6" fillId="2" borderId="7" xfId="0" applyFont="1" applyFill="1" applyBorder="1"/>
    <xf numFmtId="0" fontId="6" fillId="2" borderId="13" xfId="0" applyFont="1" applyFill="1" applyBorder="1"/>
    <xf numFmtId="0" fontId="6" fillId="2" borderId="7" xfId="0" applyFont="1" applyFill="1" applyBorder="1" applyAlignment="1">
      <alignment horizontal="right"/>
    </xf>
    <xf numFmtId="0" fontId="6" fillId="2" borderId="14" xfId="0" applyFont="1" applyFill="1" applyBorder="1"/>
    <xf numFmtId="165" fontId="6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0" xfId="0" applyNumberFormat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7" fillId="0" borderId="7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</cellXfs>
  <cellStyles count="9">
    <cellStyle name="Normal" xfId="0" builtinId="0"/>
    <cellStyle name="NormalStyle" xfId="1"/>
    <cellStyle name="NadpisRekapitulaceSoupisPraciStyle" xfId="2"/>
    <cellStyle name="RekapitulaceCenyStyle" xfId="3"/>
    <cellStyle name="NadpisySloupcuStyle" xfId="4"/>
    <cellStyle name="StavbaRozpocetHeaderStyle" xfId="5"/>
    <cellStyle name="NadpisStrukturyStyle" xfId="6"/>
    <cellStyle name="StavebniDilStyle" xfId="7"/>
    <cellStyle name="PolDoplnInfoStyle" xf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styles" Target="styles.xml" /><Relationship Id="rId15" Type="http://schemas.openxmlformats.org/officeDocument/2006/relationships/theme" Target="theme/theme1.xml" /><Relationship Id="rId16" Type="http://schemas.openxmlformats.org/officeDocument/2006/relationships/calcChain" Target="calcChain.xml" /><Relationship Id="rId1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drawing" Target="../drawings/drawing13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workbookViewId="0"/>
  </sheetViews>
  <sheetFormatPr defaultRowHeight="15"/>
  <cols>
    <col min="1" max="1" width="32.42578" customWidth="1"/>
    <col min="2" max="2" width="32.42578" customWidth="1"/>
    <col min="3" max="3" width="19.42578" customWidth="1"/>
    <col min="4" max="4" width="19.42578" customWidth="1"/>
    <col min="5" max="5" width="19.42578" customWidth="1"/>
  </cols>
  <sheetData>
    <row r="1">
      <c r="A1" s="1" t="s">
        <v>0</v>
      </c>
      <c r="B1" s="2" t="s">
        <v>1</v>
      </c>
      <c r="C1" s="3"/>
      <c r="D1" s="3"/>
      <c r="E1" s="3"/>
    </row>
    <row r="2">
      <c r="A2" s="1"/>
      <c r="B2" s="4" t="s">
        <v>2</v>
      </c>
      <c r="C2" s="3"/>
      <c r="D2" s="3"/>
      <c r="E2" s="3"/>
    </row>
    <row r="3">
      <c r="A3" s="3"/>
      <c r="B3" s="3"/>
      <c r="C3" s="3"/>
      <c r="D3" s="3"/>
      <c r="E3" s="3"/>
    </row>
    <row r="4" ht="20.25">
      <c r="A4" s="3"/>
      <c r="B4" s="4" t="s">
        <v>3</v>
      </c>
      <c r="C4" s="3"/>
      <c r="D4" s="3"/>
      <c r="E4" s="3"/>
    </row>
    <row r="5">
      <c r="A5" s="3"/>
      <c r="B5" s="3"/>
      <c r="C5" s="3"/>
      <c r="D5" s="3"/>
      <c r="E5" s="3"/>
    </row>
    <row r="6">
      <c r="A6" s="3"/>
      <c r="B6" s="5" t="s">
        <v>4</v>
      </c>
      <c r="C6" s="6">
        <f>SUM(C10:C21)</f>
        <v>0</v>
      </c>
      <c r="D6" s="3"/>
      <c r="E6" s="3"/>
    </row>
    <row r="7">
      <c r="A7" s="3"/>
      <c r="B7" s="5" t="s">
        <v>5</v>
      </c>
      <c r="C7" s="6">
        <f>SUM(E10:E21)</f>
        <v>0</v>
      </c>
      <c r="D7" s="3"/>
      <c r="E7" s="3"/>
    </row>
    <row r="8">
      <c r="A8" s="3"/>
      <c r="B8" s="3"/>
      <c r="C8" s="3"/>
      <c r="D8" s="3"/>
      <c r="E8" s="3"/>
    </row>
    <row r="9">
      <c r="A9" s="7" t="s">
        <v>6</v>
      </c>
      <c r="B9" s="7" t="s">
        <v>7</v>
      </c>
      <c r="C9" s="7" t="s">
        <v>8</v>
      </c>
      <c r="D9" s="7" t="s">
        <v>9</v>
      </c>
      <c r="E9" s="7" t="s">
        <v>10</v>
      </c>
    </row>
    <row r="10">
      <c r="A10" s="8" t="s">
        <v>11</v>
      </c>
      <c r="B10" s="8" t="s">
        <v>12</v>
      </c>
      <c r="C10" s="9">
        <f>'SO 000'!I3</f>
        <v>0</v>
      </c>
      <c r="D10" s="9">
        <f>SUMIFS('SO 000'!O:O,'SO 000'!A:A,"P")</f>
        <v>0</v>
      </c>
      <c r="E10" s="9">
        <f>C10+D10</f>
        <v>0</v>
      </c>
    </row>
    <row r="11">
      <c r="A11" s="8" t="s">
        <v>13</v>
      </c>
      <c r="B11" s="8" t="s">
        <v>14</v>
      </c>
      <c r="C11" s="9">
        <f>'SO 001'!I3</f>
        <v>0</v>
      </c>
      <c r="D11" s="9">
        <f>SUMIFS('SO 001'!O:O,'SO 001'!A:A,"P")</f>
        <v>0</v>
      </c>
      <c r="E11" s="9">
        <f>C11+D11</f>
        <v>0</v>
      </c>
    </row>
    <row r="12">
      <c r="A12" s="8" t="s">
        <v>15</v>
      </c>
      <c r="B12" s="8" t="s">
        <v>16</v>
      </c>
      <c r="C12" s="9">
        <f>'SO 170'!I3</f>
        <v>0</v>
      </c>
      <c r="D12" s="9">
        <f>SUMIFS('SO 170'!O:O,'SO 170'!A:A,"P")</f>
        <v>0</v>
      </c>
      <c r="E12" s="9">
        <f>C12+D12</f>
        <v>0</v>
      </c>
    </row>
    <row r="13">
      <c r="A13" s="8" t="s">
        <v>17</v>
      </c>
      <c r="B13" s="8" t="s">
        <v>18</v>
      </c>
      <c r="C13" s="9">
        <f>'SO 180'!I3</f>
        <v>0</v>
      </c>
      <c r="D13" s="9">
        <f>SUMIFS('SO 180'!O:O,'SO 180'!A:A,"P")</f>
        <v>0</v>
      </c>
      <c r="E13" s="9">
        <f>C13+D13</f>
        <v>0</v>
      </c>
    </row>
    <row r="14">
      <c r="A14" s="8" t="s">
        <v>19</v>
      </c>
      <c r="B14" s="8" t="s">
        <v>20</v>
      </c>
      <c r="C14" s="9">
        <f>'SO 182'!I3</f>
        <v>0</v>
      </c>
      <c r="D14" s="9">
        <f>SUMIFS('SO 182'!O:O,'SO 182'!A:A,"P")</f>
        <v>0</v>
      </c>
      <c r="E14" s="9">
        <f>C14+D14</f>
        <v>0</v>
      </c>
    </row>
    <row r="15">
      <c r="A15" s="8" t="s">
        <v>21</v>
      </c>
      <c r="B15" s="8" t="s">
        <v>22</v>
      </c>
      <c r="C15" s="9">
        <f>'SO 201'!I3</f>
        <v>0</v>
      </c>
      <c r="D15" s="9">
        <f>SUMIFS('SO 201'!O:O,'SO 201'!A:A,"P")</f>
        <v>0</v>
      </c>
      <c r="E15" s="9">
        <f>C15+D15</f>
        <v>0</v>
      </c>
    </row>
    <row r="16">
      <c r="A16" s="8" t="s">
        <v>23</v>
      </c>
      <c r="B16" s="8" t="s">
        <v>24</v>
      </c>
      <c r="C16" s="9">
        <f>'SO 202'!I3</f>
        <v>0</v>
      </c>
      <c r="D16" s="9">
        <f>SUMIFS('SO 202'!O:O,'SO 202'!A:A,"P")</f>
        <v>0</v>
      </c>
      <c r="E16" s="9">
        <f>C16+D16</f>
        <v>0</v>
      </c>
    </row>
    <row r="17">
      <c r="A17" s="8" t="s">
        <v>25</v>
      </c>
      <c r="B17" s="8" t="s">
        <v>26</v>
      </c>
      <c r="C17" s="9">
        <f>'SO 301'!I3</f>
        <v>0</v>
      </c>
      <c r="D17" s="9">
        <f>SUMIFS('SO 301'!O:O,'SO 301'!A:A,"P")</f>
        <v>0</v>
      </c>
      <c r="E17" s="9">
        <f>C17+D17</f>
        <v>0</v>
      </c>
    </row>
    <row r="18">
      <c r="A18" s="8" t="s">
        <v>27</v>
      </c>
      <c r="B18" s="8" t="s">
        <v>28</v>
      </c>
      <c r="C18" s="9">
        <f>'SO 302'!I3</f>
        <v>0</v>
      </c>
      <c r="D18" s="9">
        <f>SUMIFS('SO 302'!O:O,'SO 302'!A:A,"P")</f>
        <v>0</v>
      </c>
      <c r="E18" s="9">
        <f>C18+D18</f>
        <v>0</v>
      </c>
    </row>
    <row r="19">
      <c r="A19" s="8" t="s">
        <v>29</v>
      </c>
      <c r="B19" s="8" t="s">
        <v>30</v>
      </c>
      <c r="C19" s="9">
        <f>'SO 441SO 441'!I3</f>
        <v>0</v>
      </c>
      <c r="D19" s="9">
        <f>SUMIFS('SO 441SO 441'!O:O,'SO 441SO 441'!A:A,"P")</f>
        <v>0</v>
      </c>
      <c r="E19" s="9">
        <f>C19+D19</f>
        <v>0</v>
      </c>
    </row>
    <row r="20">
      <c r="A20" s="8" t="s">
        <v>31</v>
      </c>
      <c r="B20" s="8" t="s">
        <v>32</v>
      </c>
      <c r="C20" s="9">
        <f>'SO 442SO 442'!I3</f>
        <v>0</v>
      </c>
      <c r="D20" s="9">
        <f>SUMIFS('SO 442SO 442'!O:O,'SO 442SO 442'!A:A,"P")</f>
        <v>0</v>
      </c>
      <c r="E20" s="9">
        <f>C20+D20</f>
        <v>0</v>
      </c>
    </row>
    <row r="21">
      <c r="A21" s="8" t="s">
        <v>33</v>
      </c>
      <c r="B21" s="8" t="s">
        <v>34</v>
      </c>
      <c r="C21" s="9">
        <f>'SO 471SO 471'!I3</f>
        <v>0</v>
      </c>
      <c r="D21" s="9">
        <f>SUMIFS('SO 471SO 471'!O:O,'SO 471SO 471'!A:A,"P")</f>
        <v>0</v>
      </c>
      <c r="E21" s="9">
        <f>C21+D21</f>
        <v>0</v>
      </c>
    </row>
  </sheetData>
  <mergeCells count="2">
    <mergeCell ref="B2:B3"/>
    <mergeCell ref="B4:E4"/>
  </mergeCells>
  <pageSetup fitToHeight="0"/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35</v>
      </c>
      <c r="F2" s="15"/>
      <c r="G2" s="15"/>
      <c r="H2" s="15"/>
      <c r="I2" s="15"/>
      <c r="J2" s="17"/>
    </row>
    <row r="3">
      <c r="A3" s="3" t="s">
        <v>36</v>
      </c>
      <c r="B3" s="18" t="s">
        <v>37</v>
      </c>
      <c r="C3" s="19" t="s">
        <v>38</v>
      </c>
      <c r="D3" s="20"/>
      <c r="E3" s="21" t="s">
        <v>39</v>
      </c>
      <c r="F3" s="15"/>
      <c r="G3" s="15"/>
      <c r="H3" s="22" t="s">
        <v>27</v>
      </c>
      <c r="I3" s="23">
        <f>SUMIFS(I8:I236,A8:A236,"SD")</f>
        <v>0</v>
      </c>
      <c r="J3" s="17"/>
      <c r="O3">
        <v>0</v>
      </c>
      <c r="P3">
        <v>2</v>
      </c>
    </row>
    <row r="4">
      <c r="A4" s="3" t="s">
        <v>40</v>
      </c>
      <c r="B4" s="18" t="s">
        <v>41</v>
      </c>
      <c r="C4" s="19" t="s">
        <v>27</v>
      </c>
      <c r="D4" s="20"/>
      <c r="E4" s="21" t="s">
        <v>28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24" t="s">
        <v>42</v>
      </c>
      <c r="B5" s="25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26" t="s">
        <v>50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51</v>
      </c>
      <c r="I6" s="7" t="s">
        <v>52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53</v>
      </c>
      <c r="B8" s="30"/>
      <c r="C8" s="31" t="s">
        <v>115</v>
      </c>
      <c r="D8" s="32"/>
      <c r="E8" s="29" t="s">
        <v>121</v>
      </c>
      <c r="F8" s="32"/>
      <c r="G8" s="32"/>
      <c r="H8" s="32"/>
      <c r="I8" s="33">
        <f>SUMIFS(I9:I140,A9:A140,"P")</f>
        <v>0</v>
      </c>
      <c r="J8" s="34"/>
    </row>
    <row r="9">
      <c r="A9" s="35" t="s">
        <v>56</v>
      </c>
      <c r="B9" s="35">
        <v>1</v>
      </c>
      <c r="C9" s="36" t="s">
        <v>818</v>
      </c>
      <c r="D9" s="35" t="s">
        <v>58</v>
      </c>
      <c r="E9" s="37" t="s">
        <v>819</v>
      </c>
      <c r="F9" s="38" t="s">
        <v>529</v>
      </c>
      <c r="G9" s="39">
        <v>3.3420000000000001</v>
      </c>
      <c r="H9" s="40">
        <v>0</v>
      </c>
      <c r="I9" s="40">
        <f>ROUND(G9*H9,P4)</f>
        <v>0</v>
      </c>
      <c r="J9" s="38" t="s">
        <v>820</v>
      </c>
      <c r="O9" s="41">
        <f>I9*0.21</f>
        <v>0</v>
      </c>
      <c r="P9">
        <v>3</v>
      </c>
    </row>
    <row r="10">
      <c r="A10" s="35" t="s">
        <v>61</v>
      </c>
      <c r="B10" s="42"/>
      <c r="C10" s="43"/>
      <c r="D10" s="43"/>
      <c r="E10" s="37" t="s">
        <v>819</v>
      </c>
      <c r="F10" s="43"/>
      <c r="G10" s="43"/>
      <c r="H10" s="43"/>
      <c r="I10" s="43"/>
      <c r="J10" s="44"/>
    </row>
    <row r="11">
      <c r="A11" s="35" t="s">
        <v>56</v>
      </c>
      <c r="B11" s="35">
        <v>2</v>
      </c>
      <c r="C11" s="36" t="s">
        <v>1002</v>
      </c>
      <c r="D11" s="35" t="s">
        <v>58</v>
      </c>
      <c r="E11" s="37" t="s">
        <v>1003</v>
      </c>
      <c r="F11" s="38" t="s">
        <v>529</v>
      </c>
      <c r="G11" s="39">
        <v>3.6000000000000001</v>
      </c>
      <c r="H11" s="40">
        <v>0</v>
      </c>
      <c r="I11" s="40">
        <f>ROUND(G11*H11,P4)</f>
        <v>0</v>
      </c>
      <c r="J11" s="38" t="s">
        <v>820</v>
      </c>
      <c r="O11" s="41">
        <f>I11*0.21</f>
        <v>0</v>
      </c>
      <c r="P11">
        <v>3</v>
      </c>
    </row>
    <row r="12">
      <c r="A12" s="35" t="s">
        <v>61</v>
      </c>
      <c r="B12" s="42"/>
      <c r="C12" s="43"/>
      <c r="D12" s="43"/>
      <c r="E12" s="37" t="s">
        <v>1003</v>
      </c>
      <c r="F12" s="43"/>
      <c r="G12" s="43"/>
      <c r="H12" s="43"/>
      <c r="I12" s="43"/>
      <c r="J12" s="44"/>
    </row>
    <row r="13">
      <c r="A13" s="35" t="s">
        <v>56</v>
      </c>
      <c r="B13" s="35">
        <v>3</v>
      </c>
      <c r="C13" s="36" t="s">
        <v>1004</v>
      </c>
      <c r="D13" s="35" t="s">
        <v>58</v>
      </c>
      <c r="E13" s="37" t="s">
        <v>1005</v>
      </c>
      <c r="F13" s="38" t="s">
        <v>106</v>
      </c>
      <c r="G13" s="39">
        <v>15.470000000000001</v>
      </c>
      <c r="H13" s="40">
        <v>0</v>
      </c>
      <c r="I13" s="40">
        <f>ROUND(G13*H13,P4)</f>
        <v>0</v>
      </c>
      <c r="J13" s="38" t="s">
        <v>820</v>
      </c>
      <c r="O13" s="41">
        <f>I13*0.21</f>
        <v>0</v>
      </c>
      <c r="P13">
        <v>3</v>
      </c>
    </row>
    <row r="14">
      <c r="A14" s="35" t="s">
        <v>61</v>
      </c>
      <c r="B14" s="42"/>
      <c r="C14" s="43"/>
      <c r="D14" s="43"/>
      <c r="E14" s="37" t="s">
        <v>1005</v>
      </c>
      <c r="F14" s="43"/>
      <c r="G14" s="43"/>
      <c r="H14" s="43"/>
      <c r="I14" s="43"/>
      <c r="J14" s="44"/>
    </row>
    <row r="15" ht="75">
      <c r="A15" s="35" t="s">
        <v>63</v>
      </c>
      <c r="B15" s="42"/>
      <c r="C15" s="43"/>
      <c r="D15" s="43"/>
      <c r="E15" s="45" t="s">
        <v>1006</v>
      </c>
      <c r="F15" s="43"/>
      <c r="G15" s="43"/>
      <c r="H15" s="43"/>
      <c r="I15" s="43"/>
      <c r="J15" s="44"/>
    </row>
    <row r="16" ht="45">
      <c r="A16" s="35" t="s">
        <v>56</v>
      </c>
      <c r="B16" s="35">
        <v>4</v>
      </c>
      <c r="C16" s="36" t="s">
        <v>1007</v>
      </c>
      <c r="D16" s="35" t="s">
        <v>58</v>
      </c>
      <c r="E16" s="37" t="s">
        <v>1008</v>
      </c>
      <c r="F16" s="38" t="s">
        <v>124</v>
      </c>
      <c r="G16" s="39">
        <v>80</v>
      </c>
      <c r="H16" s="40">
        <v>0</v>
      </c>
      <c r="I16" s="40">
        <f>ROUND(G16*H16,P4)</f>
        <v>0</v>
      </c>
      <c r="J16" s="38" t="s">
        <v>820</v>
      </c>
      <c r="O16" s="41">
        <f>I16*0.21</f>
        <v>0</v>
      </c>
      <c r="P16">
        <v>3</v>
      </c>
    </row>
    <row r="17" ht="45">
      <c r="A17" s="35" t="s">
        <v>61</v>
      </c>
      <c r="B17" s="42"/>
      <c r="C17" s="43"/>
      <c r="D17" s="43"/>
      <c r="E17" s="37" t="s">
        <v>1008</v>
      </c>
      <c r="F17" s="43"/>
      <c r="G17" s="43"/>
      <c r="H17" s="43"/>
      <c r="I17" s="43"/>
      <c r="J17" s="44"/>
    </row>
    <row r="18" ht="30">
      <c r="A18" s="35" t="s">
        <v>63</v>
      </c>
      <c r="B18" s="42"/>
      <c r="C18" s="43"/>
      <c r="D18" s="43"/>
      <c r="E18" s="45" t="s">
        <v>1009</v>
      </c>
      <c r="F18" s="43"/>
      <c r="G18" s="43"/>
      <c r="H18" s="43"/>
      <c r="I18" s="43"/>
      <c r="J18" s="44"/>
    </row>
    <row r="19" ht="45">
      <c r="A19" s="35" t="s">
        <v>56</v>
      </c>
      <c r="B19" s="35">
        <v>5</v>
      </c>
      <c r="C19" s="36" t="s">
        <v>1010</v>
      </c>
      <c r="D19" s="35" t="s">
        <v>58</v>
      </c>
      <c r="E19" s="37" t="s">
        <v>1011</v>
      </c>
      <c r="F19" s="38" t="s">
        <v>124</v>
      </c>
      <c r="G19" s="39">
        <v>6.7999999999999998</v>
      </c>
      <c r="H19" s="40">
        <v>0</v>
      </c>
      <c r="I19" s="40">
        <f>ROUND(G19*H19,P4)</f>
        <v>0</v>
      </c>
      <c r="J19" s="38" t="s">
        <v>820</v>
      </c>
      <c r="O19" s="41">
        <f>I19*0.21</f>
        <v>0</v>
      </c>
      <c r="P19">
        <v>3</v>
      </c>
    </row>
    <row r="20" ht="45">
      <c r="A20" s="35" t="s">
        <v>61</v>
      </c>
      <c r="B20" s="42"/>
      <c r="C20" s="43"/>
      <c r="D20" s="43"/>
      <c r="E20" s="37" t="s">
        <v>1012</v>
      </c>
      <c r="F20" s="43"/>
      <c r="G20" s="43"/>
      <c r="H20" s="43"/>
      <c r="I20" s="43"/>
      <c r="J20" s="44"/>
    </row>
    <row r="21" ht="45">
      <c r="A21" s="35" t="s">
        <v>63</v>
      </c>
      <c r="B21" s="42"/>
      <c r="C21" s="43"/>
      <c r="D21" s="43"/>
      <c r="E21" s="45" t="s">
        <v>1013</v>
      </c>
      <c r="F21" s="43"/>
      <c r="G21" s="43"/>
      <c r="H21" s="43"/>
      <c r="I21" s="43"/>
      <c r="J21" s="44"/>
    </row>
    <row r="22" ht="45">
      <c r="A22" s="35" t="s">
        <v>56</v>
      </c>
      <c r="B22" s="35">
        <v>6</v>
      </c>
      <c r="C22" s="36" t="s">
        <v>1014</v>
      </c>
      <c r="D22" s="35" t="s">
        <v>58</v>
      </c>
      <c r="E22" s="37" t="s">
        <v>1015</v>
      </c>
      <c r="F22" s="38" t="s">
        <v>124</v>
      </c>
      <c r="G22" s="39">
        <v>118.2</v>
      </c>
      <c r="H22" s="40">
        <v>0</v>
      </c>
      <c r="I22" s="40">
        <f>ROUND(G22*H22,P4)</f>
        <v>0</v>
      </c>
      <c r="J22" s="38" t="s">
        <v>820</v>
      </c>
      <c r="O22" s="41">
        <f>I22*0.21</f>
        <v>0</v>
      </c>
      <c r="P22">
        <v>3</v>
      </c>
    </row>
    <row r="23" ht="60">
      <c r="A23" s="35" t="s">
        <v>61</v>
      </c>
      <c r="B23" s="42"/>
      <c r="C23" s="43"/>
      <c r="D23" s="43"/>
      <c r="E23" s="37" t="s">
        <v>1016</v>
      </c>
      <c r="F23" s="43"/>
      <c r="G23" s="43"/>
      <c r="H23" s="43"/>
      <c r="I23" s="43"/>
      <c r="J23" s="44"/>
    </row>
    <row r="24" ht="45">
      <c r="A24" s="35" t="s">
        <v>56</v>
      </c>
      <c r="B24" s="35">
        <v>7</v>
      </c>
      <c r="C24" s="36" t="s">
        <v>1017</v>
      </c>
      <c r="D24" s="35" t="s">
        <v>58</v>
      </c>
      <c r="E24" s="37" t="s">
        <v>1015</v>
      </c>
      <c r="F24" s="38" t="s">
        <v>124</v>
      </c>
      <c r="G24" s="39">
        <v>118.2</v>
      </c>
      <c r="H24" s="40">
        <v>0</v>
      </c>
      <c r="I24" s="40">
        <f>ROUND(G24*H24,P4)</f>
        <v>0</v>
      </c>
      <c r="J24" s="38" t="s">
        <v>820</v>
      </c>
      <c r="O24" s="41">
        <f>I24*0.21</f>
        <v>0</v>
      </c>
      <c r="P24">
        <v>3</v>
      </c>
    </row>
    <row r="25" ht="60">
      <c r="A25" s="35" t="s">
        <v>61</v>
      </c>
      <c r="B25" s="42"/>
      <c r="C25" s="43"/>
      <c r="D25" s="43"/>
      <c r="E25" s="37" t="s">
        <v>1018</v>
      </c>
      <c r="F25" s="43"/>
      <c r="G25" s="43"/>
      <c r="H25" s="43"/>
      <c r="I25" s="43"/>
      <c r="J25" s="44"/>
    </row>
    <row r="26" ht="45">
      <c r="A26" s="35" t="s">
        <v>63</v>
      </c>
      <c r="B26" s="42"/>
      <c r="C26" s="43"/>
      <c r="D26" s="43"/>
      <c r="E26" s="45" t="s">
        <v>1019</v>
      </c>
      <c r="F26" s="43"/>
      <c r="G26" s="43"/>
      <c r="H26" s="43"/>
      <c r="I26" s="43"/>
      <c r="J26" s="44"/>
    </row>
    <row r="27" ht="45">
      <c r="A27" s="35" t="s">
        <v>56</v>
      </c>
      <c r="B27" s="35">
        <v>8</v>
      </c>
      <c r="C27" s="36" t="s">
        <v>1020</v>
      </c>
      <c r="D27" s="35" t="s">
        <v>58</v>
      </c>
      <c r="E27" s="37" t="s">
        <v>1015</v>
      </c>
      <c r="F27" s="38" t="s">
        <v>124</v>
      </c>
      <c r="G27" s="39">
        <v>145.80000000000001</v>
      </c>
      <c r="H27" s="40">
        <v>0</v>
      </c>
      <c r="I27" s="40">
        <f>ROUND(G27*H27,P4)</f>
        <v>0</v>
      </c>
      <c r="J27" s="38" t="s">
        <v>820</v>
      </c>
      <c r="O27" s="41">
        <f>I27*0.21</f>
        <v>0</v>
      </c>
      <c r="P27">
        <v>3</v>
      </c>
    </row>
    <row r="28" ht="60">
      <c r="A28" s="35" t="s">
        <v>61</v>
      </c>
      <c r="B28" s="42"/>
      <c r="C28" s="43"/>
      <c r="D28" s="43"/>
      <c r="E28" s="37" t="s">
        <v>1021</v>
      </c>
      <c r="F28" s="43"/>
      <c r="G28" s="43"/>
      <c r="H28" s="43"/>
      <c r="I28" s="43"/>
      <c r="J28" s="44"/>
    </row>
    <row r="29" ht="45">
      <c r="A29" s="35" t="s">
        <v>63</v>
      </c>
      <c r="B29" s="42"/>
      <c r="C29" s="43"/>
      <c r="D29" s="43"/>
      <c r="E29" s="45" t="s">
        <v>1022</v>
      </c>
      <c r="F29" s="43"/>
      <c r="G29" s="43"/>
      <c r="H29" s="43"/>
      <c r="I29" s="43"/>
      <c r="J29" s="44"/>
    </row>
    <row r="30" ht="45">
      <c r="A30" s="35" t="s">
        <v>56</v>
      </c>
      <c r="B30" s="35">
        <v>9</v>
      </c>
      <c r="C30" s="36" t="s">
        <v>1023</v>
      </c>
      <c r="D30" s="35" t="s">
        <v>58</v>
      </c>
      <c r="E30" s="37" t="s">
        <v>1024</v>
      </c>
      <c r="F30" s="38" t="s">
        <v>124</v>
      </c>
      <c r="G30" s="39">
        <v>6.7999999999999998</v>
      </c>
      <c r="H30" s="40">
        <v>0</v>
      </c>
      <c r="I30" s="40">
        <f>ROUND(G30*H30,P4)</f>
        <v>0</v>
      </c>
      <c r="J30" s="38" t="s">
        <v>820</v>
      </c>
      <c r="O30" s="41">
        <f>I30*0.21</f>
        <v>0</v>
      </c>
      <c r="P30">
        <v>3</v>
      </c>
    </row>
    <row r="31" ht="60">
      <c r="A31" s="35" t="s">
        <v>61</v>
      </c>
      <c r="B31" s="42"/>
      <c r="C31" s="43"/>
      <c r="D31" s="43"/>
      <c r="E31" s="37" t="s">
        <v>1025</v>
      </c>
      <c r="F31" s="43"/>
      <c r="G31" s="43"/>
      <c r="H31" s="43"/>
      <c r="I31" s="43"/>
      <c r="J31" s="44"/>
    </row>
    <row r="32" ht="45">
      <c r="A32" s="35" t="s">
        <v>56</v>
      </c>
      <c r="B32" s="35">
        <v>10</v>
      </c>
      <c r="C32" s="36" t="s">
        <v>1026</v>
      </c>
      <c r="D32" s="35" t="s">
        <v>58</v>
      </c>
      <c r="E32" s="37" t="s">
        <v>1027</v>
      </c>
      <c r="F32" s="38" t="s">
        <v>153</v>
      </c>
      <c r="G32" s="39">
        <v>2</v>
      </c>
      <c r="H32" s="40">
        <v>0</v>
      </c>
      <c r="I32" s="40">
        <f>ROUND(G32*H32,P4)</f>
        <v>0</v>
      </c>
      <c r="J32" s="38" t="s">
        <v>820</v>
      </c>
      <c r="O32" s="41">
        <f>I32*0.21</f>
        <v>0</v>
      </c>
      <c r="P32">
        <v>3</v>
      </c>
    </row>
    <row r="33" ht="45">
      <c r="A33" s="35" t="s">
        <v>61</v>
      </c>
      <c r="B33" s="42"/>
      <c r="C33" s="43"/>
      <c r="D33" s="43"/>
      <c r="E33" s="37" t="s">
        <v>1027</v>
      </c>
      <c r="F33" s="43"/>
      <c r="G33" s="43"/>
      <c r="H33" s="43"/>
      <c r="I33" s="43"/>
      <c r="J33" s="44"/>
    </row>
    <row r="34" ht="30">
      <c r="A34" s="35" t="s">
        <v>56</v>
      </c>
      <c r="B34" s="35">
        <v>11</v>
      </c>
      <c r="C34" s="36" t="s">
        <v>821</v>
      </c>
      <c r="D34" s="35" t="s">
        <v>58</v>
      </c>
      <c r="E34" s="37" t="s">
        <v>822</v>
      </c>
      <c r="F34" s="38" t="s">
        <v>124</v>
      </c>
      <c r="G34" s="39">
        <v>223.40000000000001</v>
      </c>
      <c r="H34" s="40">
        <v>0</v>
      </c>
      <c r="I34" s="40">
        <f>ROUND(G34*H34,P4)</f>
        <v>0</v>
      </c>
      <c r="J34" s="38" t="s">
        <v>820</v>
      </c>
      <c r="O34" s="41">
        <f>I34*0.21</f>
        <v>0</v>
      </c>
      <c r="P34">
        <v>3</v>
      </c>
    </row>
    <row r="35" ht="30">
      <c r="A35" s="35" t="s">
        <v>61</v>
      </c>
      <c r="B35" s="42"/>
      <c r="C35" s="43"/>
      <c r="D35" s="43"/>
      <c r="E35" s="37" t="s">
        <v>822</v>
      </c>
      <c r="F35" s="43"/>
      <c r="G35" s="43"/>
      <c r="H35" s="43"/>
      <c r="I35" s="43"/>
      <c r="J35" s="44"/>
    </row>
    <row r="36" ht="90">
      <c r="A36" s="35" t="s">
        <v>63</v>
      </c>
      <c r="B36" s="42"/>
      <c r="C36" s="43"/>
      <c r="D36" s="43"/>
      <c r="E36" s="45" t="s">
        <v>1028</v>
      </c>
      <c r="F36" s="43"/>
      <c r="G36" s="43"/>
      <c r="H36" s="43"/>
      <c r="I36" s="43"/>
      <c r="J36" s="44"/>
    </row>
    <row r="37" ht="45">
      <c r="A37" s="35" t="s">
        <v>56</v>
      </c>
      <c r="B37" s="35">
        <v>12</v>
      </c>
      <c r="C37" s="36" t="s">
        <v>1029</v>
      </c>
      <c r="D37" s="35" t="s">
        <v>58</v>
      </c>
      <c r="E37" s="37" t="s">
        <v>1030</v>
      </c>
      <c r="F37" s="38" t="s">
        <v>135</v>
      </c>
      <c r="G37" s="39">
        <v>65.75</v>
      </c>
      <c r="H37" s="40">
        <v>0</v>
      </c>
      <c r="I37" s="40">
        <f>ROUND(G37*H37,P4)</f>
        <v>0</v>
      </c>
      <c r="J37" s="38" t="s">
        <v>820</v>
      </c>
      <c r="O37" s="41">
        <f>I37*0.21</f>
        <v>0</v>
      </c>
      <c r="P37">
        <v>3</v>
      </c>
    </row>
    <row r="38" ht="45">
      <c r="A38" s="35" t="s">
        <v>61</v>
      </c>
      <c r="B38" s="42"/>
      <c r="C38" s="43"/>
      <c r="D38" s="43"/>
      <c r="E38" s="37" t="s">
        <v>1030</v>
      </c>
      <c r="F38" s="43"/>
      <c r="G38" s="43"/>
      <c r="H38" s="43"/>
      <c r="I38" s="43"/>
      <c r="J38" s="44"/>
    </row>
    <row r="39" ht="90">
      <c r="A39" s="35" t="s">
        <v>63</v>
      </c>
      <c r="B39" s="42"/>
      <c r="C39" s="43"/>
      <c r="D39" s="43"/>
      <c r="E39" s="45" t="s">
        <v>1031</v>
      </c>
      <c r="F39" s="43"/>
      <c r="G39" s="43"/>
      <c r="H39" s="43"/>
      <c r="I39" s="43"/>
      <c r="J39" s="44"/>
    </row>
    <row r="40" ht="45">
      <c r="A40" s="35" t="s">
        <v>56</v>
      </c>
      <c r="B40" s="35">
        <v>13</v>
      </c>
      <c r="C40" s="36" t="s">
        <v>1032</v>
      </c>
      <c r="D40" s="35" t="s">
        <v>58</v>
      </c>
      <c r="E40" s="37" t="s">
        <v>1033</v>
      </c>
      <c r="F40" s="38" t="s">
        <v>135</v>
      </c>
      <c r="G40" s="39">
        <v>65.75</v>
      </c>
      <c r="H40" s="40">
        <v>0</v>
      </c>
      <c r="I40" s="40">
        <f>ROUND(G40*H40,P4)</f>
        <v>0</v>
      </c>
      <c r="J40" s="38" t="s">
        <v>820</v>
      </c>
      <c r="O40" s="41">
        <f>I40*0.21</f>
        <v>0</v>
      </c>
      <c r="P40">
        <v>3</v>
      </c>
    </row>
    <row r="41" ht="45">
      <c r="A41" s="35" t="s">
        <v>61</v>
      </c>
      <c r="B41" s="42"/>
      <c r="C41" s="43"/>
      <c r="D41" s="43"/>
      <c r="E41" s="37" t="s">
        <v>1033</v>
      </c>
      <c r="F41" s="43"/>
      <c r="G41" s="43"/>
      <c r="H41" s="43"/>
      <c r="I41" s="43"/>
      <c r="J41" s="44"/>
    </row>
    <row r="42">
      <c r="A42" s="35" t="s">
        <v>63</v>
      </c>
      <c r="B42" s="42"/>
      <c r="C42" s="43"/>
      <c r="D42" s="43"/>
      <c r="E42" s="45" t="s">
        <v>1034</v>
      </c>
      <c r="F42" s="43"/>
      <c r="G42" s="43"/>
      <c r="H42" s="43"/>
      <c r="I42" s="43"/>
      <c r="J42" s="44"/>
    </row>
    <row r="43" ht="45">
      <c r="A43" s="35" t="s">
        <v>56</v>
      </c>
      <c r="B43" s="35">
        <v>14</v>
      </c>
      <c r="C43" s="36" t="s">
        <v>824</v>
      </c>
      <c r="D43" s="35" t="s">
        <v>58</v>
      </c>
      <c r="E43" s="37" t="s">
        <v>825</v>
      </c>
      <c r="F43" s="38" t="s">
        <v>135</v>
      </c>
      <c r="G43" s="39">
        <v>11.548</v>
      </c>
      <c r="H43" s="40">
        <v>0</v>
      </c>
      <c r="I43" s="40">
        <f>ROUND(G43*H43,P4)</f>
        <v>0</v>
      </c>
      <c r="J43" s="38" t="s">
        <v>820</v>
      </c>
      <c r="O43" s="41">
        <f>I43*0.21</f>
        <v>0</v>
      </c>
      <c r="P43">
        <v>3</v>
      </c>
    </row>
    <row r="44" ht="45">
      <c r="A44" s="35" t="s">
        <v>61</v>
      </c>
      <c r="B44" s="42"/>
      <c r="C44" s="43"/>
      <c r="D44" s="43"/>
      <c r="E44" s="37" t="s">
        <v>825</v>
      </c>
      <c r="F44" s="43"/>
      <c r="G44" s="43"/>
      <c r="H44" s="43"/>
      <c r="I44" s="43"/>
      <c r="J44" s="44"/>
    </row>
    <row r="45" ht="90">
      <c r="A45" s="35" t="s">
        <v>63</v>
      </c>
      <c r="B45" s="42"/>
      <c r="C45" s="43"/>
      <c r="D45" s="43"/>
      <c r="E45" s="45" t="s">
        <v>1035</v>
      </c>
      <c r="F45" s="43"/>
      <c r="G45" s="43"/>
      <c r="H45" s="43"/>
      <c r="I45" s="43"/>
      <c r="J45" s="44"/>
    </row>
    <row r="46" ht="45">
      <c r="A46" s="35" t="s">
        <v>56</v>
      </c>
      <c r="B46" s="35">
        <v>15</v>
      </c>
      <c r="C46" s="36" t="s">
        <v>827</v>
      </c>
      <c r="D46" s="35" t="s">
        <v>58</v>
      </c>
      <c r="E46" s="37" t="s">
        <v>828</v>
      </c>
      <c r="F46" s="38" t="s">
        <v>135</v>
      </c>
      <c r="G46" s="39">
        <v>103.928</v>
      </c>
      <c r="H46" s="40">
        <v>0</v>
      </c>
      <c r="I46" s="40">
        <f>ROUND(G46*H46,P4)</f>
        <v>0</v>
      </c>
      <c r="J46" s="38" t="s">
        <v>820</v>
      </c>
      <c r="O46" s="41">
        <f>I46*0.21</f>
        <v>0</v>
      </c>
      <c r="P46">
        <v>3</v>
      </c>
    </row>
    <row r="47" ht="45">
      <c r="A47" s="35" t="s">
        <v>61</v>
      </c>
      <c r="B47" s="42"/>
      <c r="C47" s="43"/>
      <c r="D47" s="43"/>
      <c r="E47" s="37" t="s">
        <v>829</v>
      </c>
      <c r="F47" s="43"/>
      <c r="G47" s="43"/>
      <c r="H47" s="43"/>
      <c r="I47" s="43"/>
      <c r="J47" s="44"/>
    </row>
    <row r="48" ht="255">
      <c r="A48" s="35" t="s">
        <v>63</v>
      </c>
      <c r="B48" s="42"/>
      <c r="C48" s="43"/>
      <c r="D48" s="43"/>
      <c r="E48" s="45" t="s">
        <v>1036</v>
      </c>
      <c r="F48" s="43"/>
      <c r="G48" s="43"/>
      <c r="H48" s="43"/>
      <c r="I48" s="43"/>
      <c r="J48" s="44"/>
    </row>
    <row r="49" ht="45">
      <c r="A49" s="35" t="s">
        <v>56</v>
      </c>
      <c r="B49" s="35">
        <v>16</v>
      </c>
      <c r="C49" s="36" t="s">
        <v>831</v>
      </c>
      <c r="D49" s="35" t="s">
        <v>58</v>
      </c>
      <c r="E49" s="37" t="s">
        <v>832</v>
      </c>
      <c r="F49" s="38" t="s">
        <v>135</v>
      </c>
      <c r="G49" s="39">
        <v>11.548</v>
      </c>
      <c r="H49" s="40">
        <v>0</v>
      </c>
      <c r="I49" s="40">
        <f>ROUND(G49*H49,P4)</f>
        <v>0</v>
      </c>
      <c r="J49" s="38" t="s">
        <v>820</v>
      </c>
      <c r="O49" s="41">
        <f>I49*0.21</f>
        <v>0</v>
      </c>
      <c r="P49">
        <v>3</v>
      </c>
    </row>
    <row r="50" ht="45">
      <c r="A50" s="35" t="s">
        <v>61</v>
      </c>
      <c r="B50" s="42"/>
      <c r="C50" s="43"/>
      <c r="D50" s="43"/>
      <c r="E50" s="37" t="s">
        <v>832</v>
      </c>
      <c r="F50" s="43"/>
      <c r="G50" s="43"/>
      <c r="H50" s="43"/>
      <c r="I50" s="43"/>
      <c r="J50" s="44"/>
    </row>
    <row r="51" ht="90">
      <c r="A51" s="35" t="s">
        <v>63</v>
      </c>
      <c r="B51" s="42"/>
      <c r="C51" s="43"/>
      <c r="D51" s="43"/>
      <c r="E51" s="45" t="s">
        <v>1037</v>
      </c>
      <c r="F51" s="43"/>
      <c r="G51" s="43"/>
      <c r="H51" s="43"/>
      <c r="I51" s="43"/>
      <c r="J51" s="44"/>
    </row>
    <row r="52" ht="45">
      <c r="A52" s="35" t="s">
        <v>56</v>
      </c>
      <c r="B52" s="35">
        <v>17</v>
      </c>
      <c r="C52" s="36" t="s">
        <v>834</v>
      </c>
      <c r="D52" s="35" t="s">
        <v>58</v>
      </c>
      <c r="E52" s="37" t="s">
        <v>835</v>
      </c>
      <c r="F52" s="38" t="s">
        <v>135</v>
      </c>
      <c r="G52" s="39">
        <v>62.356999999999999</v>
      </c>
      <c r="H52" s="40">
        <v>0</v>
      </c>
      <c r="I52" s="40">
        <f>ROUND(G52*H52,P4)</f>
        <v>0</v>
      </c>
      <c r="J52" s="38" t="s">
        <v>820</v>
      </c>
      <c r="O52" s="41">
        <f>I52*0.21</f>
        <v>0</v>
      </c>
      <c r="P52">
        <v>3</v>
      </c>
    </row>
    <row r="53" ht="45">
      <c r="A53" s="35" t="s">
        <v>61</v>
      </c>
      <c r="B53" s="42"/>
      <c r="C53" s="43"/>
      <c r="D53" s="43"/>
      <c r="E53" s="37" t="s">
        <v>836</v>
      </c>
      <c r="F53" s="43"/>
      <c r="G53" s="43"/>
      <c r="H53" s="43"/>
      <c r="I53" s="43"/>
      <c r="J53" s="44"/>
    </row>
    <row r="54" ht="90">
      <c r="A54" s="35" t="s">
        <v>63</v>
      </c>
      <c r="B54" s="42"/>
      <c r="C54" s="43"/>
      <c r="D54" s="43"/>
      <c r="E54" s="45" t="s">
        <v>1038</v>
      </c>
      <c r="F54" s="43"/>
      <c r="G54" s="43"/>
      <c r="H54" s="43"/>
      <c r="I54" s="43"/>
      <c r="J54" s="44"/>
    </row>
    <row r="55" ht="45">
      <c r="A55" s="35" t="s">
        <v>56</v>
      </c>
      <c r="B55" s="35">
        <v>18</v>
      </c>
      <c r="C55" s="36" t="s">
        <v>838</v>
      </c>
      <c r="D55" s="35" t="s">
        <v>58</v>
      </c>
      <c r="E55" s="37" t="s">
        <v>839</v>
      </c>
      <c r="F55" s="38" t="s">
        <v>135</v>
      </c>
      <c r="G55" s="39">
        <v>41.570999999999998</v>
      </c>
      <c r="H55" s="40">
        <v>0</v>
      </c>
      <c r="I55" s="40">
        <f>ROUND(G55*H55,P4)</f>
        <v>0</v>
      </c>
      <c r="J55" s="38" t="s">
        <v>820</v>
      </c>
      <c r="O55" s="41">
        <f>I55*0.21</f>
        <v>0</v>
      </c>
      <c r="P55">
        <v>3</v>
      </c>
    </row>
    <row r="56" ht="45">
      <c r="A56" s="35" t="s">
        <v>61</v>
      </c>
      <c r="B56" s="42"/>
      <c r="C56" s="43"/>
      <c r="D56" s="43"/>
      <c r="E56" s="37" t="s">
        <v>840</v>
      </c>
      <c r="F56" s="43"/>
      <c r="G56" s="43"/>
      <c r="H56" s="43"/>
      <c r="I56" s="43"/>
      <c r="J56" s="44"/>
    </row>
    <row r="57" ht="90">
      <c r="A57" s="35" t="s">
        <v>63</v>
      </c>
      <c r="B57" s="42"/>
      <c r="C57" s="43"/>
      <c r="D57" s="43"/>
      <c r="E57" s="45" t="s">
        <v>1039</v>
      </c>
      <c r="F57" s="43"/>
      <c r="G57" s="43"/>
      <c r="H57" s="43"/>
      <c r="I57" s="43"/>
      <c r="J57" s="44"/>
    </row>
    <row r="58" ht="30">
      <c r="A58" s="35" t="s">
        <v>56</v>
      </c>
      <c r="B58" s="35">
        <v>19</v>
      </c>
      <c r="C58" s="36" t="s">
        <v>842</v>
      </c>
      <c r="D58" s="35" t="s">
        <v>58</v>
      </c>
      <c r="E58" s="37" t="s">
        <v>843</v>
      </c>
      <c r="F58" s="38" t="s">
        <v>135</v>
      </c>
      <c r="G58" s="39">
        <v>23.094999999999999</v>
      </c>
      <c r="H58" s="40">
        <v>0</v>
      </c>
      <c r="I58" s="40">
        <f>ROUND(G58*H58,P4)</f>
        <v>0</v>
      </c>
      <c r="J58" s="38" t="s">
        <v>820</v>
      </c>
      <c r="O58" s="41">
        <f>I58*0.21</f>
        <v>0</v>
      </c>
      <c r="P58">
        <v>3</v>
      </c>
    </row>
    <row r="59" ht="30">
      <c r="A59" s="35" t="s">
        <v>61</v>
      </c>
      <c r="B59" s="42"/>
      <c r="C59" s="43"/>
      <c r="D59" s="43"/>
      <c r="E59" s="37" t="s">
        <v>843</v>
      </c>
      <c r="F59" s="43"/>
      <c r="G59" s="43"/>
      <c r="H59" s="43"/>
      <c r="I59" s="43"/>
      <c r="J59" s="44"/>
    </row>
    <row r="60" ht="60">
      <c r="A60" s="35" t="s">
        <v>63</v>
      </c>
      <c r="B60" s="42"/>
      <c r="C60" s="43"/>
      <c r="D60" s="43"/>
      <c r="E60" s="45" t="s">
        <v>1040</v>
      </c>
      <c r="F60" s="43"/>
      <c r="G60" s="43"/>
      <c r="H60" s="43"/>
      <c r="I60" s="43"/>
      <c r="J60" s="44"/>
    </row>
    <row r="61" ht="30">
      <c r="A61" s="35" t="s">
        <v>56</v>
      </c>
      <c r="B61" s="35">
        <v>20</v>
      </c>
      <c r="C61" s="36" t="s">
        <v>1041</v>
      </c>
      <c r="D61" s="35" t="s">
        <v>58</v>
      </c>
      <c r="E61" s="37" t="s">
        <v>1042</v>
      </c>
      <c r="F61" s="38" t="s">
        <v>124</v>
      </c>
      <c r="G61" s="39">
        <v>490.55599999999998</v>
      </c>
      <c r="H61" s="40">
        <v>0</v>
      </c>
      <c r="I61" s="40">
        <f>ROUND(G61*H61,P4)</f>
        <v>0</v>
      </c>
      <c r="J61" s="38" t="s">
        <v>820</v>
      </c>
      <c r="O61" s="41">
        <f>I61*0.21</f>
        <v>0</v>
      </c>
      <c r="P61">
        <v>3</v>
      </c>
    </row>
    <row r="62" ht="30">
      <c r="A62" s="35" t="s">
        <v>61</v>
      </c>
      <c r="B62" s="42"/>
      <c r="C62" s="43"/>
      <c r="D62" s="43"/>
      <c r="E62" s="37" t="s">
        <v>1042</v>
      </c>
      <c r="F62" s="43"/>
      <c r="G62" s="43"/>
      <c r="H62" s="43"/>
      <c r="I62" s="43"/>
      <c r="J62" s="44"/>
    </row>
    <row r="63" ht="180">
      <c r="A63" s="35" t="s">
        <v>63</v>
      </c>
      <c r="B63" s="42"/>
      <c r="C63" s="43"/>
      <c r="D63" s="43"/>
      <c r="E63" s="45" t="s">
        <v>1043</v>
      </c>
      <c r="F63" s="43"/>
      <c r="G63" s="43"/>
      <c r="H63" s="43"/>
      <c r="I63" s="43"/>
      <c r="J63" s="44"/>
    </row>
    <row r="64" ht="45">
      <c r="A64" s="35" t="s">
        <v>56</v>
      </c>
      <c r="B64" s="35">
        <v>21</v>
      </c>
      <c r="C64" s="36" t="s">
        <v>1044</v>
      </c>
      <c r="D64" s="35" t="s">
        <v>58</v>
      </c>
      <c r="E64" s="37" t="s">
        <v>1045</v>
      </c>
      <c r="F64" s="38" t="s">
        <v>124</v>
      </c>
      <c r="G64" s="39">
        <v>490.55599999999998</v>
      </c>
      <c r="H64" s="40">
        <v>0</v>
      </c>
      <c r="I64" s="40">
        <f>ROUND(G64*H64,P4)</f>
        <v>0</v>
      </c>
      <c r="J64" s="38" t="s">
        <v>820</v>
      </c>
      <c r="O64" s="41">
        <f>I64*0.21</f>
        <v>0</v>
      </c>
      <c r="P64">
        <v>3</v>
      </c>
    </row>
    <row r="65" ht="45">
      <c r="A65" s="35" t="s">
        <v>61</v>
      </c>
      <c r="B65" s="42"/>
      <c r="C65" s="43"/>
      <c r="D65" s="43"/>
      <c r="E65" s="37" t="s">
        <v>1045</v>
      </c>
      <c r="F65" s="43"/>
      <c r="G65" s="43"/>
      <c r="H65" s="43"/>
      <c r="I65" s="43"/>
      <c r="J65" s="44"/>
    </row>
    <row r="66" ht="30">
      <c r="A66" s="35" t="s">
        <v>56</v>
      </c>
      <c r="B66" s="35">
        <v>22</v>
      </c>
      <c r="C66" s="36" t="s">
        <v>1046</v>
      </c>
      <c r="D66" s="35" t="s">
        <v>58</v>
      </c>
      <c r="E66" s="37" t="s">
        <v>1047</v>
      </c>
      <c r="F66" s="38" t="s">
        <v>124</v>
      </c>
      <c r="G66" s="39">
        <v>80</v>
      </c>
      <c r="H66" s="40">
        <v>0</v>
      </c>
      <c r="I66" s="40">
        <f>ROUND(G66*H66,P4)</f>
        <v>0</v>
      </c>
      <c r="J66" s="38" t="s">
        <v>820</v>
      </c>
      <c r="O66" s="41">
        <f>I66*0.21</f>
        <v>0</v>
      </c>
      <c r="P66">
        <v>3</v>
      </c>
    </row>
    <row r="67" ht="30">
      <c r="A67" s="35" t="s">
        <v>61</v>
      </c>
      <c r="B67" s="42"/>
      <c r="C67" s="43"/>
      <c r="D67" s="43"/>
      <c r="E67" s="37" t="s">
        <v>1047</v>
      </c>
      <c r="F67" s="43"/>
      <c r="G67" s="43"/>
      <c r="H67" s="43"/>
      <c r="I67" s="43"/>
      <c r="J67" s="44"/>
    </row>
    <row r="68" ht="30">
      <c r="A68" s="35" t="s">
        <v>56</v>
      </c>
      <c r="B68" s="35">
        <v>23</v>
      </c>
      <c r="C68" s="36" t="s">
        <v>1048</v>
      </c>
      <c r="D68" s="35" t="s">
        <v>58</v>
      </c>
      <c r="E68" s="37" t="s">
        <v>1049</v>
      </c>
      <c r="F68" s="38" t="s">
        <v>124</v>
      </c>
      <c r="G68" s="39">
        <v>1200</v>
      </c>
      <c r="H68" s="40">
        <v>0</v>
      </c>
      <c r="I68" s="40">
        <f>ROUND(G68*H68,P4)</f>
        <v>0</v>
      </c>
      <c r="J68" s="38" t="s">
        <v>820</v>
      </c>
      <c r="O68" s="41">
        <f>I68*0.21</f>
        <v>0</v>
      </c>
      <c r="P68">
        <v>3</v>
      </c>
    </row>
    <row r="69" ht="30">
      <c r="A69" s="35" t="s">
        <v>61</v>
      </c>
      <c r="B69" s="42"/>
      <c r="C69" s="43"/>
      <c r="D69" s="43"/>
      <c r="E69" s="37" t="s">
        <v>1049</v>
      </c>
      <c r="F69" s="43"/>
      <c r="G69" s="43"/>
      <c r="H69" s="43"/>
      <c r="I69" s="43"/>
      <c r="J69" s="44"/>
    </row>
    <row r="70" ht="45">
      <c r="A70" s="35" t="s">
        <v>56</v>
      </c>
      <c r="B70" s="35">
        <v>24</v>
      </c>
      <c r="C70" s="36" t="s">
        <v>850</v>
      </c>
      <c r="D70" s="35" t="s">
        <v>58</v>
      </c>
      <c r="E70" s="37" t="s">
        <v>851</v>
      </c>
      <c r="F70" s="38" t="s">
        <v>135</v>
      </c>
      <c r="G70" s="39">
        <v>235.619</v>
      </c>
      <c r="H70" s="40">
        <v>0</v>
      </c>
      <c r="I70" s="40">
        <f>ROUND(G70*H70,P4)</f>
        <v>0</v>
      </c>
      <c r="J70" s="38" t="s">
        <v>820</v>
      </c>
      <c r="O70" s="41">
        <f>I70*0.21</f>
        <v>0</v>
      </c>
      <c r="P70">
        <v>3</v>
      </c>
    </row>
    <row r="71" ht="60">
      <c r="A71" s="35" t="s">
        <v>61</v>
      </c>
      <c r="B71" s="42"/>
      <c r="C71" s="43"/>
      <c r="D71" s="43"/>
      <c r="E71" s="37" t="s">
        <v>852</v>
      </c>
      <c r="F71" s="43"/>
      <c r="G71" s="43"/>
      <c r="H71" s="43"/>
      <c r="I71" s="43"/>
      <c r="J71" s="44"/>
    </row>
    <row r="72" ht="135">
      <c r="A72" s="35" t="s">
        <v>63</v>
      </c>
      <c r="B72" s="42"/>
      <c r="C72" s="43"/>
      <c r="D72" s="43"/>
      <c r="E72" s="45" t="s">
        <v>1050</v>
      </c>
      <c r="F72" s="43"/>
      <c r="G72" s="43"/>
      <c r="H72" s="43"/>
      <c r="I72" s="43"/>
      <c r="J72" s="44"/>
    </row>
    <row r="73" ht="45">
      <c r="A73" s="35" t="s">
        <v>56</v>
      </c>
      <c r="B73" s="35">
        <v>25</v>
      </c>
      <c r="C73" s="36" t="s">
        <v>854</v>
      </c>
      <c r="D73" s="35" t="s">
        <v>58</v>
      </c>
      <c r="E73" s="37" t="s">
        <v>851</v>
      </c>
      <c r="F73" s="38" t="s">
        <v>135</v>
      </c>
      <c r="G73" s="39">
        <v>107.636</v>
      </c>
      <c r="H73" s="40">
        <v>0</v>
      </c>
      <c r="I73" s="40">
        <f>ROUND(G73*H73,P4)</f>
        <v>0</v>
      </c>
      <c r="J73" s="38" t="s">
        <v>820</v>
      </c>
      <c r="O73" s="41">
        <f>I73*0.21</f>
        <v>0</v>
      </c>
      <c r="P73">
        <v>3</v>
      </c>
    </row>
    <row r="74" ht="60">
      <c r="A74" s="35" t="s">
        <v>61</v>
      </c>
      <c r="B74" s="42"/>
      <c r="C74" s="43"/>
      <c r="D74" s="43"/>
      <c r="E74" s="37" t="s">
        <v>855</v>
      </c>
      <c r="F74" s="43"/>
      <c r="G74" s="43"/>
      <c r="H74" s="43"/>
      <c r="I74" s="43"/>
      <c r="J74" s="44"/>
    </row>
    <row r="75" ht="45">
      <c r="A75" s="35" t="s">
        <v>63</v>
      </c>
      <c r="B75" s="42"/>
      <c r="C75" s="43"/>
      <c r="D75" s="43"/>
      <c r="E75" s="45" t="s">
        <v>1051</v>
      </c>
      <c r="F75" s="43"/>
      <c r="G75" s="43"/>
      <c r="H75" s="43"/>
      <c r="I75" s="43"/>
      <c r="J75" s="44"/>
    </row>
    <row r="76" ht="45">
      <c r="A76" s="35" t="s">
        <v>56</v>
      </c>
      <c r="B76" s="35">
        <v>26</v>
      </c>
      <c r="C76" s="36" t="s">
        <v>857</v>
      </c>
      <c r="D76" s="35" t="s">
        <v>58</v>
      </c>
      <c r="E76" s="37" t="s">
        <v>851</v>
      </c>
      <c r="F76" s="38" t="s">
        <v>135</v>
      </c>
      <c r="G76" s="39">
        <v>267.06299999999999</v>
      </c>
      <c r="H76" s="40">
        <v>0</v>
      </c>
      <c r="I76" s="40">
        <f>ROUND(G76*H76,P4)</f>
        <v>0</v>
      </c>
      <c r="J76" s="38" t="s">
        <v>820</v>
      </c>
      <c r="O76" s="41">
        <f>I76*0.21</f>
        <v>0</v>
      </c>
      <c r="P76">
        <v>3</v>
      </c>
    </row>
    <row r="77" ht="60">
      <c r="A77" s="35" t="s">
        <v>61</v>
      </c>
      <c r="B77" s="42"/>
      <c r="C77" s="43"/>
      <c r="D77" s="43"/>
      <c r="E77" s="37" t="s">
        <v>858</v>
      </c>
      <c r="F77" s="43"/>
      <c r="G77" s="43"/>
      <c r="H77" s="43"/>
      <c r="I77" s="43"/>
      <c r="J77" s="44"/>
    </row>
    <row r="78" ht="60">
      <c r="A78" s="35" t="s">
        <v>63</v>
      </c>
      <c r="B78" s="42"/>
      <c r="C78" s="43"/>
      <c r="D78" s="43"/>
      <c r="E78" s="45" t="s">
        <v>1052</v>
      </c>
      <c r="F78" s="43"/>
      <c r="G78" s="43"/>
      <c r="H78" s="43"/>
      <c r="I78" s="43"/>
      <c r="J78" s="44"/>
    </row>
    <row r="79" ht="45">
      <c r="A79" s="35" t="s">
        <v>56</v>
      </c>
      <c r="B79" s="35">
        <v>27</v>
      </c>
      <c r="C79" s="36" t="s">
        <v>860</v>
      </c>
      <c r="D79" s="35" t="s">
        <v>58</v>
      </c>
      <c r="E79" s="37" t="s">
        <v>851</v>
      </c>
      <c r="F79" s="38" t="s">
        <v>135</v>
      </c>
      <c r="G79" s="39">
        <v>2670.6300000000001</v>
      </c>
      <c r="H79" s="40">
        <v>0</v>
      </c>
      <c r="I79" s="40">
        <f>ROUND(G79*H79,P4)</f>
        <v>0</v>
      </c>
      <c r="J79" s="38" t="s">
        <v>820</v>
      </c>
      <c r="O79" s="41">
        <f>I79*0.21</f>
        <v>0</v>
      </c>
      <c r="P79">
        <v>3</v>
      </c>
    </row>
    <row r="80" ht="60">
      <c r="A80" s="35" t="s">
        <v>61</v>
      </c>
      <c r="B80" s="42"/>
      <c r="C80" s="43"/>
      <c r="D80" s="43"/>
      <c r="E80" s="37" t="s">
        <v>861</v>
      </c>
      <c r="F80" s="43"/>
      <c r="G80" s="43"/>
      <c r="H80" s="43"/>
      <c r="I80" s="43"/>
      <c r="J80" s="44"/>
    </row>
    <row r="81" ht="30">
      <c r="A81" s="35" t="s">
        <v>63</v>
      </c>
      <c r="B81" s="42"/>
      <c r="C81" s="43"/>
      <c r="D81" s="43"/>
      <c r="E81" s="45" t="s">
        <v>1053</v>
      </c>
      <c r="F81" s="43"/>
      <c r="G81" s="43"/>
      <c r="H81" s="43"/>
      <c r="I81" s="43"/>
      <c r="J81" s="44"/>
    </row>
    <row r="82" ht="45">
      <c r="A82" s="35" t="s">
        <v>56</v>
      </c>
      <c r="B82" s="35">
        <v>28</v>
      </c>
      <c r="C82" s="36" t="s">
        <v>863</v>
      </c>
      <c r="D82" s="35" t="s">
        <v>58</v>
      </c>
      <c r="E82" s="37" t="s">
        <v>851</v>
      </c>
      <c r="F82" s="38" t="s">
        <v>135</v>
      </c>
      <c r="G82" s="39">
        <v>41.570999999999998</v>
      </c>
      <c r="H82" s="40">
        <v>0</v>
      </c>
      <c r="I82" s="40">
        <f>ROUND(G82*H82,P4)</f>
        <v>0</v>
      </c>
      <c r="J82" s="38" t="s">
        <v>820</v>
      </c>
      <c r="O82" s="41">
        <f>I82*0.21</f>
        <v>0</v>
      </c>
      <c r="P82">
        <v>3</v>
      </c>
    </row>
    <row r="83" ht="60">
      <c r="A83" s="35" t="s">
        <v>61</v>
      </c>
      <c r="B83" s="42"/>
      <c r="C83" s="43"/>
      <c r="D83" s="43"/>
      <c r="E83" s="37" t="s">
        <v>864</v>
      </c>
      <c r="F83" s="43"/>
      <c r="G83" s="43"/>
      <c r="H83" s="43"/>
      <c r="I83" s="43"/>
      <c r="J83" s="44"/>
    </row>
    <row r="84">
      <c r="A84" s="35" t="s">
        <v>63</v>
      </c>
      <c r="B84" s="42"/>
      <c r="C84" s="43"/>
      <c r="D84" s="43"/>
      <c r="E84" s="45" t="s">
        <v>1054</v>
      </c>
      <c r="F84" s="43"/>
      <c r="G84" s="43"/>
      <c r="H84" s="43"/>
      <c r="I84" s="43"/>
      <c r="J84" s="44"/>
    </row>
    <row r="85" ht="45">
      <c r="A85" s="35" t="s">
        <v>56</v>
      </c>
      <c r="B85" s="35">
        <v>29</v>
      </c>
      <c r="C85" s="36" t="s">
        <v>866</v>
      </c>
      <c r="D85" s="35" t="s">
        <v>58</v>
      </c>
      <c r="E85" s="37" t="s">
        <v>851</v>
      </c>
      <c r="F85" s="38" t="s">
        <v>135</v>
      </c>
      <c r="G85" s="39">
        <v>415.70999999999998</v>
      </c>
      <c r="H85" s="40">
        <v>0</v>
      </c>
      <c r="I85" s="40">
        <f>ROUND(G85*H85,P4)</f>
        <v>0</v>
      </c>
      <c r="J85" s="38" t="s">
        <v>820</v>
      </c>
      <c r="O85" s="41">
        <f>I85*0.21</f>
        <v>0</v>
      </c>
      <c r="P85">
        <v>3</v>
      </c>
    </row>
    <row r="86" ht="60">
      <c r="A86" s="35" t="s">
        <v>61</v>
      </c>
      <c r="B86" s="42"/>
      <c r="C86" s="43"/>
      <c r="D86" s="43"/>
      <c r="E86" s="37" t="s">
        <v>867</v>
      </c>
      <c r="F86" s="43"/>
      <c r="G86" s="43"/>
      <c r="H86" s="43"/>
      <c r="I86" s="43"/>
      <c r="J86" s="44"/>
    </row>
    <row r="87" ht="30">
      <c r="A87" s="35" t="s">
        <v>63</v>
      </c>
      <c r="B87" s="42"/>
      <c r="C87" s="43"/>
      <c r="D87" s="43"/>
      <c r="E87" s="45" t="s">
        <v>1055</v>
      </c>
      <c r="F87" s="43"/>
      <c r="G87" s="43"/>
      <c r="H87" s="43"/>
      <c r="I87" s="43"/>
      <c r="J87" s="44"/>
    </row>
    <row r="88" ht="45">
      <c r="A88" s="35" t="s">
        <v>56</v>
      </c>
      <c r="B88" s="35">
        <v>30</v>
      </c>
      <c r="C88" s="36" t="s">
        <v>869</v>
      </c>
      <c r="D88" s="35" t="s">
        <v>58</v>
      </c>
      <c r="E88" s="37" t="s">
        <v>870</v>
      </c>
      <c r="F88" s="38" t="s">
        <v>135</v>
      </c>
      <c r="G88" s="39">
        <v>202.10900000000001</v>
      </c>
      <c r="H88" s="40">
        <v>0</v>
      </c>
      <c r="I88" s="40">
        <f>ROUND(G88*H88,P4)</f>
        <v>0</v>
      </c>
      <c r="J88" s="38" t="s">
        <v>820</v>
      </c>
      <c r="O88" s="41">
        <f>I88*0.21</f>
        <v>0</v>
      </c>
      <c r="P88">
        <v>3</v>
      </c>
    </row>
    <row r="89" ht="45">
      <c r="A89" s="35" t="s">
        <v>61</v>
      </c>
      <c r="B89" s="42"/>
      <c r="C89" s="43"/>
      <c r="D89" s="43"/>
      <c r="E89" s="37" t="s">
        <v>870</v>
      </c>
      <c r="F89" s="43"/>
      <c r="G89" s="43"/>
      <c r="H89" s="43"/>
      <c r="I89" s="43"/>
      <c r="J89" s="44"/>
    </row>
    <row r="90" ht="105">
      <c r="A90" s="35" t="s">
        <v>63</v>
      </c>
      <c r="B90" s="42"/>
      <c r="C90" s="43"/>
      <c r="D90" s="43"/>
      <c r="E90" s="45" t="s">
        <v>1056</v>
      </c>
      <c r="F90" s="43"/>
      <c r="G90" s="43"/>
      <c r="H90" s="43"/>
      <c r="I90" s="43"/>
      <c r="J90" s="44"/>
    </row>
    <row r="91" ht="45">
      <c r="A91" s="35" t="s">
        <v>56</v>
      </c>
      <c r="B91" s="35">
        <v>31</v>
      </c>
      <c r="C91" s="36" t="s">
        <v>872</v>
      </c>
      <c r="D91" s="35" t="s">
        <v>58</v>
      </c>
      <c r="E91" s="37" t="s">
        <v>873</v>
      </c>
      <c r="F91" s="38" t="s">
        <v>135</v>
      </c>
      <c r="G91" s="39">
        <v>53.817999999999998</v>
      </c>
      <c r="H91" s="40">
        <v>0</v>
      </c>
      <c r="I91" s="40">
        <f>ROUND(G91*H91,P4)</f>
        <v>0</v>
      </c>
      <c r="J91" s="38" t="s">
        <v>820</v>
      </c>
      <c r="O91" s="41">
        <f>I91*0.21</f>
        <v>0</v>
      </c>
      <c r="P91">
        <v>3</v>
      </c>
    </row>
    <row r="92" ht="45">
      <c r="A92" s="35" t="s">
        <v>61</v>
      </c>
      <c r="B92" s="42"/>
      <c r="C92" s="43"/>
      <c r="D92" s="43"/>
      <c r="E92" s="37" t="s">
        <v>873</v>
      </c>
      <c r="F92" s="43"/>
      <c r="G92" s="43"/>
      <c r="H92" s="43"/>
      <c r="I92" s="43"/>
      <c r="J92" s="44"/>
    </row>
    <row r="93" ht="45">
      <c r="A93" s="35" t="s">
        <v>63</v>
      </c>
      <c r="B93" s="42"/>
      <c r="C93" s="43"/>
      <c r="D93" s="43"/>
      <c r="E93" s="45" t="s">
        <v>1057</v>
      </c>
      <c r="F93" s="43"/>
      <c r="G93" s="43"/>
      <c r="H93" s="43"/>
      <c r="I93" s="43"/>
      <c r="J93" s="44"/>
    </row>
    <row r="94" ht="45">
      <c r="A94" s="35" t="s">
        <v>56</v>
      </c>
      <c r="B94" s="35">
        <v>32</v>
      </c>
      <c r="C94" s="36" t="s">
        <v>875</v>
      </c>
      <c r="D94" s="35" t="s">
        <v>58</v>
      </c>
      <c r="E94" s="37" t="s">
        <v>876</v>
      </c>
      <c r="F94" s="38" t="s">
        <v>106</v>
      </c>
      <c r="G94" s="39">
        <v>555.54100000000005</v>
      </c>
      <c r="H94" s="40">
        <v>0</v>
      </c>
      <c r="I94" s="40">
        <f>ROUND(G94*H94,P4)</f>
        <v>0</v>
      </c>
      <c r="J94" s="38" t="s">
        <v>820</v>
      </c>
      <c r="O94" s="41">
        <f>I94*0.21</f>
        <v>0</v>
      </c>
      <c r="P94">
        <v>3</v>
      </c>
    </row>
    <row r="95" ht="45">
      <c r="A95" s="35" t="s">
        <v>61</v>
      </c>
      <c r="B95" s="42"/>
      <c r="C95" s="43"/>
      <c r="D95" s="43"/>
      <c r="E95" s="37" t="s">
        <v>876</v>
      </c>
      <c r="F95" s="43"/>
      <c r="G95" s="43"/>
      <c r="H95" s="43"/>
      <c r="I95" s="43"/>
      <c r="J95" s="44"/>
    </row>
    <row r="96" ht="30">
      <c r="A96" s="35" t="s">
        <v>63</v>
      </c>
      <c r="B96" s="42"/>
      <c r="C96" s="43"/>
      <c r="D96" s="43"/>
      <c r="E96" s="45" t="s">
        <v>1058</v>
      </c>
      <c r="F96" s="43"/>
      <c r="G96" s="43"/>
      <c r="H96" s="43"/>
      <c r="I96" s="43"/>
      <c r="J96" s="44"/>
    </row>
    <row r="97" ht="30">
      <c r="A97" s="35" t="s">
        <v>56</v>
      </c>
      <c r="B97" s="35">
        <v>33</v>
      </c>
      <c r="C97" s="36" t="s">
        <v>878</v>
      </c>
      <c r="D97" s="35" t="s">
        <v>58</v>
      </c>
      <c r="E97" s="37" t="s">
        <v>879</v>
      </c>
      <c r="F97" s="38" t="s">
        <v>135</v>
      </c>
      <c r="G97" s="39">
        <v>255.92699999999999</v>
      </c>
      <c r="H97" s="40">
        <v>0</v>
      </c>
      <c r="I97" s="40">
        <f>ROUND(G97*H97,P4)</f>
        <v>0</v>
      </c>
      <c r="J97" s="38" t="s">
        <v>820</v>
      </c>
      <c r="O97" s="41">
        <f>I97*0.21</f>
        <v>0</v>
      </c>
      <c r="P97">
        <v>3</v>
      </c>
    </row>
    <row r="98" ht="30">
      <c r="A98" s="35" t="s">
        <v>61</v>
      </c>
      <c r="B98" s="42"/>
      <c r="C98" s="43"/>
      <c r="D98" s="43"/>
      <c r="E98" s="37" t="s">
        <v>879</v>
      </c>
      <c r="F98" s="43"/>
      <c r="G98" s="43"/>
      <c r="H98" s="43"/>
      <c r="I98" s="43"/>
      <c r="J98" s="44"/>
    </row>
    <row r="99" ht="150">
      <c r="A99" s="35" t="s">
        <v>63</v>
      </c>
      <c r="B99" s="42"/>
      <c r="C99" s="43"/>
      <c r="D99" s="43"/>
      <c r="E99" s="45" t="s">
        <v>1059</v>
      </c>
      <c r="F99" s="43"/>
      <c r="G99" s="43"/>
      <c r="H99" s="43"/>
      <c r="I99" s="43"/>
      <c r="J99" s="44"/>
    </row>
    <row r="100">
      <c r="A100" s="35" t="s">
        <v>56</v>
      </c>
      <c r="B100" s="35">
        <v>34</v>
      </c>
      <c r="C100" s="36" t="s">
        <v>881</v>
      </c>
      <c r="D100" s="35" t="s">
        <v>58</v>
      </c>
      <c r="E100" s="37" t="s">
        <v>882</v>
      </c>
      <c r="F100" s="38" t="s">
        <v>135</v>
      </c>
      <c r="G100" s="39">
        <v>142.001</v>
      </c>
      <c r="H100" s="40">
        <v>0</v>
      </c>
      <c r="I100" s="40">
        <f>ROUND(G100*H100,P4)</f>
        <v>0</v>
      </c>
      <c r="J100" s="35"/>
      <c r="O100" s="41">
        <f>I100*0.21</f>
        <v>0</v>
      </c>
      <c r="P100">
        <v>3</v>
      </c>
    </row>
    <row r="101">
      <c r="A101" s="35" t="s">
        <v>61</v>
      </c>
      <c r="B101" s="42"/>
      <c r="C101" s="43"/>
      <c r="D101" s="43"/>
      <c r="E101" s="37" t="s">
        <v>882</v>
      </c>
      <c r="F101" s="43"/>
      <c r="G101" s="43"/>
      <c r="H101" s="43"/>
      <c r="I101" s="43"/>
      <c r="J101" s="44"/>
    </row>
    <row r="102" ht="270">
      <c r="A102" s="35" t="s">
        <v>63</v>
      </c>
      <c r="B102" s="42"/>
      <c r="C102" s="43"/>
      <c r="D102" s="43"/>
      <c r="E102" s="45" t="s">
        <v>1060</v>
      </c>
      <c r="F102" s="43"/>
      <c r="G102" s="43"/>
      <c r="H102" s="43"/>
      <c r="I102" s="43"/>
      <c r="J102" s="44"/>
    </row>
    <row r="103" ht="45">
      <c r="A103" s="35" t="s">
        <v>56</v>
      </c>
      <c r="B103" s="35">
        <v>35</v>
      </c>
      <c r="C103" s="36" t="s">
        <v>884</v>
      </c>
      <c r="D103" s="35" t="s">
        <v>58</v>
      </c>
      <c r="E103" s="37" t="s">
        <v>885</v>
      </c>
      <c r="F103" s="38" t="s">
        <v>135</v>
      </c>
      <c r="G103" s="39">
        <v>58.939</v>
      </c>
      <c r="H103" s="40">
        <v>0</v>
      </c>
      <c r="I103" s="40">
        <f>ROUND(G103*H103,P4)</f>
        <v>0</v>
      </c>
      <c r="J103" s="38" t="s">
        <v>820</v>
      </c>
      <c r="O103" s="41">
        <f>I103*0.21</f>
        <v>0</v>
      </c>
      <c r="P103">
        <v>3</v>
      </c>
    </row>
    <row r="104" ht="60">
      <c r="A104" s="35" t="s">
        <v>61</v>
      </c>
      <c r="B104" s="42"/>
      <c r="C104" s="43"/>
      <c r="D104" s="43"/>
      <c r="E104" s="37" t="s">
        <v>886</v>
      </c>
      <c r="F104" s="43"/>
      <c r="G104" s="43"/>
      <c r="H104" s="43"/>
      <c r="I104" s="43"/>
      <c r="J104" s="44"/>
    </row>
    <row r="105" ht="195">
      <c r="A105" s="35" t="s">
        <v>63</v>
      </c>
      <c r="B105" s="42"/>
      <c r="C105" s="43"/>
      <c r="D105" s="43"/>
      <c r="E105" s="45" t="s">
        <v>1061</v>
      </c>
      <c r="F105" s="43"/>
      <c r="G105" s="43"/>
      <c r="H105" s="43"/>
      <c r="I105" s="43"/>
      <c r="J105" s="44"/>
    </row>
    <row r="106" ht="30">
      <c r="A106" s="35" t="s">
        <v>56</v>
      </c>
      <c r="B106" s="35">
        <v>36</v>
      </c>
      <c r="C106" s="36" t="s">
        <v>888</v>
      </c>
      <c r="D106" s="35" t="s">
        <v>58</v>
      </c>
      <c r="E106" s="37" t="s">
        <v>889</v>
      </c>
      <c r="F106" s="38" t="s">
        <v>124</v>
      </c>
      <c r="G106" s="39">
        <v>125</v>
      </c>
      <c r="H106" s="40">
        <v>0</v>
      </c>
      <c r="I106" s="40">
        <f>ROUND(G106*H106,P4)</f>
        <v>0</v>
      </c>
      <c r="J106" s="38" t="s">
        <v>820</v>
      </c>
      <c r="O106" s="41">
        <f>I106*0.21</f>
        <v>0</v>
      </c>
      <c r="P106">
        <v>3</v>
      </c>
    </row>
    <row r="107" ht="30">
      <c r="A107" s="35" t="s">
        <v>61</v>
      </c>
      <c r="B107" s="42"/>
      <c r="C107" s="43"/>
      <c r="D107" s="43"/>
      <c r="E107" s="37" t="s">
        <v>889</v>
      </c>
      <c r="F107" s="43"/>
      <c r="G107" s="43"/>
      <c r="H107" s="43"/>
      <c r="I107" s="43"/>
      <c r="J107" s="44"/>
    </row>
    <row r="108" ht="75">
      <c r="A108" s="35" t="s">
        <v>63</v>
      </c>
      <c r="B108" s="42"/>
      <c r="C108" s="43"/>
      <c r="D108" s="43"/>
      <c r="E108" s="45" t="s">
        <v>1062</v>
      </c>
      <c r="F108" s="43"/>
      <c r="G108" s="43"/>
      <c r="H108" s="43"/>
      <c r="I108" s="43"/>
      <c r="J108" s="44"/>
    </row>
    <row r="109" ht="30">
      <c r="A109" s="35" t="s">
        <v>56</v>
      </c>
      <c r="B109" s="35">
        <v>37</v>
      </c>
      <c r="C109" s="36" t="s">
        <v>891</v>
      </c>
      <c r="D109" s="35" t="s">
        <v>58</v>
      </c>
      <c r="E109" s="37" t="s">
        <v>892</v>
      </c>
      <c r="F109" s="38" t="s">
        <v>124</v>
      </c>
      <c r="G109" s="39">
        <v>111.40000000000001</v>
      </c>
      <c r="H109" s="40">
        <v>0</v>
      </c>
      <c r="I109" s="40">
        <f>ROUND(G109*H109,P4)</f>
        <v>0</v>
      </c>
      <c r="J109" s="38" t="s">
        <v>820</v>
      </c>
      <c r="O109" s="41">
        <f>I109*0.21</f>
        <v>0</v>
      </c>
      <c r="P109">
        <v>3</v>
      </c>
    </row>
    <row r="110" ht="30">
      <c r="A110" s="35" t="s">
        <v>61</v>
      </c>
      <c r="B110" s="42"/>
      <c r="C110" s="43"/>
      <c r="D110" s="43"/>
      <c r="E110" s="37" t="s">
        <v>892</v>
      </c>
      <c r="F110" s="43"/>
      <c r="G110" s="43"/>
      <c r="H110" s="43"/>
      <c r="I110" s="43"/>
      <c r="J110" s="44"/>
    </row>
    <row r="111" ht="105">
      <c r="A111" s="35" t="s">
        <v>63</v>
      </c>
      <c r="B111" s="42"/>
      <c r="C111" s="43"/>
      <c r="D111" s="43"/>
      <c r="E111" s="45" t="s">
        <v>1063</v>
      </c>
      <c r="F111" s="43"/>
      <c r="G111" s="43"/>
      <c r="H111" s="43"/>
      <c r="I111" s="43"/>
      <c r="J111" s="44"/>
    </row>
    <row r="112" ht="30">
      <c r="A112" s="35" t="s">
        <v>56</v>
      </c>
      <c r="B112" s="35">
        <v>38</v>
      </c>
      <c r="C112" s="36" t="s">
        <v>894</v>
      </c>
      <c r="D112" s="35" t="s">
        <v>58</v>
      </c>
      <c r="E112" s="37" t="s">
        <v>895</v>
      </c>
      <c r="F112" s="38" t="s">
        <v>124</v>
      </c>
      <c r="G112" s="39">
        <v>111.40000000000001</v>
      </c>
      <c r="H112" s="40">
        <v>0</v>
      </c>
      <c r="I112" s="40">
        <f>ROUND(G112*H112,P4)</f>
        <v>0</v>
      </c>
      <c r="J112" s="38" t="s">
        <v>820</v>
      </c>
      <c r="O112" s="41">
        <f>I112*0.21</f>
        <v>0</v>
      </c>
      <c r="P112">
        <v>3</v>
      </c>
    </row>
    <row r="113" ht="30">
      <c r="A113" s="35" t="s">
        <v>61</v>
      </c>
      <c r="B113" s="42"/>
      <c r="C113" s="43"/>
      <c r="D113" s="43"/>
      <c r="E113" s="37" t="s">
        <v>895</v>
      </c>
      <c r="F113" s="43"/>
      <c r="G113" s="43"/>
      <c r="H113" s="43"/>
      <c r="I113" s="43"/>
      <c r="J113" s="44"/>
    </row>
    <row r="114">
      <c r="A114" s="35" t="s">
        <v>63</v>
      </c>
      <c r="B114" s="42"/>
      <c r="C114" s="43"/>
      <c r="D114" s="43"/>
      <c r="E114" s="45" t="s">
        <v>1064</v>
      </c>
      <c r="F114" s="43"/>
      <c r="G114" s="43"/>
      <c r="H114" s="43"/>
      <c r="I114" s="43"/>
      <c r="J114" s="44"/>
    </row>
    <row r="115" ht="30">
      <c r="A115" s="35" t="s">
        <v>56</v>
      </c>
      <c r="B115" s="35">
        <v>39</v>
      </c>
      <c r="C115" s="36" t="s">
        <v>1065</v>
      </c>
      <c r="D115" s="35" t="s">
        <v>58</v>
      </c>
      <c r="E115" s="37" t="s">
        <v>1066</v>
      </c>
      <c r="F115" s="38" t="s">
        <v>124</v>
      </c>
      <c r="G115" s="39">
        <v>120</v>
      </c>
      <c r="H115" s="40">
        <v>0</v>
      </c>
      <c r="I115" s="40">
        <f>ROUND(G115*H115,P4)</f>
        <v>0</v>
      </c>
      <c r="J115" s="38" t="s">
        <v>820</v>
      </c>
      <c r="O115" s="41">
        <f>I115*0.21</f>
        <v>0</v>
      </c>
      <c r="P115">
        <v>3</v>
      </c>
    </row>
    <row r="116" ht="30">
      <c r="A116" s="35" t="s">
        <v>61</v>
      </c>
      <c r="B116" s="42"/>
      <c r="C116" s="43"/>
      <c r="D116" s="43"/>
      <c r="E116" s="37" t="s">
        <v>1066</v>
      </c>
      <c r="F116" s="43"/>
      <c r="G116" s="43"/>
      <c r="H116" s="43"/>
      <c r="I116" s="43"/>
      <c r="J116" s="44"/>
    </row>
    <row r="117">
      <c r="A117" s="35" t="s">
        <v>63</v>
      </c>
      <c r="B117" s="42"/>
      <c r="C117" s="43"/>
      <c r="D117" s="43"/>
      <c r="E117" s="45" t="s">
        <v>1067</v>
      </c>
      <c r="F117" s="43"/>
      <c r="G117" s="43"/>
      <c r="H117" s="43"/>
      <c r="I117" s="43"/>
      <c r="J117" s="44"/>
    </row>
    <row r="118" ht="30">
      <c r="A118" s="35" t="s">
        <v>56</v>
      </c>
      <c r="B118" s="35">
        <v>40</v>
      </c>
      <c r="C118" s="36" t="s">
        <v>897</v>
      </c>
      <c r="D118" s="35" t="s">
        <v>58</v>
      </c>
      <c r="E118" s="37" t="s">
        <v>898</v>
      </c>
      <c r="F118" s="38" t="s">
        <v>124</v>
      </c>
      <c r="G118" s="39">
        <v>73.400000000000006</v>
      </c>
      <c r="H118" s="40">
        <v>0</v>
      </c>
      <c r="I118" s="40">
        <f>ROUND(G118*H118,P4)</f>
        <v>0</v>
      </c>
      <c r="J118" s="38" t="s">
        <v>820</v>
      </c>
      <c r="O118" s="41">
        <f>I118*0.21</f>
        <v>0</v>
      </c>
      <c r="P118">
        <v>3</v>
      </c>
    </row>
    <row r="119" ht="30">
      <c r="A119" s="35" t="s">
        <v>61</v>
      </c>
      <c r="B119" s="42"/>
      <c r="C119" s="43"/>
      <c r="D119" s="43"/>
      <c r="E119" s="37" t="s">
        <v>898</v>
      </c>
      <c r="F119" s="43"/>
      <c r="G119" s="43"/>
      <c r="H119" s="43"/>
      <c r="I119" s="43"/>
      <c r="J119" s="44"/>
    </row>
    <row r="120" ht="60">
      <c r="A120" s="35" t="s">
        <v>63</v>
      </c>
      <c r="B120" s="42"/>
      <c r="C120" s="43"/>
      <c r="D120" s="43"/>
      <c r="E120" s="45" t="s">
        <v>1068</v>
      </c>
      <c r="F120" s="43"/>
      <c r="G120" s="43"/>
      <c r="H120" s="43"/>
      <c r="I120" s="43"/>
      <c r="J120" s="44"/>
    </row>
    <row r="121" ht="45">
      <c r="A121" s="35" t="s">
        <v>56</v>
      </c>
      <c r="B121" s="35">
        <v>41</v>
      </c>
      <c r="C121" s="36" t="s">
        <v>1069</v>
      </c>
      <c r="D121" s="35" t="s">
        <v>58</v>
      </c>
      <c r="E121" s="37" t="s">
        <v>1070</v>
      </c>
      <c r="F121" s="38" t="s">
        <v>124</v>
      </c>
      <c r="G121" s="39">
        <v>120</v>
      </c>
      <c r="H121" s="40">
        <v>0</v>
      </c>
      <c r="I121" s="40">
        <f>ROUND(G121*H121,P4)</f>
        <v>0</v>
      </c>
      <c r="J121" s="38" t="s">
        <v>820</v>
      </c>
      <c r="O121" s="41">
        <f>I121*0.21</f>
        <v>0</v>
      </c>
      <c r="P121">
        <v>3</v>
      </c>
    </row>
    <row r="122" ht="45">
      <c r="A122" s="35" t="s">
        <v>61</v>
      </c>
      <c r="B122" s="42"/>
      <c r="C122" s="43"/>
      <c r="D122" s="43"/>
      <c r="E122" s="37" t="s">
        <v>1071</v>
      </c>
      <c r="F122" s="43"/>
      <c r="G122" s="43"/>
      <c r="H122" s="43"/>
      <c r="I122" s="43"/>
      <c r="J122" s="44"/>
    </row>
    <row r="123" ht="45">
      <c r="A123" s="35" t="s">
        <v>63</v>
      </c>
      <c r="B123" s="42"/>
      <c r="C123" s="43"/>
      <c r="D123" s="43"/>
      <c r="E123" s="45" t="s">
        <v>1072</v>
      </c>
      <c r="F123" s="43"/>
      <c r="G123" s="43"/>
      <c r="H123" s="43"/>
      <c r="I123" s="43"/>
      <c r="J123" s="44"/>
    </row>
    <row r="124" ht="30">
      <c r="A124" s="35" t="s">
        <v>56</v>
      </c>
      <c r="B124" s="35">
        <v>42</v>
      </c>
      <c r="C124" s="36" t="s">
        <v>1073</v>
      </c>
      <c r="D124" s="35" t="s">
        <v>58</v>
      </c>
      <c r="E124" s="37" t="s">
        <v>1074</v>
      </c>
      <c r="F124" s="38" t="s">
        <v>124</v>
      </c>
      <c r="G124" s="39">
        <v>120</v>
      </c>
      <c r="H124" s="40">
        <v>0</v>
      </c>
      <c r="I124" s="40">
        <f>ROUND(G124*H124,P4)</f>
        <v>0</v>
      </c>
      <c r="J124" s="38" t="s">
        <v>820</v>
      </c>
      <c r="O124" s="41">
        <f>I124*0.21</f>
        <v>0</v>
      </c>
      <c r="P124">
        <v>3</v>
      </c>
    </row>
    <row r="125" ht="30">
      <c r="A125" s="35" t="s">
        <v>61</v>
      </c>
      <c r="B125" s="42"/>
      <c r="C125" s="43"/>
      <c r="D125" s="43"/>
      <c r="E125" s="37" t="s">
        <v>1074</v>
      </c>
      <c r="F125" s="43"/>
      <c r="G125" s="43"/>
      <c r="H125" s="43"/>
      <c r="I125" s="43"/>
      <c r="J125" s="44"/>
    </row>
    <row r="126" ht="45">
      <c r="A126" s="35" t="s">
        <v>63</v>
      </c>
      <c r="B126" s="42"/>
      <c r="C126" s="43"/>
      <c r="D126" s="43"/>
      <c r="E126" s="45" t="s">
        <v>1075</v>
      </c>
      <c r="F126" s="43"/>
      <c r="G126" s="43"/>
      <c r="H126" s="43"/>
      <c r="I126" s="43"/>
      <c r="J126" s="44"/>
    </row>
    <row r="127">
      <c r="A127" s="35" t="s">
        <v>56</v>
      </c>
      <c r="B127" s="35">
        <v>43</v>
      </c>
      <c r="C127" s="36" t="s">
        <v>900</v>
      </c>
      <c r="D127" s="35" t="s">
        <v>58</v>
      </c>
      <c r="E127" s="37" t="s">
        <v>901</v>
      </c>
      <c r="F127" s="38" t="s">
        <v>135</v>
      </c>
      <c r="G127" s="39">
        <v>3.4710000000000001</v>
      </c>
      <c r="H127" s="40">
        <v>0</v>
      </c>
      <c r="I127" s="40">
        <f>ROUND(G127*H127,P4)</f>
        <v>0</v>
      </c>
      <c r="J127" s="38" t="s">
        <v>820</v>
      </c>
      <c r="O127" s="41">
        <f>I127*0.21</f>
        <v>0</v>
      </c>
      <c r="P127">
        <v>3</v>
      </c>
    </row>
    <row r="128">
      <c r="A128" s="35" t="s">
        <v>61</v>
      </c>
      <c r="B128" s="42"/>
      <c r="C128" s="43"/>
      <c r="D128" s="43"/>
      <c r="E128" s="37" t="s">
        <v>901</v>
      </c>
      <c r="F128" s="43"/>
      <c r="G128" s="43"/>
      <c r="H128" s="43"/>
      <c r="I128" s="43"/>
      <c r="J128" s="44"/>
    </row>
    <row r="129">
      <c r="A129" s="35" t="s">
        <v>63</v>
      </c>
      <c r="B129" s="42"/>
      <c r="C129" s="43"/>
      <c r="D129" s="43"/>
      <c r="E129" s="45" t="s">
        <v>1076</v>
      </c>
      <c r="F129" s="43"/>
      <c r="G129" s="43"/>
      <c r="H129" s="43"/>
      <c r="I129" s="43"/>
      <c r="J129" s="44"/>
    </row>
    <row r="130">
      <c r="A130" s="35" t="s">
        <v>56</v>
      </c>
      <c r="B130" s="35">
        <v>44</v>
      </c>
      <c r="C130" s="36" t="s">
        <v>903</v>
      </c>
      <c r="D130" s="35" t="s">
        <v>58</v>
      </c>
      <c r="E130" s="37" t="s">
        <v>904</v>
      </c>
      <c r="F130" s="38" t="s">
        <v>135</v>
      </c>
      <c r="G130" s="39">
        <v>3.4710000000000001</v>
      </c>
      <c r="H130" s="40">
        <v>0</v>
      </c>
      <c r="I130" s="40">
        <f>ROUND(G130*H130,P4)</f>
        <v>0</v>
      </c>
      <c r="J130" s="38" t="s">
        <v>820</v>
      </c>
      <c r="O130" s="41">
        <f>I130*0.21</f>
        <v>0</v>
      </c>
      <c r="P130">
        <v>3</v>
      </c>
    </row>
    <row r="131">
      <c r="A131" s="35" t="s">
        <v>61</v>
      </c>
      <c r="B131" s="42"/>
      <c r="C131" s="43"/>
      <c r="D131" s="43"/>
      <c r="E131" s="37" t="s">
        <v>904</v>
      </c>
      <c r="F131" s="43"/>
      <c r="G131" s="43"/>
      <c r="H131" s="43"/>
      <c r="I131" s="43"/>
      <c r="J131" s="44"/>
    </row>
    <row r="132">
      <c r="A132" s="35" t="s">
        <v>63</v>
      </c>
      <c r="B132" s="42"/>
      <c r="C132" s="43"/>
      <c r="D132" s="43"/>
      <c r="E132" s="45" t="s">
        <v>1077</v>
      </c>
      <c r="F132" s="43"/>
      <c r="G132" s="43"/>
      <c r="H132" s="43"/>
      <c r="I132" s="43"/>
      <c r="J132" s="44"/>
    </row>
    <row r="133" ht="30">
      <c r="A133" s="35" t="s">
        <v>56</v>
      </c>
      <c r="B133" s="35">
        <v>45</v>
      </c>
      <c r="C133" s="36" t="s">
        <v>906</v>
      </c>
      <c r="D133" s="35" t="s">
        <v>58</v>
      </c>
      <c r="E133" s="37" t="s">
        <v>907</v>
      </c>
      <c r="F133" s="38" t="s">
        <v>135</v>
      </c>
      <c r="G133" s="39">
        <v>31.239000000000001</v>
      </c>
      <c r="H133" s="40">
        <v>0</v>
      </c>
      <c r="I133" s="40">
        <f>ROUND(G133*H133,P4)</f>
        <v>0</v>
      </c>
      <c r="J133" s="38" t="s">
        <v>820</v>
      </c>
      <c r="O133" s="41">
        <f>I133*0.21</f>
        <v>0</v>
      </c>
      <c r="P133">
        <v>3</v>
      </c>
    </row>
    <row r="134" ht="30">
      <c r="A134" s="35" t="s">
        <v>61</v>
      </c>
      <c r="B134" s="42"/>
      <c r="C134" s="43"/>
      <c r="D134" s="43"/>
      <c r="E134" s="37" t="s">
        <v>907</v>
      </c>
      <c r="F134" s="43"/>
      <c r="G134" s="43"/>
      <c r="H134" s="43"/>
      <c r="I134" s="43"/>
      <c r="J134" s="44"/>
    </row>
    <row r="135" ht="30">
      <c r="A135" s="35" t="s">
        <v>63</v>
      </c>
      <c r="B135" s="42"/>
      <c r="C135" s="43"/>
      <c r="D135" s="43"/>
      <c r="E135" s="45" t="s">
        <v>1078</v>
      </c>
      <c r="F135" s="43"/>
      <c r="G135" s="43"/>
      <c r="H135" s="43"/>
      <c r="I135" s="43"/>
      <c r="J135" s="44"/>
    </row>
    <row r="136">
      <c r="A136" s="35" t="s">
        <v>56</v>
      </c>
      <c r="B136" s="35">
        <v>65</v>
      </c>
      <c r="C136" s="36" t="s">
        <v>909</v>
      </c>
      <c r="D136" s="35" t="s">
        <v>58</v>
      </c>
      <c r="E136" s="37" t="s">
        <v>910</v>
      </c>
      <c r="F136" s="38" t="s">
        <v>106</v>
      </c>
      <c r="G136" s="39">
        <v>117.878</v>
      </c>
      <c r="H136" s="40">
        <v>0</v>
      </c>
      <c r="I136" s="40">
        <f>ROUND(G136*H136,P4)</f>
        <v>0</v>
      </c>
      <c r="J136" s="38" t="s">
        <v>911</v>
      </c>
      <c r="O136" s="41">
        <f>I136*0.21</f>
        <v>0</v>
      </c>
      <c r="P136">
        <v>3</v>
      </c>
    </row>
    <row r="137">
      <c r="A137" s="35" t="s">
        <v>61</v>
      </c>
      <c r="B137" s="42"/>
      <c r="C137" s="43"/>
      <c r="D137" s="43"/>
      <c r="E137" s="37" t="s">
        <v>910</v>
      </c>
      <c r="F137" s="43"/>
      <c r="G137" s="43"/>
      <c r="H137" s="43"/>
      <c r="I137" s="43"/>
      <c r="J137" s="44"/>
    </row>
    <row r="138">
      <c r="A138" s="35" t="s">
        <v>56</v>
      </c>
      <c r="B138" s="35">
        <v>66</v>
      </c>
      <c r="C138" s="36" t="s">
        <v>912</v>
      </c>
      <c r="D138" s="35" t="s">
        <v>58</v>
      </c>
      <c r="E138" s="37" t="s">
        <v>913</v>
      </c>
      <c r="F138" s="38" t="s">
        <v>106</v>
      </c>
      <c r="G138" s="39">
        <v>176.36600000000001</v>
      </c>
      <c r="H138" s="40">
        <v>0</v>
      </c>
      <c r="I138" s="40">
        <f>ROUND(G138*H138,P4)</f>
        <v>0</v>
      </c>
      <c r="J138" s="38" t="s">
        <v>820</v>
      </c>
      <c r="O138" s="41">
        <f>I138*0.21</f>
        <v>0</v>
      </c>
      <c r="P138">
        <v>3</v>
      </c>
    </row>
    <row r="139">
      <c r="A139" s="35" t="s">
        <v>61</v>
      </c>
      <c r="B139" s="42"/>
      <c r="C139" s="43"/>
      <c r="D139" s="43"/>
      <c r="E139" s="37" t="s">
        <v>913</v>
      </c>
      <c r="F139" s="43"/>
      <c r="G139" s="43"/>
      <c r="H139" s="43"/>
      <c r="I139" s="43"/>
      <c r="J139" s="44"/>
    </row>
    <row r="140" ht="60">
      <c r="A140" s="35" t="s">
        <v>63</v>
      </c>
      <c r="B140" s="42"/>
      <c r="C140" s="43"/>
      <c r="D140" s="43"/>
      <c r="E140" s="45" t="s">
        <v>1079</v>
      </c>
      <c r="F140" s="43"/>
      <c r="G140" s="43"/>
      <c r="H140" s="43"/>
      <c r="I140" s="43"/>
      <c r="J140" s="44"/>
    </row>
    <row r="141">
      <c r="A141" s="29" t="s">
        <v>53</v>
      </c>
      <c r="B141" s="30"/>
      <c r="C141" s="31" t="s">
        <v>525</v>
      </c>
      <c r="D141" s="32"/>
      <c r="E141" s="29" t="s">
        <v>1080</v>
      </c>
      <c r="F141" s="32"/>
      <c r="G141" s="32"/>
      <c r="H141" s="32"/>
      <c r="I141" s="33">
        <f>SUMIFS(I142:I144,A142:A144,"P")</f>
        <v>0</v>
      </c>
      <c r="J141" s="34"/>
    </row>
    <row r="142">
      <c r="A142" s="35" t="s">
        <v>56</v>
      </c>
      <c r="B142" s="35">
        <v>50</v>
      </c>
      <c r="C142" s="36" t="s">
        <v>1081</v>
      </c>
      <c r="D142" s="35" t="s">
        <v>58</v>
      </c>
      <c r="E142" s="37" t="s">
        <v>1082</v>
      </c>
      <c r="F142" s="38" t="s">
        <v>153</v>
      </c>
      <c r="G142" s="39">
        <v>104.90000000000001</v>
      </c>
      <c r="H142" s="40">
        <v>0</v>
      </c>
      <c r="I142" s="40">
        <f>ROUND(G142*H142,P4)</f>
        <v>0</v>
      </c>
      <c r="J142" s="38" t="s">
        <v>820</v>
      </c>
      <c r="O142" s="41">
        <f>I142*0.21</f>
        <v>0</v>
      </c>
      <c r="P142">
        <v>3</v>
      </c>
    </row>
    <row r="143">
      <c r="A143" s="35" t="s">
        <v>61</v>
      </c>
      <c r="B143" s="42"/>
      <c r="C143" s="43"/>
      <c r="D143" s="43"/>
      <c r="E143" s="37" t="s">
        <v>1082</v>
      </c>
      <c r="F143" s="43"/>
      <c r="G143" s="43"/>
      <c r="H143" s="43"/>
      <c r="I143" s="43"/>
      <c r="J143" s="44"/>
    </row>
    <row r="144" ht="45">
      <c r="A144" s="35" t="s">
        <v>63</v>
      </c>
      <c r="B144" s="42"/>
      <c r="C144" s="43"/>
      <c r="D144" s="43"/>
      <c r="E144" s="45" t="s">
        <v>1083</v>
      </c>
      <c r="F144" s="43"/>
      <c r="G144" s="43"/>
      <c r="H144" s="43"/>
      <c r="I144" s="43"/>
      <c r="J144" s="44"/>
    </row>
    <row r="145">
      <c r="A145" s="29" t="s">
        <v>53</v>
      </c>
      <c r="B145" s="30"/>
      <c r="C145" s="31" t="s">
        <v>354</v>
      </c>
      <c r="D145" s="32"/>
      <c r="E145" s="29" t="s">
        <v>355</v>
      </c>
      <c r="F145" s="32"/>
      <c r="G145" s="32"/>
      <c r="H145" s="32"/>
      <c r="I145" s="33">
        <f>SUMIFS(I146:I162,A146:A162,"P")</f>
        <v>0</v>
      </c>
      <c r="J145" s="34"/>
    </row>
    <row r="146" ht="30">
      <c r="A146" s="35" t="s">
        <v>56</v>
      </c>
      <c r="B146" s="35">
        <v>51</v>
      </c>
      <c r="C146" s="36" t="s">
        <v>1084</v>
      </c>
      <c r="D146" s="35" t="s">
        <v>58</v>
      </c>
      <c r="E146" s="37" t="s">
        <v>1085</v>
      </c>
      <c r="F146" s="38" t="s">
        <v>124</v>
      </c>
      <c r="G146" s="39">
        <v>5</v>
      </c>
      <c r="H146" s="40">
        <v>0</v>
      </c>
      <c r="I146" s="40">
        <f>ROUND(G146*H146,P4)</f>
        <v>0</v>
      </c>
      <c r="J146" s="38" t="s">
        <v>820</v>
      </c>
      <c r="O146" s="41">
        <f>I146*0.21</f>
        <v>0</v>
      </c>
      <c r="P146">
        <v>3</v>
      </c>
    </row>
    <row r="147" ht="30">
      <c r="A147" s="35" t="s">
        <v>61</v>
      </c>
      <c r="B147" s="42"/>
      <c r="C147" s="43"/>
      <c r="D147" s="43"/>
      <c r="E147" s="37" t="s">
        <v>1085</v>
      </c>
      <c r="F147" s="43"/>
      <c r="G147" s="43"/>
      <c r="H147" s="43"/>
      <c r="I147" s="43"/>
      <c r="J147" s="44"/>
    </row>
    <row r="148" ht="30">
      <c r="A148" s="35" t="s">
        <v>63</v>
      </c>
      <c r="B148" s="42"/>
      <c r="C148" s="43"/>
      <c r="D148" s="43"/>
      <c r="E148" s="45" t="s">
        <v>1086</v>
      </c>
      <c r="F148" s="43"/>
      <c r="G148" s="43"/>
      <c r="H148" s="43"/>
      <c r="I148" s="43"/>
      <c r="J148" s="44"/>
    </row>
    <row r="149" ht="30">
      <c r="A149" s="35" t="s">
        <v>56</v>
      </c>
      <c r="B149" s="35">
        <v>52</v>
      </c>
      <c r="C149" s="36" t="s">
        <v>915</v>
      </c>
      <c r="D149" s="35" t="s">
        <v>58</v>
      </c>
      <c r="E149" s="37" t="s">
        <v>916</v>
      </c>
      <c r="F149" s="38" t="s">
        <v>135</v>
      </c>
      <c r="G149" s="39">
        <v>12.377000000000001</v>
      </c>
      <c r="H149" s="40">
        <v>0</v>
      </c>
      <c r="I149" s="40">
        <f>ROUND(G149*H149,P4)</f>
        <v>0</v>
      </c>
      <c r="J149" s="38" t="s">
        <v>820</v>
      </c>
      <c r="O149" s="41">
        <f>I149*0.21</f>
        <v>0</v>
      </c>
      <c r="P149">
        <v>3</v>
      </c>
    </row>
    <row r="150" ht="30">
      <c r="A150" s="35" t="s">
        <v>61</v>
      </c>
      <c r="B150" s="42"/>
      <c r="C150" s="43"/>
      <c r="D150" s="43"/>
      <c r="E150" s="37" t="s">
        <v>916</v>
      </c>
      <c r="F150" s="43"/>
      <c r="G150" s="43"/>
      <c r="H150" s="43"/>
      <c r="I150" s="43"/>
      <c r="J150" s="44"/>
    </row>
    <row r="151" ht="165">
      <c r="A151" s="35" t="s">
        <v>63</v>
      </c>
      <c r="B151" s="42"/>
      <c r="C151" s="43"/>
      <c r="D151" s="43"/>
      <c r="E151" s="45" t="s">
        <v>1087</v>
      </c>
      <c r="F151" s="43"/>
      <c r="G151" s="43"/>
      <c r="H151" s="43"/>
      <c r="I151" s="43"/>
      <c r="J151" s="44"/>
    </row>
    <row r="152" ht="30">
      <c r="A152" s="35" t="s">
        <v>56</v>
      </c>
      <c r="B152" s="35">
        <v>53</v>
      </c>
      <c r="C152" s="36" t="s">
        <v>1088</v>
      </c>
      <c r="D152" s="35" t="s">
        <v>58</v>
      </c>
      <c r="E152" s="37" t="s">
        <v>1089</v>
      </c>
      <c r="F152" s="38" t="s">
        <v>135</v>
      </c>
      <c r="G152" s="39">
        <v>19</v>
      </c>
      <c r="H152" s="40">
        <v>0</v>
      </c>
      <c r="I152" s="40">
        <f>ROUND(G152*H152,P4)</f>
        <v>0</v>
      </c>
      <c r="J152" s="38" t="s">
        <v>820</v>
      </c>
      <c r="O152" s="41">
        <f>I152*0.21</f>
        <v>0</v>
      </c>
      <c r="P152">
        <v>3</v>
      </c>
    </row>
    <row r="153" ht="30">
      <c r="A153" s="35" t="s">
        <v>61</v>
      </c>
      <c r="B153" s="42"/>
      <c r="C153" s="43"/>
      <c r="D153" s="43"/>
      <c r="E153" s="37" t="s">
        <v>1089</v>
      </c>
      <c r="F153" s="43"/>
      <c r="G153" s="43"/>
      <c r="H153" s="43"/>
      <c r="I153" s="43"/>
      <c r="J153" s="44"/>
    </row>
    <row r="154" ht="45">
      <c r="A154" s="35" t="s">
        <v>63</v>
      </c>
      <c r="B154" s="42"/>
      <c r="C154" s="43"/>
      <c r="D154" s="43"/>
      <c r="E154" s="45" t="s">
        <v>1090</v>
      </c>
      <c r="F154" s="43"/>
      <c r="G154" s="43"/>
      <c r="H154" s="43"/>
      <c r="I154" s="43"/>
      <c r="J154" s="44"/>
    </row>
    <row r="155" ht="45">
      <c r="A155" s="35" t="s">
        <v>56</v>
      </c>
      <c r="B155" s="35">
        <v>54</v>
      </c>
      <c r="C155" s="36" t="s">
        <v>1091</v>
      </c>
      <c r="D155" s="35" t="s">
        <v>58</v>
      </c>
      <c r="E155" s="37" t="s">
        <v>1092</v>
      </c>
      <c r="F155" s="38" t="s">
        <v>124</v>
      </c>
      <c r="G155" s="39">
        <v>98.25</v>
      </c>
      <c r="H155" s="40">
        <v>0</v>
      </c>
      <c r="I155" s="40">
        <f>ROUND(G155*H155,P4)</f>
        <v>0</v>
      </c>
      <c r="J155" s="38" t="s">
        <v>820</v>
      </c>
      <c r="O155" s="41">
        <f>I155*0.21</f>
        <v>0</v>
      </c>
      <c r="P155">
        <v>3</v>
      </c>
    </row>
    <row r="156" ht="45">
      <c r="A156" s="35" t="s">
        <v>61</v>
      </c>
      <c r="B156" s="42"/>
      <c r="C156" s="43"/>
      <c r="D156" s="43"/>
      <c r="E156" s="37" t="s">
        <v>1093</v>
      </c>
      <c r="F156" s="43"/>
      <c r="G156" s="43"/>
      <c r="H156" s="43"/>
      <c r="I156" s="43"/>
      <c r="J156" s="44"/>
    </row>
    <row r="157" ht="45">
      <c r="A157" s="35" t="s">
        <v>63</v>
      </c>
      <c r="B157" s="42"/>
      <c r="C157" s="43"/>
      <c r="D157" s="43"/>
      <c r="E157" s="45" t="s">
        <v>1094</v>
      </c>
      <c r="F157" s="43"/>
      <c r="G157" s="43"/>
      <c r="H157" s="43"/>
      <c r="I157" s="43"/>
      <c r="J157" s="44"/>
    </row>
    <row r="158" ht="30">
      <c r="A158" s="35" t="s">
        <v>56</v>
      </c>
      <c r="B158" s="35">
        <v>55</v>
      </c>
      <c r="C158" s="36" t="s">
        <v>1095</v>
      </c>
      <c r="D158" s="35" t="s">
        <v>58</v>
      </c>
      <c r="E158" s="37" t="s">
        <v>1096</v>
      </c>
      <c r="F158" s="38" t="s">
        <v>124</v>
      </c>
      <c r="G158" s="39">
        <v>5</v>
      </c>
      <c r="H158" s="40">
        <v>0</v>
      </c>
      <c r="I158" s="40">
        <f>ROUND(G158*H158,P4)</f>
        <v>0</v>
      </c>
      <c r="J158" s="38" t="s">
        <v>820</v>
      </c>
      <c r="O158" s="41">
        <f>I158*0.21</f>
        <v>0</v>
      </c>
      <c r="P158">
        <v>3</v>
      </c>
    </row>
    <row r="159" ht="30">
      <c r="A159" s="35" t="s">
        <v>61</v>
      </c>
      <c r="B159" s="42"/>
      <c r="C159" s="43"/>
      <c r="D159" s="43"/>
      <c r="E159" s="37" t="s">
        <v>1096</v>
      </c>
      <c r="F159" s="43"/>
      <c r="G159" s="43"/>
      <c r="H159" s="43"/>
      <c r="I159" s="43"/>
      <c r="J159" s="44"/>
    </row>
    <row r="160" ht="30">
      <c r="A160" s="35" t="s">
        <v>63</v>
      </c>
      <c r="B160" s="42"/>
      <c r="C160" s="43"/>
      <c r="D160" s="43"/>
      <c r="E160" s="45" t="s">
        <v>1086</v>
      </c>
      <c r="F160" s="43"/>
      <c r="G160" s="43"/>
      <c r="H160" s="43"/>
      <c r="I160" s="43"/>
      <c r="J160" s="44"/>
    </row>
    <row r="161">
      <c r="A161" s="35" t="s">
        <v>56</v>
      </c>
      <c r="B161" s="35">
        <v>68</v>
      </c>
      <c r="C161" s="36" t="s">
        <v>1097</v>
      </c>
      <c r="D161" s="35" t="s">
        <v>58</v>
      </c>
      <c r="E161" s="37" t="s">
        <v>1098</v>
      </c>
      <c r="F161" s="38" t="s">
        <v>124</v>
      </c>
      <c r="G161" s="39">
        <v>117.90000000000001</v>
      </c>
      <c r="H161" s="40">
        <v>0</v>
      </c>
      <c r="I161" s="40">
        <f>ROUND(G161*H161,P4)</f>
        <v>0</v>
      </c>
      <c r="J161" s="38" t="s">
        <v>820</v>
      </c>
      <c r="O161" s="41">
        <f>I161*0.21</f>
        <v>0</v>
      </c>
      <c r="P161">
        <v>3</v>
      </c>
    </row>
    <row r="162">
      <c r="A162" s="35" t="s">
        <v>61</v>
      </c>
      <c r="B162" s="42"/>
      <c r="C162" s="43"/>
      <c r="D162" s="43"/>
      <c r="E162" s="37" t="s">
        <v>1098</v>
      </c>
      <c r="F162" s="43"/>
      <c r="G162" s="43"/>
      <c r="H162" s="43"/>
      <c r="I162" s="43"/>
      <c r="J162" s="44"/>
    </row>
    <row r="163">
      <c r="A163" s="29" t="s">
        <v>53</v>
      </c>
      <c r="B163" s="30"/>
      <c r="C163" s="31" t="s">
        <v>360</v>
      </c>
      <c r="D163" s="32"/>
      <c r="E163" s="29" t="s">
        <v>1099</v>
      </c>
      <c r="F163" s="32"/>
      <c r="G163" s="32"/>
      <c r="H163" s="32"/>
      <c r="I163" s="33">
        <f>SUMIFS(I164:I183,A164:A183,"P")</f>
        <v>0</v>
      </c>
      <c r="J163" s="34"/>
    </row>
    <row r="164" ht="30">
      <c r="A164" s="35" t="s">
        <v>56</v>
      </c>
      <c r="B164" s="35">
        <v>57</v>
      </c>
      <c r="C164" s="36" t="s">
        <v>1100</v>
      </c>
      <c r="D164" s="35" t="s">
        <v>58</v>
      </c>
      <c r="E164" s="37" t="s">
        <v>1101</v>
      </c>
      <c r="F164" s="38" t="s">
        <v>124</v>
      </c>
      <c r="G164" s="39">
        <v>6.7999999999999998</v>
      </c>
      <c r="H164" s="40">
        <v>0</v>
      </c>
      <c r="I164" s="40">
        <f>ROUND(G164*H164,P4)</f>
        <v>0</v>
      </c>
      <c r="J164" s="38" t="s">
        <v>820</v>
      </c>
      <c r="O164" s="41">
        <f>I164*0.21</f>
        <v>0</v>
      </c>
      <c r="P164">
        <v>3</v>
      </c>
    </row>
    <row r="165" ht="30">
      <c r="A165" s="35" t="s">
        <v>61</v>
      </c>
      <c r="B165" s="42"/>
      <c r="C165" s="43"/>
      <c r="D165" s="43"/>
      <c r="E165" s="37" t="s">
        <v>1101</v>
      </c>
      <c r="F165" s="43"/>
      <c r="G165" s="43"/>
      <c r="H165" s="43"/>
      <c r="I165" s="43"/>
      <c r="J165" s="44"/>
    </row>
    <row r="166" ht="30">
      <c r="A166" s="35" t="s">
        <v>56</v>
      </c>
      <c r="B166" s="35">
        <v>58</v>
      </c>
      <c r="C166" s="36" t="s">
        <v>1102</v>
      </c>
      <c r="D166" s="35" t="s">
        <v>58</v>
      </c>
      <c r="E166" s="37" t="s">
        <v>1103</v>
      </c>
      <c r="F166" s="38" t="s">
        <v>124</v>
      </c>
      <c r="G166" s="39">
        <v>118.2</v>
      </c>
      <c r="H166" s="40">
        <v>0</v>
      </c>
      <c r="I166" s="40">
        <f>ROUND(G166*H166,P4)</f>
        <v>0</v>
      </c>
      <c r="J166" s="38" t="s">
        <v>820</v>
      </c>
      <c r="O166" s="41">
        <f>I166*0.21</f>
        <v>0</v>
      </c>
      <c r="P166">
        <v>3</v>
      </c>
    </row>
    <row r="167" ht="30">
      <c r="A167" s="35" t="s">
        <v>61</v>
      </c>
      <c r="B167" s="42"/>
      <c r="C167" s="43"/>
      <c r="D167" s="43"/>
      <c r="E167" s="37" t="s">
        <v>1103</v>
      </c>
      <c r="F167" s="43"/>
      <c r="G167" s="43"/>
      <c r="H167" s="43"/>
      <c r="I167" s="43"/>
      <c r="J167" s="44"/>
    </row>
    <row r="168" ht="45">
      <c r="A168" s="35" t="s">
        <v>63</v>
      </c>
      <c r="B168" s="42"/>
      <c r="C168" s="43"/>
      <c r="D168" s="43"/>
      <c r="E168" s="45" t="s">
        <v>1019</v>
      </c>
      <c r="F168" s="43"/>
      <c r="G168" s="43"/>
      <c r="H168" s="43"/>
      <c r="I168" s="43"/>
      <c r="J168" s="44"/>
    </row>
    <row r="169" ht="45">
      <c r="A169" s="35" t="s">
        <v>56</v>
      </c>
      <c r="B169" s="35">
        <v>59</v>
      </c>
      <c r="C169" s="36" t="s">
        <v>1104</v>
      </c>
      <c r="D169" s="35" t="s">
        <v>58</v>
      </c>
      <c r="E169" s="37" t="s">
        <v>1105</v>
      </c>
      <c r="F169" s="38" t="s">
        <v>124</v>
      </c>
      <c r="G169" s="39">
        <v>145.80000000000001</v>
      </c>
      <c r="H169" s="40">
        <v>0</v>
      </c>
      <c r="I169" s="40">
        <f>ROUND(G169*H169,P4)</f>
        <v>0</v>
      </c>
      <c r="J169" s="38" t="s">
        <v>820</v>
      </c>
      <c r="O169" s="41">
        <f>I169*0.21</f>
        <v>0</v>
      </c>
      <c r="P169">
        <v>3</v>
      </c>
    </row>
    <row r="170" ht="45">
      <c r="A170" s="35" t="s">
        <v>61</v>
      </c>
      <c r="B170" s="42"/>
      <c r="C170" s="43"/>
      <c r="D170" s="43"/>
      <c r="E170" s="37" t="s">
        <v>1105</v>
      </c>
      <c r="F170" s="43"/>
      <c r="G170" s="43"/>
      <c r="H170" s="43"/>
      <c r="I170" s="43"/>
      <c r="J170" s="44"/>
    </row>
    <row r="171" ht="30">
      <c r="A171" s="35" t="s">
        <v>56</v>
      </c>
      <c r="B171" s="35">
        <v>60</v>
      </c>
      <c r="C171" s="36" t="s">
        <v>1106</v>
      </c>
      <c r="D171" s="35" t="s">
        <v>58</v>
      </c>
      <c r="E171" s="37" t="s">
        <v>1107</v>
      </c>
      <c r="F171" s="38" t="s">
        <v>124</v>
      </c>
      <c r="G171" s="39">
        <v>118.2</v>
      </c>
      <c r="H171" s="40">
        <v>0</v>
      </c>
      <c r="I171" s="40">
        <f>ROUND(G171*H171,P4)</f>
        <v>0</v>
      </c>
      <c r="J171" s="38" t="s">
        <v>820</v>
      </c>
      <c r="O171" s="41">
        <f>I171*0.21</f>
        <v>0</v>
      </c>
      <c r="P171">
        <v>3</v>
      </c>
    </row>
    <row r="172" ht="30">
      <c r="A172" s="35" t="s">
        <v>61</v>
      </c>
      <c r="B172" s="42"/>
      <c r="C172" s="43"/>
      <c r="D172" s="43"/>
      <c r="E172" s="37" t="s">
        <v>1107</v>
      </c>
      <c r="F172" s="43"/>
      <c r="G172" s="43"/>
      <c r="H172" s="43"/>
      <c r="I172" s="43"/>
      <c r="J172" s="44"/>
    </row>
    <row r="173">
      <c r="A173" s="35" t="s">
        <v>56</v>
      </c>
      <c r="B173" s="35">
        <v>61</v>
      </c>
      <c r="C173" s="36" t="s">
        <v>1108</v>
      </c>
      <c r="D173" s="35" t="s">
        <v>58</v>
      </c>
      <c r="E173" s="37" t="s">
        <v>1109</v>
      </c>
      <c r="F173" s="38" t="s">
        <v>124</v>
      </c>
      <c r="G173" s="39">
        <v>145.80000000000001</v>
      </c>
      <c r="H173" s="40">
        <v>0</v>
      </c>
      <c r="I173" s="40">
        <f>ROUND(G173*H173,P4)</f>
        <v>0</v>
      </c>
      <c r="J173" s="38" t="s">
        <v>820</v>
      </c>
      <c r="O173" s="41">
        <f>I173*0.21</f>
        <v>0</v>
      </c>
      <c r="P173">
        <v>3</v>
      </c>
    </row>
    <row r="174">
      <c r="A174" s="35" t="s">
        <v>61</v>
      </c>
      <c r="B174" s="42"/>
      <c r="C174" s="43"/>
      <c r="D174" s="43"/>
      <c r="E174" s="37" t="s">
        <v>1109</v>
      </c>
      <c r="F174" s="43"/>
      <c r="G174" s="43"/>
      <c r="H174" s="43"/>
      <c r="I174" s="43"/>
      <c r="J174" s="44"/>
    </row>
    <row r="175" ht="30">
      <c r="A175" s="35" t="s">
        <v>56</v>
      </c>
      <c r="B175" s="35">
        <v>62</v>
      </c>
      <c r="C175" s="36" t="s">
        <v>1110</v>
      </c>
      <c r="D175" s="35" t="s">
        <v>58</v>
      </c>
      <c r="E175" s="37" t="s">
        <v>1111</v>
      </c>
      <c r="F175" s="38" t="s">
        <v>124</v>
      </c>
      <c r="G175" s="39">
        <v>291.60000000000002</v>
      </c>
      <c r="H175" s="40">
        <v>0</v>
      </c>
      <c r="I175" s="40">
        <f>ROUND(G175*H175,P4)</f>
        <v>0</v>
      </c>
      <c r="J175" s="38" t="s">
        <v>820</v>
      </c>
      <c r="O175" s="41">
        <f>I175*0.21</f>
        <v>0</v>
      </c>
      <c r="P175">
        <v>3</v>
      </c>
    </row>
    <row r="176" ht="30">
      <c r="A176" s="35" t="s">
        <v>61</v>
      </c>
      <c r="B176" s="42"/>
      <c r="C176" s="43"/>
      <c r="D176" s="43"/>
      <c r="E176" s="37" t="s">
        <v>1111</v>
      </c>
      <c r="F176" s="43"/>
      <c r="G176" s="43"/>
      <c r="H176" s="43"/>
      <c r="I176" s="43"/>
      <c r="J176" s="44"/>
    </row>
    <row r="177" ht="45">
      <c r="A177" s="35" t="s">
        <v>56</v>
      </c>
      <c r="B177" s="35">
        <v>63</v>
      </c>
      <c r="C177" s="36" t="s">
        <v>1112</v>
      </c>
      <c r="D177" s="35" t="s">
        <v>58</v>
      </c>
      <c r="E177" s="37" t="s">
        <v>1113</v>
      </c>
      <c r="F177" s="38" t="s">
        <v>124</v>
      </c>
      <c r="G177" s="39">
        <v>145.80000000000001</v>
      </c>
      <c r="H177" s="40">
        <v>0</v>
      </c>
      <c r="I177" s="40">
        <f>ROUND(G177*H177,P4)</f>
        <v>0</v>
      </c>
      <c r="J177" s="38" t="s">
        <v>820</v>
      </c>
      <c r="O177" s="41">
        <f>I177*0.21</f>
        <v>0</v>
      </c>
      <c r="P177">
        <v>3</v>
      </c>
    </row>
    <row r="178" ht="45">
      <c r="A178" s="35" t="s">
        <v>61</v>
      </c>
      <c r="B178" s="42"/>
      <c r="C178" s="43"/>
      <c r="D178" s="43"/>
      <c r="E178" s="37" t="s">
        <v>1114</v>
      </c>
      <c r="F178" s="43"/>
      <c r="G178" s="43"/>
      <c r="H178" s="43"/>
      <c r="I178" s="43"/>
      <c r="J178" s="44"/>
    </row>
    <row r="179" ht="45">
      <c r="A179" s="35" t="s">
        <v>63</v>
      </c>
      <c r="B179" s="42"/>
      <c r="C179" s="43"/>
      <c r="D179" s="43"/>
      <c r="E179" s="45" t="s">
        <v>1022</v>
      </c>
      <c r="F179" s="43"/>
      <c r="G179" s="43"/>
      <c r="H179" s="43"/>
      <c r="I179" s="43"/>
      <c r="J179" s="44"/>
    </row>
    <row r="180" ht="30">
      <c r="A180" s="35" t="s">
        <v>56</v>
      </c>
      <c r="B180" s="35">
        <v>64</v>
      </c>
      <c r="C180" s="36" t="s">
        <v>1115</v>
      </c>
      <c r="D180" s="35" t="s">
        <v>58</v>
      </c>
      <c r="E180" s="37" t="s">
        <v>1116</v>
      </c>
      <c r="F180" s="38" t="s">
        <v>124</v>
      </c>
      <c r="G180" s="39">
        <v>145.80000000000001</v>
      </c>
      <c r="H180" s="40">
        <v>0</v>
      </c>
      <c r="I180" s="40">
        <f>ROUND(G180*H180,P4)</f>
        <v>0</v>
      </c>
      <c r="J180" s="38" t="s">
        <v>820</v>
      </c>
      <c r="O180" s="41">
        <f>I180*0.21</f>
        <v>0</v>
      </c>
      <c r="P180">
        <v>3</v>
      </c>
    </row>
    <row r="181" ht="30">
      <c r="A181" s="35" t="s">
        <v>61</v>
      </c>
      <c r="B181" s="42"/>
      <c r="C181" s="43"/>
      <c r="D181" s="43"/>
      <c r="E181" s="37" t="s">
        <v>1116</v>
      </c>
      <c r="F181" s="43"/>
      <c r="G181" s="43"/>
      <c r="H181" s="43"/>
      <c r="I181" s="43"/>
      <c r="J181" s="44"/>
    </row>
    <row r="182" ht="45">
      <c r="A182" s="35" t="s">
        <v>56</v>
      </c>
      <c r="B182" s="35">
        <v>67</v>
      </c>
      <c r="C182" s="36" t="s">
        <v>1117</v>
      </c>
      <c r="D182" s="35" t="s">
        <v>58</v>
      </c>
      <c r="E182" s="37" t="s">
        <v>1118</v>
      </c>
      <c r="F182" s="38" t="s">
        <v>124</v>
      </c>
      <c r="G182" s="39">
        <v>6.7999999999999998</v>
      </c>
      <c r="H182" s="40">
        <v>0</v>
      </c>
      <c r="I182" s="40">
        <f>ROUND(G182*H182,P4)</f>
        <v>0</v>
      </c>
      <c r="J182" s="38" t="s">
        <v>820</v>
      </c>
      <c r="O182" s="41">
        <f>I182*0.21</f>
        <v>0</v>
      </c>
      <c r="P182">
        <v>3</v>
      </c>
    </row>
    <row r="183" ht="75">
      <c r="A183" s="35" t="s">
        <v>61</v>
      </c>
      <c r="B183" s="42"/>
      <c r="C183" s="43"/>
      <c r="D183" s="43"/>
      <c r="E183" s="37" t="s">
        <v>1119</v>
      </c>
      <c r="F183" s="43"/>
      <c r="G183" s="43"/>
      <c r="H183" s="43"/>
      <c r="I183" s="43"/>
      <c r="J183" s="44"/>
    </row>
    <row r="184">
      <c r="A184" s="29" t="s">
        <v>53</v>
      </c>
      <c r="B184" s="30"/>
      <c r="C184" s="31" t="s">
        <v>390</v>
      </c>
      <c r="D184" s="32"/>
      <c r="E184" s="29" t="s">
        <v>918</v>
      </c>
      <c r="F184" s="32"/>
      <c r="G184" s="32"/>
      <c r="H184" s="32"/>
      <c r="I184" s="33">
        <f>SUMIFS(I185:I217,A185:A217,"P")</f>
        <v>0</v>
      </c>
      <c r="J184" s="34"/>
    </row>
    <row r="185">
      <c r="A185" s="35" t="s">
        <v>56</v>
      </c>
      <c r="B185" s="35">
        <v>46</v>
      </c>
      <c r="C185" s="36" t="s">
        <v>1120</v>
      </c>
      <c r="D185" s="35" t="s">
        <v>58</v>
      </c>
      <c r="E185" s="37" t="s">
        <v>1121</v>
      </c>
      <c r="F185" s="38" t="s">
        <v>153</v>
      </c>
      <c r="G185" s="39">
        <v>32.136000000000003</v>
      </c>
      <c r="H185" s="40">
        <v>0</v>
      </c>
      <c r="I185" s="40">
        <f>ROUND(G185*H185,P4)</f>
        <v>0</v>
      </c>
      <c r="J185" s="38" t="s">
        <v>820</v>
      </c>
      <c r="O185" s="41">
        <f>I185*0.21</f>
        <v>0</v>
      </c>
      <c r="P185">
        <v>3</v>
      </c>
    </row>
    <row r="186">
      <c r="A186" s="35" t="s">
        <v>61</v>
      </c>
      <c r="B186" s="42"/>
      <c r="C186" s="43"/>
      <c r="D186" s="43"/>
      <c r="E186" s="37" t="s">
        <v>1121</v>
      </c>
      <c r="F186" s="43"/>
      <c r="G186" s="43"/>
      <c r="H186" s="43"/>
      <c r="I186" s="43"/>
      <c r="J186" s="44"/>
    </row>
    <row r="187">
      <c r="A187" s="35" t="s">
        <v>56</v>
      </c>
      <c r="B187" s="35">
        <v>47</v>
      </c>
      <c r="C187" s="36" t="s">
        <v>1122</v>
      </c>
      <c r="D187" s="35" t="s">
        <v>58</v>
      </c>
      <c r="E187" s="37" t="s">
        <v>1123</v>
      </c>
      <c r="F187" s="38" t="s">
        <v>76</v>
      </c>
      <c r="G187" s="39">
        <v>2</v>
      </c>
      <c r="H187" s="40">
        <v>0</v>
      </c>
      <c r="I187" s="40">
        <f>ROUND(G187*H187,P4)</f>
        <v>0</v>
      </c>
      <c r="J187" s="38" t="s">
        <v>820</v>
      </c>
      <c r="O187" s="41">
        <f>I187*0.21</f>
        <v>0</v>
      </c>
      <c r="P187">
        <v>3</v>
      </c>
    </row>
    <row r="188">
      <c r="A188" s="35" t="s">
        <v>61</v>
      </c>
      <c r="B188" s="42"/>
      <c r="C188" s="43"/>
      <c r="D188" s="43"/>
      <c r="E188" s="37" t="s">
        <v>1123</v>
      </c>
      <c r="F188" s="43"/>
      <c r="G188" s="43"/>
      <c r="H188" s="43"/>
      <c r="I188" s="43"/>
      <c r="J188" s="44"/>
    </row>
    <row r="189">
      <c r="A189" s="35" t="s">
        <v>56</v>
      </c>
      <c r="B189" s="35">
        <v>48</v>
      </c>
      <c r="C189" s="36" t="s">
        <v>1124</v>
      </c>
      <c r="D189" s="35" t="s">
        <v>58</v>
      </c>
      <c r="E189" s="37" t="s">
        <v>1125</v>
      </c>
      <c r="F189" s="38" t="s">
        <v>153</v>
      </c>
      <c r="G189" s="39">
        <v>74.805999999999997</v>
      </c>
      <c r="H189" s="40">
        <v>0</v>
      </c>
      <c r="I189" s="40">
        <f>ROUND(G189*H189,P4)</f>
        <v>0</v>
      </c>
      <c r="J189" s="38" t="s">
        <v>820</v>
      </c>
      <c r="O189" s="41">
        <f>I189*0.21</f>
        <v>0</v>
      </c>
      <c r="P189">
        <v>3</v>
      </c>
    </row>
    <row r="190">
      <c r="A190" s="35" t="s">
        <v>61</v>
      </c>
      <c r="B190" s="42"/>
      <c r="C190" s="43"/>
      <c r="D190" s="43"/>
      <c r="E190" s="37" t="s">
        <v>1125</v>
      </c>
      <c r="F190" s="43"/>
      <c r="G190" s="43"/>
      <c r="H190" s="43"/>
      <c r="I190" s="43"/>
      <c r="J190" s="44"/>
    </row>
    <row r="191">
      <c r="A191" s="35" t="s">
        <v>56</v>
      </c>
      <c r="B191" s="35">
        <v>49</v>
      </c>
      <c r="C191" s="36" t="s">
        <v>1126</v>
      </c>
      <c r="D191" s="35" t="s">
        <v>58</v>
      </c>
      <c r="E191" s="37" t="s">
        <v>1127</v>
      </c>
      <c r="F191" s="38" t="s">
        <v>76</v>
      </c>
      <c r="G191" s="39">
        <v>2</v>
      </c>
      <c r="H191" s="40">
        <v>0</v>
      </c>
      <c r="I191" s="40">
        <f>ROUND(G191*H191,P4)</f>
        <v>0</v>
      </c>
      <c r="J191" s="35"/>
      <c r="O191" s="41">
        <f>I191*0.21</f>
        <v>0</v>
      </c>
      <c r="P191">
        <v>3</v>
      </c>
    </row>
    <row r="192">
      <c r="A192" s="35" t="s">
        <v>61</v>
      </c>
      <c r="B192" s="42"/>
      <c r="C192" s="43"/>
      <c r="D192" s="43"/>
      <c r="E192" s="37" t="s">
        <v>1127</v>
      </c>
      <c r="F192" s="43"/>
      <c r="G192" s="43"/>
      <c r="H192" s="43"/>
      <c r="I192" s="43"/>
      <c r="J192" s="44"/>
    </row>
    <row r="193" ht="30">
      <c r="A193" s="35" t="s">
        <v>56</v>
      </c>
      <c r="B193" s="35">
        <v>56</v>
      </c>
      <c r="C193" s="36" t="s">
        <v>1128</v>
      </c>
      <c r="D193" s="35" t="s">
        <v>58</v>
      </c>
      <c r="E193" s="37" t="s">
        <v>1129</v>
      </c>
      <c r="F193" s="38" t="s">
        <v>76</v>
      </c>
      <c r="G193" s="39">
        <v>5</v>
      </c>
      <c r="H193" s="40">
        <v>0</v>
      </c>
      <c r="I193" s="40">
        <f>ROUND(G193*H193,P4)</f>
        <v>0</v>
      </c>
      <c r="J193" s="38" t="s">
        <v>820</v>
      </c>
      <c r="O193" s="41">
        <f>I193*0.21</f>
        <v>0</v>
      </c>
      <c r="P193">
        <v>3</v>
      </c>
    </row>
    <row r="194" ht="30">
      <c r="A194" s="35" t="s">
        <v>61</v>
      </c>
      <c r="B194" s="42"/>
      <c r="C194" s="43"/>
      <c r="D194" s="43"/>
      <c r="E194" s="37" t="s">
        <v>1129</v>
      </c>
      <c r="F194" s="43"/>
      <c r="G194" s="43"/>
      <c r="H194" s="43"/>
      <c r="I194" s="43"/>
      <c r="J194" s="44"/>
    </row>
    <row r="195" ht="30">
      <c r="A195" s="35" t="s">
        <v>56</v>
      </c>
      <c r="B195" s="35">
        <v>69</v>
      </c>
      <c r="C195" s="36" t="s">
        <v>1130</v>
      </c>
      <c r="D195" s="35" t="s">
        <v>58</v>
      </c>
      <c r="E195" s="37" t="s">
        <v>1131</v>
      </c>
      <c r="F195" s="38" t="s">
        <v>153</v>
      </c>
      <c r="G195" s="39">
        <v>31.199999999999999</v>
      </c>
      <c r="H195" s="40">
        <v>0</v>
      </c>
      <c r="I195" s="40">
        <f>ROUND(G195*H195,P4)</f>
        <v>0</v>
      </c>
      <c r="J195" s="38" t="s">
        <v>820</v>
      </c>
      <c r="O195" s="41">
        <f>I195*0.21</f>
        <v>0</v>
      </c>
      <c r="P195">
        <v>3</v>
      </c>
    </row>
    <row r="196" ht="30">
      <c r="A196" s="35" t="s">
        <v>61</v>
      </c>
      <c r="B196" s="42"/>
      <c r="C196" s="43"/>
      <c r="D196" s="43"/>
      <c r="E196" s="37" t="s">
        <v>1131</v>
      </c>
      <c r="F196" s="43"/>
      <c r="G196" s="43"/>
      <c r="H196" s="43"/>
      <c r="I196" s="43"/>
      <c r="J196" s="44"/>
    </row>
    <row r="197" ht="30">
      <c r="A197" s="35" t="s">
        <v>63</v>
      </c>
      <c r="B197" s="42"/>
      <c r="C197" s="43"/>
      <c r="D197" s="43"/>
      <c r="E197" s="45" t="s">
        <v>1132</v>
      </c>
      <c r="F197" s="43"/>
      <c r="G197" s="43"/>
      <c r="H197" s="43"/>
      <c r="I197" s="43"/>
      <c r="J197" s="44"/>
    </row>
    <row r="198" ht="45">
      <c r="A198" s="35" t="s">
        <v>56</v>
      </c>
      <c r="B198" s="35">
        <v>70</v>
      </c>
      <c r="C198" s="36" t="s">
        <v>1133</v>
      </c>
      <c r="D198" s="35" t="s">
        <v>58</v>
      </c>
      <c r="E198" s="37" t="s">
        <v>1134</v>
      </c>
      <c r="F198" s="38" t="s">
        <v>153</v>
      </c>
      <c r="G198" s="39">
        <v>73.700000000000003</v>
      </c>
      <c r="H198" s="40">
        <v>0</v>
      </c>
      <c r="I198" s="40">
        <f>ROUND(G198*H198,P4)</f>
        <v>0</v>
      </c>
      <c r="J198" s="38" t="s">
        <v>820</v>
      </c>
      <c r="O198" s="41">
        <f>I198*0.21</f>
        <v>0</v>
      </c>
      <c r="P198">
        <v>3</v>
      </c>
    </row>
    <row r="199" ht="45">
      <c r="A199" s="35" t="s">
        <v>61</v>
      </c>
      <c r="B199" s="42"/>
      <c r="C199" s="43"/>
      <c r="D199" s="43"/>
      <c r="E199" s="37" t="s">
        <v>1134</v>
      </c>
      <c r="F199" s="43"/>
      <c r="G199" s="43"/>
      <c r="H199" s="43"/>
      <c r="I199" s="43"/>
      <c r="J199" s="44"/>
    </row>
    <row r="200" ht="30">
      <c r="A200" s="35" t="s">
        <v>63</v>
      </c>
      <c r="B200" s="42"/>
      <c r="C200" s="43"/>
      <c r="D200" s="43"/>
      <c r="E200" s="45" t="s">
        <v>1135</v>
      </c>
      <c r="F200" s="43"/>
      <c r="G200" s="43"/>
      <c r="H200" s="43"/>
      <c r="I200" s="43"/>
      <c r="J200" s="44"/>
    </row>
    <row r="201" ht="30">
      <c r="A201" s="35" t="s">
        <v>56</v>
      </c>
      <c r="B201" s="35">
        <v>71</v>
      </c>
      <c r="C201" s="36" t="s">
        <v>1136</v>
      </c>
      <c r="D201" s="35" t="s">
        <v>58</v>
      </c>
      <c r="E201" s="37" t="s">
        <v>1137</v>
      </c>
      <c r="F201" s="38" t="s">
        <v>76</v>
      </c>
      <c r="G201" s="39">
        <v>1</v>
      </c>
      <c r="H201" s="40">
        <v>0</v>
      </c>
      <c r="I201" s="40">
        <f>ROUND(G201*H201,P4)</f>
        <v>0</v>
      </c>
      <c r="J201" s="35"/>
      <c r="O201" s="41">
        <f>I201*0.21</f>
        <v>0</v>
      </c>
      <c r="P201">
        <v>3</v>
      </c>
    </row>
    <row r="202" ht="30">
      <c r="A202" s="35" t="s">
        <v>61</v>
      </c>
      <c r="B202" s="42"/>
      <c r="C202" s="43"/>
      <c r="D202" s="43"/>
      <c r="E202" s="37" t="s">
        <v>1137</v>
      </c>
      <c r="F202" s="43"/>
      <c r="G202" s="43"/>
      <c r="H202" s="43"/>
      <c r="I202" s="43"/>
      <c r="J202" s="44"/>
    </row>
    <row r="203" ht="30">
      <c r="A203" s="35" t="s">
        <v>56</v>
      </c>
      <c r="B203" s="35">
        <v>72</v>
      </c>
      <c r="C203" s="36" t="s">
        <v>1138</v>
      </c>
      <c r="D203" s="35" t="s">
        <v>58</v>
      </c>
      <c r="E203" s="37" t="s">
        <v>1139</v>
      </c>
      <c r="F203" s="38" t="s">
        <v>76</v>
      </c>
      <c r="G203" s="39">
        <v>2</v>
      </c>
      <c r="H203" s="40">
        <v>0</v>
      </c>
      <c r="I203" s="40">
        <f>ROUND(G203*H203,P4)</f>
        <v>0</v>
      </c>
      <c r="J203" s="35"/>
      <c r="O203" s="41">
        <f>I203*0.21</f>
        <v>0</v>
      </c>
      <c r="P203">
        <v>3</v>
      </c>
    </row>
    <row r="204" ht="30">
      <c r="A204" s="35" t="s">
        <v>61</v>
      </c>
      <c r="B204" s="42"/>
      <c r="C204" s="43"/>
      <c r="D204" s="43"/>
      <c r="E204" s="37" t="s">
        <v>1139</v>
      </c>
      <c r="F204" s="43"/>
      <c r="G204" s="43"/>
      <c r="H204" s="43"/>
      <c r="I204" s="43"/>
      <c r="J204" s="44"/>
    </row>
    <row r="205" ht="30">
      <c r="A205" s="35" t="s">
        <v>56</v>
      </c>
      <c r="B205" s="35">
        <v>73</v>
      </c>
      <c r="C205" s="36" t="s">
        <v>1140</v>
      </c>
      <c r="D205" s="35" t="s">
        <v>58</v>
      </c>
      <c r="E205" s="37" t="s">
        <v>1141</v>
      </c>
      <c r="F205" s="38" t="s">
        <v>76</v>
      </c>
      <c r="G205" s="39">
        <v>2</v>
      </c>
      <c r="H205" s="40">
        <v>0</v>
      </c>
      <c r="I205" s="40">
        <f>ROUND(G205*H205,P4)</f>
        <v>0</v>
      </c>
      <c r="J205" s="38" t="s">
        <v>820</v>
      </c>
      <c r="O205" s="41">
        <f>I205*0.21</f>
        <v>0</v>
      </c>
      <c r="P205">
        <v>3</v>
      </c>
    </row>
    <row r="206" ht="30">
      <c r="A206" s="35" t="s">
        <v>61</v>
      </c>
      <c r="B206" s="42"/>
      <c r="C206" s="43"/>
      <c r="D206" s="43"/>
      <c r="E206" s="37" t="s">
        <v>1141</v>
      </c>
      <c r="F206" s="43"/>
      <c r="G206" s="43"/>
      <c r="H206" s="43"/>
      <c r="I206" s="43"/>
      <c r="J206" s="44"/>
    </row>
    <row r="207">
      <c r="A207" s="35" t="s">
        <v>56</v>
      </c>
      <c r="B207" s="35">
        <v>74</v>
      </c>
      <c r="C207" s="36" t="s">
        <v>1142</v>
      </c>
      <c r="D207" s="35" t="s">
        <v>58</v>
      </c>
      <c r="E207" s="37" t="s">
        <v>1143</v>
      </c>
      <c r="F207" s="38" t="s">
        <v>1144</v>
      </c>
      <c r="G207" s="39">
        <v>5</v>
      </c>
      <c r="H207" s="40">
        <v>0</v>
      </c>
      <c r="I207" s="40">
        <f>ROUND(G207*H207,P4)</f>
        <v>0</v>
      </c>
      <c r="J207" s="38" t="s">
        <v>820</v>
      </c>
      <c r="O207" s="41">
        <f>I207*0.21</f>
        <v>0</v>
      </c>
      <c r="P207">
        <v>3</v>
      </c>
    </row>
    <row r="208">
      <c r="A208" s="35" t="s">
        <v>61</v>
      </c>
      <c r="B208" s="42"/>
      <c r="C208" s="43"/>
      <c r="D208" s="43"/>
      <c r="E208" s="37" t="s">
        <v>1143</v>
      </c>
      <c r="F208" s="43"/>
      <c r="G208" s="43"/>
      <c r="H208" s="43"/>
      <c r="I208" s="43"/>
      <c r="J208" s="44"/>
    </row>
    <row r="209" ht="45">
      <c r="A209" s="35" t="s">
        <v>63</v>
      </c>
      <c r="B209" s="42"/>
      <c r="C209" s="43"/>
      <c r="D209" s="43"/>
      <c r="E209" s="45" t="s">
        <v>1145</v>
      </c>
      <c r="F209" s="43"/>
      <c r="G209" s="43"/>
      <c r="H209" s="43"/>
      <c r="I209" s="43"/>
      <c r="J209" s="44"/>
    </row>
    <row r="210" ht="30">
      <c r="A210" s="35" t="s">
        <v>56</v>
      </c>
      <c r="B210" s="35">
        <v>75</v>
      </c>
      <c r="C210" s="36" t="s">
        <v>1146</v>
      </c>
      <c r="D210" s="35" t="s">
        <v>58</v>
      </c>
      <c r="E210" s="37" t="s">
        <v>1147</v>
      </c>
      <c r="F210" s="38" t="s">
        <v>76</v>
      </c>
      <c r="G210" s="39">
        <v>5</v>
      </c>
      <c r="H210" s="40">
        <v>0</v>
      </c>
      <c r="I210" s="40">
        <f>ROUND(G210*H210,P4)</f>
        <v>0</v>
      </c>
      <c r="J210" s="35"/>
      <c r="O210" s="41">
        <f>I210*0.21</f>
        <v>0</v>
      </c>
      <c r="P210">
        <v>3</v>
      </c>
    </row>
    <row r="211" ht="30">
      <c r="A211" s="35" t="s">
        <v>61</v>
      </c>
      <c r="B211" s="42"/>
      <c r="C211" s="43"/>
      <c r="D211" s="43"/>
      <c r="E211" s="37" t="s">
        <v>1147</v>
      </c>
      <c r="F211" s="43"/>
      <c r="G211" s="43"/>
      <c r="H211" s="43"/>
      <c r="I211" s="43"/>
      <c r="J211" s="44"/>
    </row>
    <row r="212" ht="75">
      <c r="A212" s="35" t="s">
        <v>63</v>
      </c>
      <c r="B212" s="42"/>
      <c r="C212" s="43"/>
      <c r="D212" s="43"/>
      <c r="E212" s="45" t="s">
        <v>1148</v>
      </c>
      <c r="F212" s="43"/>
      <c r="G212" s="43"/>
      <c r="H212" s="43"/>
      <c r="I212" s="43"/>
      <c r="J212" s="44"/>
    </row>
    <row r="213" ht="30">
      <c r="A213" s="35" t="s">
        <v>56</v>
      </c>
      <c r="B213" s="35">
        <v>76</v>
      </c>
      <c r="C213" s="36" t="s">
        <v>1149</v>
      </c>
      <c r="D213" s="35" t="s">
        <v>58</v>
      </c>
      <c r="E213" s="37" t="s">
        <v>1150</v>
      </c>
      <c r="F213" s="38" t="s">
        <v>76</v>
      </c>
      <c r="G213" s="39">
        <v>5</v>
      </c>
      <c r="H213" s="40">
        <v>0</v>
      </c>
      <c r="I213" s="40">
        <f>ROUND(G213*H213,P4)</f>
        <v>0</v>
      </c>
      <c r="J213" s="38" t="s">
        <v>820</v>
      </c>
      <c r="O213" s="41">
        <f>I213*0.21</f>
        <v>0</v>
      </c>
      <c r="P213">
        <v>3</v>
      </c>
    </row>
    <row r="214" ht="30">
      <c r="A214" s="35" t="s">
        <v>61</v>
      </c>
      <c r="B214" s="42"/>
      <c r="C214" s="43"/>
      <c r="D214" s="43"/>
      <c r="E214" s="37" t="s">
        <v>1150</v>
      </c>
      <c r="F214" s="43"/>
      <c r="G214" s="43"/>
      <c r="H214" s="43"/>
      <c r="I214" s="43"/>
      <c r="J214" s="44"/>
    </row>
    <row r="215">
      <c r="A215" s="35" t="s">
        <v>56</v>
      </c>
      <c r="B215" s="35">
        <v>77</v>
      </c>
      <c r="C215" s="36" t="s">
        <v>1151</v>
      </c>
      <c r="D215" s="35" t="s">
        <v>58</v>
      </c>
      <c r="E215" s="37" t="s">
        <v>1152</v>
      </c>
      <c r="F215" s="38" t="s">
        <v>153</v>
      </c>
      <c r="G215" s="39">
        <v>104.90000000000001</v>
      </c>
      <c r="H215" s="40">
        <v>0</v>
      </c>
      <c r="I215" s="40">
        <f>ROUND(G215*H215,P4)</f>
        <v>0</v>
      </c>
      <c r="J215" s="38" t="s">
        <v>820</v>
      </c>
      <c r="O215" s="41">
        <f>I215*0.21</f>
        <v>0</v>
      </c>
      <c r="P215">
        <v>3</v>
      </c>
    </row>
    <row r="216">
      <c r="A216" s="35" t="s">
        <v>61</v>
      </c>
      <c r="B216" s="42"/>
      <c r="C216" s="43"/>
      <c r="D216" s="43"/>
      <c r="E216" s="37" t="s">
        <v>1152</v>
      </c>
      <c r="F216" s="43"/>
      <c r="G216" s="43"/>
      <c r="H216" s="43"/>
      <c r="I216" s="43"/>
      <c r="J216" s="44"/>
    </row>
    <row r="217" ht="45">
      <c r="A217" s="35" t="s">
        <v>63</v>
      </c>
      <c r="B217" s="42"/>
      <c r="C217" s="43"/>
      <c r="D217" s="43"/>
      <c r="E217" s="45" t="s">
        <v>1083</v>
      </c>
      <c r="F217" s="43"/>
      <c r="G217" s="43"/>
      <c r="H217" s="43"/>
      <c r="I217" s="43"/>
      <c r="J217" s="44"/>
    </row>
    <row r="218">
      <c r="A218" s="29" t="s">
        <v>53</v>
      </c>
      <c r="B218" s="30"/>
      <c r="C218" s="31" t="s">
        <v>211</v>
      </c>
      <c r="D218" s="32"/>
      <c r="E218" s="29" t="s">
        <v>1153</v>
      </c>
      <c r="F218" s="32"/>
      <c r="G218" s="32"/>
      <c r="H218" s="32"/>
      <c r="I218" s="33">
        <f>SUMIFS(I219:I229,A219:A229,"P")</f>
        <v>0</v>
      </c>
      <c r="J218" s="34"/>
    </row>
    <row r="219" ht="45">
      <c r="A219" s="35" t="s">
        <v>56</v>
      </c>
      <c r="B219" s="35">
        <v>78</v>
      </c>
      <c r="C219" s="36" t="s">
        <v>1154</v>
      </c>
      <c r="D219" s="35" t="s">
        <v>58</v>
      </c>
      <c r="E219" s="37" t="s">
        <v>1155</v>
      </c>
      <c r="F219" s="38" t="s">
        <v>153</v>
      </c>
      <c r="G219" s="39">
        <v>2</v>
      </c>
      <c r="H219" s="40">
        <v>0</v>
      </c>
      <c r="I219" s="40">
        <f>ROUND(G219*H219,P4)</f>
        <v>0</v>
      </c>
      <c r="J219" s="38" t="s">
        <v>820</v>
      </c>
      <c r="O219" s="41">
        <f>I219*0.21</f>
        <v>0</v>
      </c>
      <c r="P219">
        <v>3</v>
      </c>
    </row>
    <row r="220" ht="45">
      <c r="A220" s="35" t="s">
        <v>61</v>
      </c>
      <c r="B220" s="42"/>
      <c r="C220" s="43"/>
      <c r="D220" s="43"/>
      <c r="E220" s="37" t="s">
        <v>1156</v>
      </c>
      <c r="F220" s="43"/>
      <c r="G220" s="43"/>
      <c r="H220" s="43"/>
      <c r="I220" s="43"/>
      <c r="J220" s="44"/>
    </row>
    <row r="221" ht="45">
      <c r="A221" s="35" t="s">
        <v>56</v>
      </c>
      <c r="B221" s="35">
        <v>79</v>
      </c>
      <c r="C221" s="36" t="s">
        <v>1157</v>
      </c>
      <c r="D221" s="35" t="s">
        <v>58</v>
      </c>
      <c r="E221" s="37" t="s">
        <v>1158</v>
      </c>
      <c r="F221" s="38" t="s">
        <v>153</v>
      </c>
      <c r="G221" s="39">
        <v>143.09999999999999</v>
      </c>
      <c r="H221" s="40">
        <v>0</v>
      </c>
      <c r="I221" s="40">
        <f>ROUND(G221*H221,P4)</f>
        <v>0</v>
      </c>
      <c r="J221" s="38" t="s">
        <v>820</v>
      </c>
      <c r="O221" s="41">
        <f>I221*0.21</f>
        <v>0</v>
      </c>
      <c r="P221">
        <v>3</v>
      </c>
    </row>
    <row r="222" ht="60">
      <c r="A222" s="35" t="s">
        <v>61</v>
      </c>
      <c r="B222" s="42"/>
      <c r="C222" s="43"/>
      <c r="D222" s="43"/>
      <c r="E222" s="37" t="s">
        <v>1159</v>
      </c>
      <c r="F222" s="43"/>
      <c r="G222" s="43"/>
      <c r="H222" s="43"/>
      <c r="I222" s="43"/>
      <c r="J222" s="44"/>
    </row>
    <row r="223" ht="30">
      <c r="A223" s="35" t="s">
        <v>56</v>
      </c>
      <c r="B223" s="35">
        <v>80</v>
      </c>
      <c r="C223" s="36" t="s">
        <v>1160</v>
      </c>
      <c r="D223" s="35" t="s">
        <v>58</v>
      </c>
      <c r="E223" s="37" t="s">
        <v>1161</v>
      </c>
      <c r="F223" s="38" t="s">
        <v>153</v>
      </c>
      <c r="G223" s="39">
        <v>143.09999999999999</v>
      </c>
      <c r="H223" s="40">
        <v>0</v>
      </c>
      <c r="I223" s="40">
        <f>ROUND(G223*H223,P4)</f>
        <v>0</v>
      </c>
      <c r="J223" s="38" t="s">
        <v>820</v>
      </c>
      <c r="O223" s="41">
        <f>I223*0.21</f>
        <v>0</v>
      </c>
      <c r="P223">
        <v>3</v>
      </c>
    </row>
    <row r="224" ht="30">
      <c r="A224" s="35" t="s">
        <v>61</v>
      </c>
      <c r="B224" s="42"/>
      <c r="C224" s="43"/>
      <c r="D224" s="43"/>
      <c r="E224" s="37" t="s">
        <v>1161</v>
      </c>
      <c r="F224" s="43"/>
      <c r="G224" s="43"/>
      <c r="H224" s="43"/>
      <c r="I224" s="43"/>
      <c r="J224" s="44"/>
    </row>
    <row r="225" ht="45">
      <c r="A225" s="35" t="s">
        <v>63</v>
      </c>
      <c r="B225" s="42"/>
      <c r="C225" s="43"/>
      <c r="D225" s="43"/>
      <c r="E225" s="45" t="s">
        <v>1162</v>
      </c>
      <c r="F225" s="43"/>
      <c r="G225" s="43"/>
      <c r="H225" s="43"/>
      <c r="I225" s="43"/>
      <c r="J225" s="44"/>
    </row>
    <row r="226" ht="45">
      <c r="A226" s="35" t="s">
        <v>56</v>
      </c>
      <c r="B226" s="35">
        <v>81</v>
      </c>
      <c r="C226" s="36" t="s">
        <v>1163</v>
      </c>
      <c r="D226" s="35" t="s">
        <v>58</v>
      </c>
      <c r="E226" s="37" t="s">
        <v>1164</v>
      </c>
      <c r="F226" s="38" t="s">
        <v>153</v>
      </c>
      <c r="G226" s="39">
        <v>2</v>
      </c>
      <c r="H226" s="40">
        <v>0</v>
      </c>
      <c r="I226" s="40">
        <f>ROUND(G226*H226,P4)</f>
        <v>0</v>
      </c>
      <c r="J226" s="38" t="s">
        <v>820</v>
      </c>
      <c r="O226" s="41">
        <f>I226*0.21</f>
        <v>0</v>
      </c>
      <c r="P226">
        <v>3</v>
      </c>
    </row>
    <row r="227" ht="60">
      <c r="A227" s="35" t="s">
        <v>61</v>
      </c>
      <c r="B227" s="42"/>
      <c r="C227" s="43"/>
      <c r="D227" s="43"/>
      <c r="E227" s="37" t="s">
        <v>1165</v>
      </c>
      <c r="F227" s="43"/>
      <c r="G227" s="43"/>
      <c r="H227" s="43"/>
      <c r="I227" s="43"/>
      <c r="J227" s="44"/>
    </row>
    <row r="228" ht="45">
      <c r="A228" s="35" t="s">
        <v>56</v>
      </c>
      <c r="B228" s="35">
        <v>82</v>
      </c>
      <c r="C228" s="36" t="s">
        <v>1166</v>
      </c>
      <c r="D228" s="35" t="s">
        <v>58</v>
      </c>
      <c r="E228" s="37" t="s">
        <v>1164</v>
      </c>
      <c r="F228" s="38" t="s">
        <v>124</v>
      </c>
      <c r="G228" s="39">
        <v>6.7999999999999998</v>
      </c>
      <c r="H228" s="40">
        <v>0</v>
      </c>
      <c r="I228" s="40">
        <f>ROUND(G228*H228,P4)</f>
        <v>0</v>
      </c>
      <c r="J228" s="38" t="s">
        <v>820</v>
      </c>
      <c r="O228" s="41">
        <f>I228*0.21</f>
        <v>0</v>
      </c>
      <c r="P228">
        <v>3</v>
      </c>
    </row>
    <row r="229" ht="60">
      <c r="A229" s="35" t="s">
        <v>61</v>
      </c>
      <c r="B229" s="42"/>
      <c r="C229" s="43"/>
      <c r="D229" s="43"/>
      <c r="E229" s="37" t="s">
        <v>1167</v>
      </c>
      <c r="F229" s="43"/>
      <c r="G229" s="43"/>
      <c r="H229" s="43"/>
      <c r="I229" s="43"/>
      <c r="J229" s="44"/>
    </row>
    <row r="230">
      <c r="A230" s="29" t="s">
        <v>53</v>
      </c>
      <c r="B230" s="30"/>
      <c r="C230" s="31" t="s">
        <v>985</v>
      </c>
      <c r="D230" s="32"/>
      <c r="E230" s="29" t="s">
        <v>986</v>
      </c>
      <c r="F230" s="32"/>
      <c r="G230" s="32"/>
      <c r="H230" s="32"/>
      <c r="I230" s="33">
        <f>SUMIFS(I231:I233,A231:A233,"P")</f>
        <v>0</v>
      </c>
      <c r="J230" s="34"/>
    </row>
    <row r="231" ht="30">
      <c r="A231" s="35" t="s">
        <v>56</v>
      </c>
      <c r="B231" s="35">
        <v>83</v>
      </c>
      <c r="C231" s="36" t="s">
        <v>1168</v>
      </c>
      <c r="D231" s="35" t="s">
        <v>58</v>
      </c>
      <c r="E231" s="37" t="s">
        <v>1169</v>
      </c>
      <c r="F231" s="38" t="s">
        <v>106</v>
      </c>
      <c r="G231" s="39">
        <v>3</v>
      </c>
      <c r="H231" s="40">
        <v>0</v>
      </c>
      <c r="I231" s="40">
        <f>ROUND(G231*H231,P4)</f>
        <v>0</v>
      </c>
      <c r="J231" s="38" t="s">
        <v>820</v>
      </c>
      <c r="O231" s="41">
        <f>I231*0.21</f>
        <v>0</v>
      </c>
      <c r="P231">
        <v>3</v>
      </c>
    </row>
    <row r="232" ht="30">
      <c r="A232" s="35" t="s">
        <v>61</v>
      </c>
      <c r="B232" s="42"/>
      <c r="C232" s="43"/>
      <c r="D232" s="43"/>
      <c r="E232" s="37" t="s">
        <v>1169</v>
      </c>
      <c r="F232" s="43"/>
      <c r="G232" s="43"/>
      <c r="H232" s="43"/>
      <c r="I232" s="43"/>
      <c r="J232" s="44"/>
    </row>
    <row r="233">
      <c r="A233" s="35" t="s">
        <v>63</v>
      </c>
      <c r="B233" s="42"/>
      <c r="C233" s="43"/>
      <c r="D233" s="43"/>
      <c r="E233" s="45" t="s">
        <v>1170</v>
      </c>
      <c r="F233" s="43"/>
      <c r="G233" s="43"/>
      <c r="H233" s="43"/>
      <c r="I233" s="43"/>
      <c r="J233" s="44"/>
    </row>
    <row r="234">
      <c r="A234" s="29" t="s">
        <v>53</v>
      </c>
      <c r="B234" s="30"/>
      <c r="C234" s="31" t="s">
        <v>993</v>
      </c>
      <c r="D234" s="32"/>
      <c r="E234" s="29" t="s">
        <v>994</v>
      </c>
      <c r="F234" s="32"/>
      <c r="G234" s="32"/>
      <c r="H234" s="32"/>
      <c r="I234" s="33">
        <f>SUMIFS(I235:I236,A235:A236,"P")</f>
        <v>0</v>
      </c>
      <c r="J234" s="34"/>
    </row>
    <row r="235" ht="45">
      <c r="A235" s="35" t="s">
        <v>56</v>
      </c>
      <c r="B235" s="35">
        <v>84</v>
      </c>
      <c r="C235" s="36" t="s">
        <v>995</v>
      </c>
      <c r="D235" s="35" t="s">
        <v>58</v>
      </c>
      <c r="E235" s="37" t="s">
        <v>1171</v>
      </c>
      <c r="F235" s="38" t="s">
        <v>106</v>
      </c>
      <c r="G235" s="39">
        <v>57.237000000000002</v>
      </c>
      <c r="H235" s="40">
        <v>0</v>
      </c>
      <c r="I235" s="40">
        <f>ROUND(G235*H235,P4)</f>
        <v>0</v>
      </c>
      <c r="J235" s="38" t="s">
        <v>820</v>
      </c>
      <c r="O235" s="41">
        <f>I235*0.21</f>
        <v>0</v>
      </c>
      <c r="P235">
        <v>3</v>
      </c>
    </row>
    <row r="236" ht="45">
      <c r="A236" s="35" t="s">
        <v>61</v>
      </c>
      <c r="B236" s="47"/>
      <c r="C236" s="48"/>
      <c r="D236" s="48"/>
      <c r="E236" s="37" t="s">
        <v>1172</v>
      </c>
      <c r="F236" s="48"/>
      <c r="G236" s="48"/>
      <c r="H236" s="48"/>
      <c r="I236" s="48"/>
      <c r="J236" s="49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35</v>
      </c>
      <c r="F2" s="15"/>
      <c r="G2" s="15"/>
      <c r="H2" s="15"/>
      <c r="I2" s="15"/>
      <c r="J2" s="17"/>
    </row>
    <row r="3">
      <c r="A3" s="3" t="s">
        <v>36</v>
      </c>
      <c r="B3" s="18" t="s">
        <v>37</v>
      </c>
      <c r="C3" s="19" t="s">
        <v>38</v>
      </c>
      <c r="D3" s="20"/>
      <c r="E3" s="21" t="s">
        <v>39</v>
      </c>
      <c r="F3" s="15"/>
      <c r="G3" s="15"/>
      <c r="H3" s="22" t="s">
        <v>29</v>
      </c>
      <c r="I3" s="23">
        <f>SUMIFS(I9:I125,A9:A125,"SD")</f>
        <v>0</v>
      </c>
      <c r="J3" s="17"/>
      <c r="O3">
        <v>0</v>
      </c>
      <c r="P3">
        <v>2</v>
      </c>
    </row>
    <row r="4">
      <c r="A4" s="3" t="s">
        <v>40</v>
      </c>
      <c r="B4" s="18" t="s">
        <v>1173</v>
      </c>
      <c r="C4" s="19" t="s">
        <v>29</v>
      </c>
      <c r="D4" s="20"/>
      <c r="E4" s="21" t="s">
        <v>1174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3" t="s">
        <v>1175</v>
      </c>
      <c r="B5" s="18" t="s">
        <v>41</v>
      </c>
      <c r="C5" s="19" t="s">
        <v>29</v>
      </c>
      <c r="D5" s="20"/>
      <c r="E5" s="21" t="s">
        <v>30</v>
      </c>
      <c r="F5" s="15"/>
      <c r="G5" s="15"/>
      <c r="H5" s="15"/>
      <c r="I5" s="15"/>
      <c r="J5" s="17"/>
      <c r="O5">
        <v>0.20999999999999999</v>
      </c>
    </row>
    <row r="6">
      <c r="A6" s="24" t="s">
        <v>42</v>
      </c>
      <c r="B6" s="25" t="s">
        <v>43</v>
      </c>
      <c r="C6" s="7" t="s">
        <v>44</v>
      </c>
      <c r="D6" s="7" t="s">
        <v>45</v>
      </c>
      <c r="E6" s="7" t="s">
        <v>46</v>
      </c>
      <c r="F6" s="7" t="s">
        <v>47</v>
      </c>
      <c r="G6" s="7" t="s">
        <v>48</v>
      </c>
      <c r="H6" s="7" t="s">
        <v>49</v>
      </c>
      <c r="I6" s="7"/>
      <c r="J6" s="26" t="s">
        <v>50</v>
      </c>
    </row>
    <row r="7">
      <c r="A7" s="24"/>
      <c r="B7" s="25"/>
      <c r="C7" s="7"/>
      <c r="D7" s="7"/>
      <c r="E7" s="7"/>
      <c r="F7" s="7"/>
      <c r="G7" s="7"/>
      <c r="H7" s="7" t="s">
        <v>51</v>
      </c>
      <c r="I7" s="7" t="s">
        <v>52</v>
      </c>
      <c r="J7" s="26"/>
    </row>
    <row r="8">
      <c r="A8" s="27">
        <v>0</v>
      </c>
      <c r="B8" s="25">
        <v>1</v>
      </c>
      <c r="C8" s="28">
        <v>2</v>
      </c>
      <c r="D8" s="7">
        <v>3</v>
      </c>
      <c r="E8" s="28">
        <v>4</v>
      </c>
      <c r="F8" s="7">
        <v>5</v>
      </c>
      <c r="G8" s="7">
        <v>6</v>
      </c>
      <c r="H8" s="7">
        <v>7</v>
      </c>
      <c r="I8" s="28">
        <v>8</v>
      </c>
      <c r="J8" s="26">
        <v>9</v>
      </c>
    </row>
    <row r="9">
      <c r="A9" s="29" t="s">
        <v>53</v>
      </c>
      <c r="B9" s="30"/>
      <c r="C9" s="31" t="s">
        <v>54</v>
      </c>
      <c r="D9" s="32"/>
      <c r="E9" s="29" t="s">
        <v>55</v>
      </c>
      <c r="F9" s="32"/>
      <c r="G9" s="32"/>
      <c r="H9" s="32"/>
      <c r="I9" s="33">
        <f>SUMIFS(I10:I15,A10:A15,"P")</f>
        <v>0</v>
      </c>
      <c r="J9" s="34"/>
    </row>
    <row r="10" ht="30">
      <c r="A10" s="35" t="s">
        <v>56</v>
      </c>
      <c r="B10" s="35">
        <v>1</v>
      </c>
      <c r="C10" s="36" t="s">
        <v>1176</v>
      </c>
      <c r="D10" s="35" t="s">
        <v>58</v>
      </c>
      <c r="E10" s="37" t="s">
        <v>1177</v>
      </c>
      <c r="F10" s="38" t="s">
        <v>106</v>
      </c>
      <c r="G10" s="39">
        <v>12.515000000000001</v>
      </c>
      <c r="H10" s="40">
        <v>0</v>
      </c>
      <c r="I10" s="40">
        <f>ROUND(G10*H10,P4)</f>
        <v>0</v>
      </c>
      <c r="J10" s="38" t="s">
        <v>1178</v>
      </c>
      <c r="O10" s="41">
        <f>I10*0.21</f>
        <v>0</v>
      </c>
      <c r="P10">
        <v>3</v>
      </c>
    </row>
    <row r="11">
      <c r="A11" s="35" t="s">
        <v>61</v>
      </c>
      <c r="B11" s="42"/>
      <c r="C11" s="43"/>
      <c r="D11" s="43"/>
      <c r="E11" s="37" t="s">
        <v>1179</v>
      </c>
      <c r="F11" s="43"/>
      <c r="G11" s="43"/>
      <c r="H11" s="43"/>
      <c r="I11" s="43"/>
      <c r="J11" s="44"/>
    </row>
    <row r="12">
      <c r="A12" s="35" t="s">
        <v>63</v>
      </c>
      <c r="B12" s="42"/>
      <c r="C12" s="43"/>
      <c r="D12" s="43"/>
      <c r="E12" s="45" t="s">
        <v>1180</v>
      </c>
      <c r="F12" s="43"/>
      <c r="G12" s="43"/>
      <c r="H12" s="43"/>
      <c r="I12" s="43"/>
      <c r="J12" s="44"/>
    </row>
    <row r="13" ht="30">
      <c r="A13" s="35" t="s">
        <v>56</v>
      </c>
      <c r="B13" s="35">
        <v>2</v>
      </c>
      <c r="C13" s="36" t="s">
        <v>1181</v>
      </c>
      <c r="D13" s="35" t="s">
        <v>58</v>
      </c>
      <c r="E13" s="37" t="s">
        <v>1182</v>
      </c>
      <c r="F13" s="38" t="s">
        <v>106</v>
      </c>
      <c r="G13" s="39">
        <v>1.6459999999999999</v>
      </c>
      <c r="H13" s="40">
        <v>0</v>
      </c>
      <c r="I13" s="40">
        <f>ROUND(G13*H13,P4)</f>
        <v>0</v>
      </c>
      <c r="J13" s="38" t="s">
        <v>1178</v>
      </c>
      <c r="O13" s="41">
        <f>I13*0.21</f>
        <v>0</v>
      </c>
      <c r="P13">
        <v>3</v>
      </c>
    </row>
    <row r="14">
      <c r="A14" s="35" t="s">
        <v>61</v>
      </c>
      <c r="B14" s="42"/>
      <c r="C14" s="43"/>
      <c r="D14" s="43"/>
      <c r="E14" s="46" t="s">
        <v>58</v>
      </c>
      <c r="F14" s="43"/>
      <c r="G14" s="43"/>
      <c r="H14" s="43"/>
      <c r="I14" s="43"/>
      <c r="J14" s="44"/>
    </row>
    <row r="15">
      <c r="A15" s="35" t="s">
        <v>63</v>
      </c>
      <c r="B15" s="42"/>
      <c r="C15" s="43"/>
      <c r="D15" s="43"/>
      <c r="E15" s="45" t="s">
        <v>1183</v>
      </c>
      <c r="F15" s="43"/>
      <c r="G15" s="43"/>
      <c r="H15" s="43"/>
      <c r="I15" s="43"/>
      <c r="J15" s="44"/>
    </row>
    <row r="16">
      <c r="A16" s="29" t="s">
        <v>53</v>
      </c>
      <c r="B16" s="30"/>
      <c r="C16" s="31" t="s">
        <v>115</v>
      </c>
      <c r="D16" s="32"/>
      <c r="E16" s="29" t="s">
        <v>121</v>
      </c>
      <c r="F16" s="32"/>
      <c r="G16" s="32"/>
      <c r="H16" s="32"/>
      <c r="I16" s="33">
        <f>SUMIFS(I17:I37,A17:A37,"P")</f>
        <v>0</v>
      </c>
      <c r="J16" s="34"/>
    </row>
    <row r="17">
      <c r="A17" s="35" t="s">
        <v>56</v>
      </c>
      <c r="B17" s="35">
        <v>3</v>
      </c>
      <c r="C17" s="36" t="s">
        <v>168</v>
      </c>
      <c r="D17" s="35" t="s">
        <v>58</v>
      </c>
      <c r="E17" s="37" t="s">
        <v>169</v>
      </c>
      <c r="F17" s="38" t="s">
        <v>135</v>
      </c>
      <c r="G17" s="39">
        <v>0.86299999999999999</v>
      </c>
      <c r="H17" s="40">
        <v>0</v>
      </c>
      <c r="I17" s="40">
        <f>ROUND(G17*H17,P4)</f>
        <v>0</v>
      </c>
      <c r="J17" s="38" t="s">
        <v>1178</v>
      </c>
      <c r="O17" s="41">
        <f>I17*0.21</f>
        <v>0</v>
      </c>
      <c r="P17">
        <v>3</v>
      </c>
    </row>
    <row r="18">
      <c r="A18" s="35" t="s">
        <v>61</v>
      </c>
      <c r="B18" s="42"/>
      <c r="C18" s="43"/>
      <c r="D18" s="43"/>
      <c r="E18" s="37" t="s">
        <v>1184</v>
      </c>
      <c r="F18" s="43"/>
      <c r="G18" s="43"/>
      <c r="H18" s="43"/>
      <c r="I18" s="43"/>
      <c r="J18" s="44"/>
    </row>
    <row r="19" ht="45">
      <c r="A19" s="35" t="s">
        <v>63</v>
      </c>
      <c r="B19" s="42"/>
      <c r="C19" s="43"/>
      <c r="D19" s="43"/>
      <c r="E19" s="45" t="s">
        <v>1185</v>
      </c>
      <c r="F19" s="43"/>
      <c r="G19" s="43"/>
      <c r="H19" s="43"/>
      <c r="I19" s="43"/>
      <c r="J19" s="44"/>
    </row>
    <row r="20">
      <c r="A20" s="35" t="s">
        <v>56</v>
      </c>
      <c r="B20" s="35">
        <v>4</v>
      </c>
      <c r="C20" s="36" t="s">
        <v>1186</v>
      </c>
      <c r="D20" s="35" t="s">
        <v>58</v>
      </c>
      <c r="E20" s="37" t="s">
        <v>1187</v>
      </c>
      <c r="F20" s="38" t="s">
        <v>135</v>
      </c>
      <c r="G20" s="39">
        <v>6.0899999999999999</v>
      </c>
      <c r="H20" s="40">
        <v>0</v>
      </c>
      <c r="I20" s="40">
        <f>ROUND(G20*H20,P4)</f>
        <v>0</v>
      </c>
      <c r="J20" s="38" t="s">
        <v>1178</v>
      </c>
      <c r="O20" s="41">
        <f>I20*0.21</f>
        <v>0</v>
      </c>
      <c r="P20">
        <v>3</v>
      </c>
    </row>
    <row r="21">
      <c r="A21" s="35" t="s">
        <v>61</v>
      </c>
      <c r="B21" s="42"/>
      <c r="C21" s="43"/>
      <c r="D21" s="43"/>
      <c r="E21" s="37" t="s">
        <v>1188</v>
      </c>
      <c r="F21" s="43"/>
      <c r="G21" s="43"/>
      <c r="H21" s="43"/>
      <c r="I21" s="43"/>
      <c r="J21" s="44"/>
    </row>
    <row r="22">
      <c r="A22" s="35" t="s">
        <v>63</v>
      </c>
      <c r="B22" s="42"/>
      <c r="C22" s="43"/>
      <c r="D22" s="43"/>
      <c r="E22" s="45" t="s">
        <v>1189</v>
      </c>
      <c r="F22" s="43"/>
      <c r="G22" s="43"/>
      <c r="H22" s="43"/>
      <c r="I22" s="43"/>
      <c r="J22" s="44"/>
    </row>
    <row r="23">
      <c r="A23" s="35" t="s">
        <v>56</v>
      </c>
      <c r="B23" s="35">
        <v>5</v>
      </c>
      <c r="C23" s="36" t="s">
        <v>1190</v>
      </c>
      <c r="D23" s="35" t="s">
        <v>58</v>
      </c>
      <c r="E23" s="37" t="s">
        <v>1191</v>
      </c>
      <c r="F23" s="38" t="s">
        <v>135</v>
      </c>
      <c r="G23" s="39">
        <v>9.1349999999999998</v>
      </c>
      <c r="H23" s="40">
        <v>0</v>
      </c>
      <c r="I23" s="40">
        <f>ROUND(G23*H23,P4)</f>
        <v>0</v>
      </c>
      <c r="J23" s="38" t="s">
        <v>1178</v>
      </c>
      <c r="O23" s="41">
        <f>I23*0.21</f>
        <v>0</v>
      </c>
      <c r="P23">
        <v>3</v>
      </c>
    </row>
    <row r="24">
      <c r="A24" s="35" t="s">
        <v>61</v>
      </c>
      <c r="B24" s="42"/>
      <c r="C24" s="43"/>
      <c r="D24" s="43"/>
      <c r="E24" s="37" t="s">
        <v>1192</v>
      </c>
      <c r="F24" s="43"/>
      <c r="G24" s="43"/>
      <c r="H24" s="43"/>
      <c r="I24" s="43"/>
      <c r="J24" s="44"/>
    </row>
    <row r="25">
      <c r="A25" s="35" t="s">
        <v>63</v>
      </c>
      <c r="B25" s="42"/>
      <c r="C25" s="43"/>
      <c r="D25" s="43"/>
      <c r="E25" s="45" t="s">
        <v>1193</v>
      </c>
      <c r="F25" s="43"/>
      <c r="G25" s="43"/>
      <c r="H25" s="43"/>
      <c r="I25" s="43"/>
      <c r="J25" s="44"/>
    </row>
    <row r="26">
      <c r="A26" s="35" t="s">
        <v>56</v>
      </c>
      <c r="B26" s="35">
        <v>6</v>
      </c>
      <c r="C26" s="36" t="s">
        <v>1194</v>
      </c>
      <c r="D26" s="35" t="s">
        <v>58</v>
      </c>
      <c r="E26" s="37" t="s">
        <v>1195</v>
      </c>
      <c r="F26" s="38" t="s">
        <v>153</v>
      </c>
      <c r="G26" s="39">
        <v>9</v>
      </c>
      <c r="H26" s="40">
        <v>0</v>
      </c>
      <c r="I26" s="40">
        <f>ROUND(G26*H26,P4)</f>
        <v>0</v>
      </c>
      <c r="J26" s="38" t="s">
        <v>1178</v>
      </c>
      <c r="O26" s="41">
        <f>I26*0.21</f>
        <v>0</v>
      </c>
      <c r="P26">
        <v>3</v>
      </c>
    </row>
    <row r="27">
      <c r="A27" s="35" t="s">
        <v>61</v>
      </c>
      <c r="B27" s="42"/>
      <c r="C27" s="43"/>
      <c r="D27" s="43"/>
      <c r="E27" s="37" t="s">
        <v>1196</v>
      </c>
      <c r="F27" s="43"/>
      <c r="G27" s="43"/>
      <c r="H27" s="43"/>
      <c r="I27" s="43"/>
      <c r="J27" s="44"/>
    </row>
    <row r="28">
      <c r="A28" s="35" t="s">
        <v>63</v>
      </c>
      <c r="B28" s="42"/>
      <c r="C28" s="43"/>
      <c r="D28" s="43"/>
      <c r="E28" s="45" t="s">
        <v>1197</v>
      </c>
      <c r="F28" s="43"/>
      <c r="G28" s="43"/>
      <c r="H28" s="43"/>
      <c r="I28" s="43"/>
      <c r="J28" s="44"/>
    </row>
    <row r="29">
      <c r="A29" s="35" t="s">
        <v>56</v>
      </c>
      <c r="B29" s="35">
        <v>7</v>
      </c>
      <c r="C29" s="36" t="s">
        <v>187</v>
      </c>
      <c r="D29" s="35" t="s">
        <v>58</v>
      </c>
      <c r="E29" s="37" t="s">
        <v>188</v>
      </c>
      <c r="F29" s="38" t="s">
        <v>135</v>
      </c>
      <c r="G29" s="39">
        <v>6.9530000000000003</v>
      </c>
      <c r="H29" s="40">
        <v>0</v>
      </c>
      <c r="I29" s="40">
        <f>ROUND(G29*H29,P4)</f>
        <v>0</v>
      </c>
      <c r="J29" s="38" t="s">
        <v>1178</v>
      </c>
      <c r="O29" s="41">
        <f>I29*0.21</f>
        <v>0</v>
      </c>
      <c r="P29">
        <v>3</v>
      </c>
    </row>
    <row r="30">
      <c r="A30" s="35" t="s">
        <v>61</v>
      </c>
      <c r="B30" s="42"/>
      <c r="C30" s="43"/>
      <c r="D30" s="43"/>
      <c r="E30" s="37" t="s">
        <v>1198</v>
      </c>
      <c r="F30" s="43"/>
      <c r="G30" s="43"/>
      <c r="H30" s="43"/>
      <c r="I30" s="43"/>
      <c r="J30" s="44"/>
    </row>
    <row r="31" ht="60">
      <c r="A31" s="35" t="s">
        <v>63</v>
      </c>
      <c r="B31" s="42"/>
      <c r="C31" s="43"/>
      <c r="D31" s="43"/>
      <c r="E31" s="45" t="s">
        <v>1199</v>
      </c>
      <c r="F31" s="43"/>
      <c r="G31" s="43"/>
      <c r="H31" s="43"/>
      <c r="I31" s="43"/>
      <c r="J31" s="44"/>
    </row>
    <row r="32">
      <c r="A32" s="35" t="s">
        <v>56</v>
      </c>
      <c r="B32" s="35">
        <v>8</v>
      </c>
      <c r="C32" s="36" t="s">
        <v>195</v>
      </c>
      <c r="D32" s="35" t="s">
        <v>58</v>
      </c>
      <c r="E32" s="37" t="s">
        <v>196</v>
      </c>
      <c r="F32" s="38" t="s">
        <v>135</v>
      </c>
      <c r="G32" s="39">
        <v>9.1349999999999998</v>
      </c>
      <c r="H32" s="40">
        <v>0</v>
      </c>
      <c r="I32" s="40">
        <f>ROUND(G32*H32,P4)</f>
        <v>0</v>
      </c>
      <c r="J32" s="38" t="s">
        <v>1178</v>
      </c>
      <c r="O32" s="41">
        <f>I32*0.21</f>
        <v>0</v>
      </c>
      <c r="P32">
        <v>3</v>
      </c>
    </row>
    <row r="33">
      <c r="A33" s="35" t="s">
        <v>61</v>
      </c>
      <c r="B33" s="42"/>
      <c r="C33" s="43"/>
      <c r="D33" s="43"/>
      <c r="E33" s="37" t="s">
        <v>1200</v>
      </c>
      <c r="F33" s="43"/>
      <c r="G33" s="43"/>
      <c r="H33" s="43"/>
      <c r="I33" s="43"/>
      <c r="J33" s="44"/>
    </row>
    <row r="34">
      <c r="A34" s="35" t="s">
        <v>63</v>
      </c>
      <c r="B34" s="42"/>
      <c r="C34" s="43"/>
      <c r="D34" s="43"/>
      <c r="E34" s="45" t="s">
        <v>1193</v>
      </c>
      <c r="F34" s="43"/>
      <c r="G34" s="43"/>
      <c r="H34" s="43"/>
      <c r="I34" s="43"/>
      <c r="J34" s="44"/>
    </row>
    <row r="35">
      <c r="A35" s="35" t="s">
        <v>56</v>
      </c>
      <c r="B35" s="35">
        <v>9</v>
      </c>
      <c r="C35" s="36" t="s">
        <v>1201</v>
      </c>
      <c r="D35" s="35" t="s">
        <v>58</v>
      </c>
      <c r="E35" s="37" t="s">
        <v>1202</v>
      </c>
      <c r="F35" s="38" t="s">
        <v>135</v>
      </c>
      <c r="G35" s="39">
        <v>6.0899999999999999</v>
      </c>
      <c r="H35" s="40">
        <v>0</v>
      </c>
      <c r="I35" s="40">
        <f>ROUND(G35*H35,P4)</f>
        <v>0</v>
      </c>
      <c r="J35" s="38" t="s">
        <v>1178</v>
      </c>
      <c r="O35" s="41">
        <f>I35*0.21</f>
        <v>0</v>
      </c>
      <c r="P35">
        <v>3</v>
      </c>
    </row>
    <row r="36">
      <c r="A36" s="35" t="s">
        <v>61</v>
      </c>
      <c r="B36" s="42"/>
      <c r="C36" s="43"/>
      <c r="D36" s="43"/>
      <c r="E36" s="37" t="s">
        <v>1203</v>
      </c>
      <c r="F36" s="43"/>
      <c r="G36" s="43"/>
      <c r="H36" s="43"/>
      <c r="I36" s="43"/>
      <c r="J36" s="44"/>
    </row>
    <row r="37">
      <c r="A37" s="35" t="s">
        <v>63</v>
      </c>
      <c r="B37" s="42"/>
      <c r="C37" s="43"/>
      <c r="D37" s="43"/>
      <c r="E37" s="45" t="s">
        <v>1189</v>
      </c>
      <c r="F37" s="43"/>
      <c r="G37" s="43"/>
      <c r="H37" s="43"/>
      <c r="I37" s="43"/>
      <c r="J37" s="44"/>
    </row>
    <row r="38">
      <c r="A38" s="29" t="s">
        <v>53</v>
      </c>
      <c r="B38" s="30"/>
      <c r="C38" s="31" t="s">
        <v>199</v>
      </c>
      <c r="D38" s="32"/>
      <c r="E38" s="29" t="s">
        <v>200</v>
      </c>
      <c r="F38" s="32"/>
      <c r="G38" s="32"/>
      <c r="H38" s="32"/>
      <c r="I38" s="33">
        <f>SUMIFS(I39:I47,A39:A47,"P")</f>
        <v>0</v>
      </c>
      <c r="J38" s="34"/>
    </row>
    <row r="39" ht="30">
      <c r="A39" s="35" t="s">
        <v>56</v>
      </c>
      <c r="B39" s="35">
        <v>10</v>
      </c>
      <c r="C39" s="36" t="s">
        <v>1204</v>
      </c>
      <c r="D39" s="35" t="s">
        <v>58</v>
      </c>
      <c r="E39" s="37" t="s">
        <v>1205</v>
      </c>
      <c r="F39" s="38" t="s">
        <v>153</v>
      </c>
      <c r="G39" s="39">
        <v>1.5</v>
      </c>
      <c r="H39" s="40">
        <v>0</v>
      </c>
      <c r="I39" s="40">
        <f>ROUND(G39*H39,P4)</f>
        <v>0</v>
      </c>
      <c r="J39" s="38" t="s">
        <v>1178</v>
      </c>
      <c r="O39" s="41">
        <f>I39*0.21</f>
        <v>0</v>
      </c>
      <c r="P39">
        <v>3</v>
      </c>
    </row>
    <row r="40">
      <c r="A40" s="35" t="s">
        <v>61</v>
      </c>
      <c r="B40" s="42"/>
      <c r="C40" s="43"/>
      <c r="D40" s="43"/>
      <c r="E40" s="37" t="s">
        <v>1206</v>
      </c>
      <c r="F40" s="43"/>
      <c r="G40" s="43"/>
      <c r="H40" s="43"/>
      <c r="I40" s="43"/>
      <c r="J40" s="44"/>
    </row>
    <row r="41">
      <c r="A41" s="35" t="s">
        <v>63</v>
      </c>
      <c r="B41" s="42"/>
      <c r="C41" s="43"/>
      <c r="D41" s="43"/>
      <c r="E41" s="45" t="s">
        <v>1207</v>
      </c>
      <c r="F41" s="43"/>
      <c r="G41" s="43"/>
      <c r="H41" s="43"/>
      <c r="I41" s="43"/>
      <c r="J41" s="44"/>
    </row>
    <row r="42">
      <c r="A42" s="35" t="s">
        <v>56</v>
      </c>
      <c r="B42" s="35">
        <v>11</v>
      </c>
      <c r="C42" s="36" t="s">
        <v>1208</v>
      </c>
      <c r="D42" s="35" t="s">
        <v>58</v>
      </c>
      <c r="E42" s="37" t="s">
        <v>1209</v>
      </c>
      <c r="F42" s="38" t="s">
        <v>135</v>
      </c>
      <c r="G42" s="39">
        <v>0.77800000000000002</v>
      </c>
      <c r="H42" s="40">
        <v>0</v>
      </c>
      <c r="I42" s="40">
        <f>ROUND(G42*H42,P4)</f>
        <v>0</v>
      </c>
      <c r="J42" s="38" t="s">
        <v>1178</v>
      </c>
      <c r="O42" s="41">
        <f>I42*0.21</f>
        <v>0</v>
      </c>
      <c r="P42">
        <v>3</v>
      </c>
    </row>
    <row r="43">
      <c r="A43" s="35" t="s">
        <v>61</v>
      </c>
      <c r="B43" s="42"/>
      <c r="C43" s="43"/>
      <c r="D43" s="43"/>
      <c r="E43" s="37" t="s">
        <v>1210</v>
      </c>
      <c r="F43" s="43"/>
      <c r="G43" s="43"/>
      <c r="H43" s="43"/>
      <c r="I43" s="43"/>
      <c r="J43" s="44"/>
    </row>
    <row r="44" ht="45">
      <c r="A44" s="35" t="s">
        <v>63</v>
      </c>
      <c r="B44" s="42"/>
      <c r="C44" s="43"/>
      <c r="D44" s="43"/>
      <c r="E44" s="45" t="s">
        <v>1211</v>
      </c>
      <c r="F44" s="43"/>
      <c r="G44" s="43"/>
      <c r="H44" s="43"/>
      <c r="I44" s="43"/>
      <c r="J44" s="44"/>
    </row>
    <row r="45">
      <c r="A45" s="35" t="s">
        <v>56</v>
      </c>
      <c r="B45" s="35">
        <v>12</v>
      </c>
      <c r="C45" s="36" t="s">
        <v>1212</v>
      </c>
      <c r="D45" s="35" t="s">
        <v>58</v>
      </c>
      <c r="E45" s="37" t="s">
        <v>1213</v>
      </c>
      <c r="F45" s="38" t="s">
        <v>135</v>
      </c>
      <c r="G45" s="39">
        <v>0.085000000000000006</v>
      </c>
      <c r="H45" s="40">
        <v>0</v>
      </c>
      <c r="I45" s="40">
        <f>ROUND(G45*H45,P4)</f>
        <v>0</v>
      </c>
      <c r="J45" s="38" t="s">
        <v>1178</v>
      </c>
      <c r="O45" s="41">
        <f>I45*0.21</f>
        <v>0</v>
      </c>
      <c r="P45">
        <v>3</v>
      </c>
    </row>
    <row r="46" ht="30">
      <c r="A46" s="35" t="s">
        <v>61</v>
      </c>
      <c r="B46" s="42"/>
      <c r="C46" s="43"/>
      <c r="D46" s="43"/>
      <c r="E46" s="37" t="s">
        <v>1214</v>
      </c>
      <c r="F46" s="43"/>
      <c r="G46" s="43"/>
      <c r="H46" s="43"/>
      <c r="I46" s="43"/>
      <c r="J46" s="44"/>
    </row>
    <row r="47" ht="45">
      <c r="A47" s="35" t="s">
        <v>63</v>
      </c>
      <c r="B47" s="42"/>
      <c r="C47" s="43"/>
      <c r="D47" s="43"/>
      <c r="E47" s="45" t="s">
        <v>1215</v>
      </c>
      <c r="F47" s="43"/>
      <c r="G47" s="43"/>
      <c r="H47" s="43"/>
      <c r="I47" s="43"/>
      <c r="J47" s="44"/>
    </row>
    <row r="48">
      <c r="A48" s="29" t="s">
        <v>53</v>
      </c>
      <c r="B48" s="30"/>
      <c r="C48" s="31" t="s">
        <v>205</v>
      </c>
      <c r="D48" s="32"/>
      <c r="E48" s="29" t="s">
        <v>206</v>
      </c>
      <c r="F48" s="32"/>
      <c r="G48" s="32"/>
      <c r="H48" s="32"/>
      <c r="I48" s="33">
        <f>SUMIFS(I49:I111,A49:A111,"P")</f>
        <v>0</v>
      </c>
      <c r="J48" s="34"/>
    </row>
    <row r="49">
      <c r="A49" s="35" t="s">
        <v>56</v>
      </c>
      <c r="B49" s="35">
        <v>13</v>
      </c>
      <c r="C49" s="36" t="s">
        <v>1216</v>
      </c>
      <c r="D49" s="35" t="s">
        <v>58</v>
      </c>
      <c r="E49" s="37" t="s">
        <v>1217</v>
      </c>
      <c r="F49" s="38" t="s">
        <v>153</v>
      </c>
      <c r="G49" s="39">
        <v>21</v>
      </c>
      <c r="H49" s="40">
        <v>0</v>
      </c>
      <c r="I49" s="40">
        <f>ROUND(G49*H49,P4)</f>
        <v>0</v>
      </c>
      <c r="J49" s="38" t="s">
        <v>1178</v>
      </c>
      <c r="O49" s="41">
        <f>I49*0.21</f>
        <v>0</v>
      </c>
      <c r="P49">
        <v>3</v>
      </c>
    </row>
    <row r="50">
      <c r="A50" s="35" t="s">
        <v>61</v>
      </c>
      <c r="B50" s="42"/>
      <c r="C50" s="43"/>
      <c r="D50" s="43"/>
      <c r="E50" s="37" t="s">
        <v>1218</v>
      </c>
      <c r="F50" s="43"/>
      <c r="G50" s="43"/>
      <c r="H50" s="43"/>
      <c r="I50" s="43"/>
      <c r="J50" s="44"/>
    </row>
    <row r="51">
      <c r="A51" s="35" t="s">
        <v>63</v>
      </c>
      <c r="B51" s="42"/>
      <c r="C51" s="43"/>
      <c r="D51" s="43"/>
      <c r="E51" s="45" t="s">
        <v>1219</v>
      </c>
      <c r="F51" s="43"/>
      <c r="G51" s="43"/>
      <c r="H51" s="43"/>
      <c r="I51" s="43"/>
      <c r="J51" s="44"/>
    </row>
    <row r="52">
      <c r="A52" s="35" t="s">
        <v>56</v>
      </c>
      <c r="B52" s="35">
        <v>14</v>
      </c>
      <c r="C52" s="36" t="s">
        <v>1220</v>
      </c>
      <c r="D52" s="35" t="s">
        <v>58</v>
      </c>
      <c r="E52" s="37" t="s">
        <v>1221</v>
      </c>
      <c r="F52" s="38" t="s">
        <v>153</v>
      </c>
      <c r="G52" s="39">
        <v>87</v>
      </c>
      <c r="H52" s="40">
        <v>0</v>
      </c>
      <c r="I52" s="40">
        <f>ROUND(G52*H52,P4)</f>
        <v>0</v>
      </c>
      <c r="J52" s="38" t="s">
        <v>1178</v>
      </c>
      <c r="O52" s="41">
        <f>I52*0.21</f>
        <v>0</v>
      </c>
      <c r="P52">
        <v>3</v>
      </c>
    </row>
    <row r="53">
      <c r="A53" s="35" t="s">
        <v>61</v>
      </c>
      <c r="B53" s="42"/>
      <c r="C53" s="43"/>
      <c r="D53" s="43"/>
      <c r="E53" s="46" t="s">
        <v>58</v>
      </c>
      <c r="F53" s="43"/>
      <c r="G53" s="43"/>
      <c r="H53" s="43"/>
      <c r="I53" s="43"/>
      <c r="J53" s="44"/>
    </row>
    <row r="54">
      <c r="A54" s="35" t="s">
        <v>63</v>
      </c>
      <c r="B54" s="42"/>
      <c r="C54" s="43"/>
      <c r="D54" s="43"/>
      <c r="E54" s="45" t="s">
        <v>1222</v>
      </c>
      <c r="F54" s="43"/>
      <c r="G54" s="43"/>
      <c r="H54" s="43"/>
      <c r="I54" s="43"/>
      <c r="J54" s="44"/>
    </row>
    <row r="55" ht="30">
      <c r="A55" s="35" t="s">
        <v>56</v>
      </c>
      <c r="B55" s="35">
        <v>15</v>
      </c>
      <c r="C55" s="36" t="s">
        <v>1223</v>
      </c>
      <c r="D55" s="35" t="s">
        <v>58</v>
      </c>
      <c r="E55" s="37" t="s">
        <v>1224</v>
      </c>
      <c r="F55" s="38" t="s">
        <v>76</v>
      </c>
      <c r="G55" s="39">
        <v>3</v>
      </c>
      <c r="H55" s="40">
        <v>0</v>
      </c>
      <c r="I55" s="40">
        <f>ROUND(G55*H55,P4)</f>
        <v>0</v>
      </c>
      <c r="J55" s="38" t="s">
        <v>1178</v>
      </c>
      <c r="O55" s="41">
        <f>I55*0.21</f>
        <v>0</v>
      </c>
      <c r="P55">
        <v>3</v>
      </c>
    </row>
    <row r="56">
      <c r="A56" s="35" t="s">
        <v>61</v>
      </c>
      <c r="B56" s="42"/>
      <c r="C56" s="43"/>
      <c r="D56" s="43"/>
      <c r="E56" s="37" t="s">
        <v>1225</v>
      </c>
      <c r="F56" s="43"/>
      <c r="G56" s="43"/>
      <c r="H56" s="43"/>
      <c r="I56" s="43"/>
      <c r="J56" s="44"/>
    </row>
    <row r="57">
      <c r="A57" s="35" t="s">
        <v>63</v>
      </c>
      <c r="B57" s="42"/>
      <c r="C57" s="43"/>
      <c r="D57" s="43"/>
      <c r="E57" s="45" t="s">
        <v>1226</v>
      </c>
      <c r="F57" s="43"/>
      <c r="G57" s="43"/>
      <c r="H57" s="43"/>
      <c r="I57" s="43"/>
      <c r="J57" s="44"/>
    </row>
    <row r="58">
      <c r="A58" s="35" t="s">
        <v>56</v>
      </c>
      <c r="B58" s="35">
        <v>16</v>
      </c>
      <c r="C58" s="36" t="s">
        <v>1227</v>
      </c>
      <c r="D58" s="35" t="s">
        <v>58</v>
      </c>
      <c r="E58" s="37" t="s">
        <v>1228</v>
      </c>
      <c r="F58" s="38" t="s">
        <v>153</v>
      </c>
      <c r="G58" s="39">
        <v>109.2</v>
      </c>
      <c r="H58" s="40">
        <v>0</v>
      </c>
      <c r="I58" s="40">
        <f>ROUND(G58*H58,P4)</f>
        <v>0</v>
      </c>
      <c r="J58" s="38" t="s">
        <v>1178</v>
      </c>
      <c r="O58" s="41">
        <f>I58*0.21</f>
        <v>0</v>
      </c>
      <c r="P58">
        <v>3</v>
      </c>
    </row>
    <row r="59" ht="30">
      <c r="A59" s="35" t="s">
        <v>61</v>
      </c>
      <c r="B59" s="42"/>
      <c r="C59" s="43"/>
      <c r="D59" s="43"/>
      <c r="E59" s="37" t="s">
        <v>1229</v>
      </c>
      <c r="F59" s="43"/>
      <c r="G59" s="43"/>
      <c r="H59" s="43"/>
      <c r="I59" s="43"/>
      <c r="J59" s="44"/>
    </row>
    <row r="60">
      <c r="A60" s="35" t="s">
        <v>63</v>
      </c>
      <c r="B60" s="42"/>
      <c r="C60" s="43"/>
      <c r="D60" s="43"/>
      <c r="E60" s="45" t="s">
        <v>1230</v>
      </c>
      <c r="F60" s="43"/>
      <c r="G60" s="43"/>
      <c r="H60" s="43"/>
      <c r="I60" s="43"/>
      <c r="J60" s="44"/>
    </row>
    <row r="61">
      <c r="A61" s="35" t="s">
        <v>56</v>
      </c>
      <c r="B61" s="35">
        <v>17</v>
      </c>
      <c r="C61" s="36" t="s">
        <v>1231</v>
      </c>
      <c r="D61" s="35" t="s">
        <v>58</v>
      </c>
      <c r="E61" s="37" t="s">
        <v>1232</v>
      </c>
      <c r="F61" s="38" t="s">
        <v>153</v>
      </c>
      <c r="G61" s="39">
        <v>3</v>
      </c>
      <c r="H61" s="40">
        <v>0</v>
      </c>
      <c r="I61" s="40">
        <f>ROUND(G61*H61,P4)</f>
        <v>0</v>
      </c>
      <c r="J61" s="38" t="s">
        <v>1178</v>
      </c>
      <c r="O61" s="41">
        <f>I61*0.21</f>
        <v>0</v>
      </c>
      <c r="P61">
        <v>3</v>
      </c>
    </row>
    <row r="62" ht="45">
      <c r="A62" s="35" t="s">
        <v>61</v>
      </c>
      <c r="B62" s="42"/>
      <c r="C62" s="43"/>
      <c r="D62" s="43"/>
      <c r="E62" s="37" t="s">
        <v>1233</v>
      </c>
      <c r="F62" s="43"/>
      <c r="G62" s="43"/>
      <c r="H62" s="43"/>
      <c r="I62" s="43"/>
      <c r="J62" s="44"/>
    </row>
    <row r="63">
      <c r="A63" s="35" t="s">
        <v>63</v>
      </c>
      <c r="B63" s="42"/>
      <c r="C63" s="43"/>
      <c r="D63" s="43"/>
      <c r="E63" s="45" t="s">
        <v>1234</v>
      </c>
      <c r="F63" s="43"/>
      <c r="G63" s="43"/>
      <c r="H63" s="43"/>
      <c r="I63" s="43"/>
      <c r="J63" s="44"/>
    </row>
    <row r="64">
      <c r="A64" s="35" t="s">
        <v>56</v>
      </c>
      <c r="B64" s="35">
        <v>18</v>
      </c>
      <c r="C64" s="36" t="s">
        <v>1235</v>
      </c>
      <c r="D64" s="35" t="s">
        <v>58</v>
      </c>
      <c r="E64" s="37" t="s">
        <v>1236</v>
      </c>
      <c r="F64" s="38" t="s">
        <v>153</v>
      </c>
      <c r="G64" s="39">
        <v>137</v>
      </c>
      <c r="H64" s="40">
        <v>0</v>
      </c>
      <c r="I64" s="40">
        <f>ROUND(G64*H64,P4)</f>
        <v>0</v>
      </c>
      <c r="J64" s="38" t="s">
        <v>1178</v>
      </c>
      <c r="O64" s="41">
        <f>I64*0.21</f>
        <v>0</v>
      </c>
      <c r="P64">
        <v>3</v>
      </c>
    </row>
    <row r="65">
      <c r="A65" s="35" t="s">
        <v>61</v>
      </c>
      <c r="B65" s="42"/>
      <c r="C65" s="43"/>
      <c r="D65" s="43"/>
      <c r="E65" s="37" t="s">
        <v>1237</v>
      </c>
      <c r="F65" s="43"/>
      <c r="G65" s="43"/>
      <c r="H65" s="43"/>
      <c r="I65" s="43"/>
      <c r="J65" s="44"/>
    </row>
    <row r="66">
      <c r="A66" s="35" t="s">
        <v>63</v>
      </c>
      <c r="B66" s="42"/>
      <c r="C66" s="43"/>
      <c r="D66" s="43"/>
      <c r="E66" s="45" t="s">
        <v>1238</v>
      </c>
      <c r="F66" s="43"/>
      <c r="G66" s="43"/>
      <c r="H66" s="43"/>
      <c r="I66" s="43"/>
      <c r="J66" s="44"/>
    </row>
    <row r="67">
      <c r="A67" s="35" t="s">
        <v>56</v>
      </c>
      <c r="B67" s="35">
        <v>19</v>
      </c>
      <c r="C67" s="36" t="s">
        <v>1239</v>
      </c>
      <c r="D67" s="35" t="s">
        <v>139</v>
      </c>
      <c r="E67" s="37" t="s">
        <v>1240</v>
      </c>
      <c r="F67" s="38" t="s">
        <v>153</v>
      </c>
      <c r="G67" s="39">
        <v>15.5</v>
      </c>
      <c r="H67" s="40">
        <v>0</v>
      </c>
      <c r="I67" s="40">
        <f>ROUND(G67*H67,P4)</f>
        <v>0</v>
      </c>
      <c r="J67" s="38" t="s">
        <v>1178</v>
      </c>
      <c r="O67" s="41">
        <f>I67*0.21</f>
        <v>0</v>
      </c>
      <c r="P67">
        <v>3</v>
      </c>
    </row>
    <row r="68" ht="30">
      <c r="A68" s="35" t="s">
        <v>61</v>
      </c>
      <c r="B68" s="42"/>
      <c r="C68" s="43"/>
      <c r="D68" s="43"/>
      <c r="E68" s="37" t="s">
        <v>1241</v>
      </c>
      <c r="F68" s="43"/>
      <c r="G68" s="43"/>
      <c r="H68" s="43"/>
      <c r="I68" s="43"/>
      <c r="J68" s="44"/>
    </row>
    <row r="69">
      <c r="A69" s="35" t="s">
        <v>63</v>
      </c>
      <c r="B69" s="42"/>
      <c r="C69" s="43"/>
      <c r="D69" s="43"/>
      <c r="E69" s="45" t="s">
        <v>1242</v>
      </c>
      <c r="F69" s="43"/>
      <c r="G69" s="43"/>
      <c r="H69" s="43"/>
      <c r="I69" s="43"/>
      <c r="J69" s="44"/>
    </row>
    <row r="70">
      <c r="A70" s="35" t="s">
        <v>56</v>
      </c>
      <c r="B70" s="35">
        <v>20</v>
      </c>
      <c r="C70" s="36" t="s">
        <v>1243</v>
      </c>
      <c r="D70" s="35" t="s">
        <v>58</v>
      </c>
      <c r="E70" s="37" t="s">
        <v>1244</v>
      </c>
      <c r="F70" s="38" t="s">
        <v>153</v>
      </c>
      <c r="G70" s="39">
        <v>104</v>
      </c>
      <c r="H70" s="40">
        <v>0</v>
      </c>
      <c r="I70" s="40">
        <f>ROUND(G70*H70,P4)</f>
        <v>0</v>
      </c>
      <c r="J70" s="38" t="s">
        <v>1178</v>
      </c>
      <c r="O70" s="41">
        <f>I70*0.21</f>
        <v>0</v>
      </c>
      <c r="P70">
        <v>3</v>
      </c>
    </row>
    <row r="71">
      <c r="A71" s="35" t="s">
        <v>61</v>
      </c>
      <c r="B71" s="42"/>
      <c r="C71" s="43"/>
      <c r="D71" s="43"/>
      <c r="E71" s="37" t="s">
        <v>1245</v>
      </c>
      <c r="F71" s="43"/>
      <c r="G71" s="43"/>
      <c r="H71" s="43"/>
      <c r="I71" s="43"/>
      <c r="J71" s="44"/>
    </row>
    <row r="72">
      <c r="A72" s="35" t="s">
        <v>63</v>
      </c>
      <c r="B72" s="42"/>
      <c r="C72" s="43"/>
      <c r="D72" s="43"/>
      <c r="E72" s="45" t="s">
        <v>1246</v>
      </c>
      <c r="F72" s="43"/>
      <c r="G72" s="43"/>
      <c r="H72" s="43"/>
      <c r="I72" s="43"/>
      <c r="J72" s="44"/>
    </row>
    <row r="73" ht="30">
      <c r="A73" s="35" t="s">
        <v>56</v>
      </c>
      <c r="B73" s="35">
        <v>21</v>
      </c>
      <c r="C73" s="36" t="s">
        <v>1247</v>
      </c>
      <c r="D73" s="35" t="s">
        <v>58</v>
      </c>
      <c r="E73" s="37" t="s">
        <v>1248</v>
      </c>
      <c r="F73" s="38" t="s">
        <v>76</v>
      </c>
      <c r="G73" s="39">
        <v>6</v>
      </c>
      <c r="H73" s="40">
        <v>0</v>
      </c>
      <c r="I73" s="40">
        <f>ROUND(G73*H73,P4)</f>
        <v>0</v>
      </c>
      <c r="J73" s="38" t="s">
        <v>1178</v>
      </c>
      <c r="O73" s="41">
        <f>I73*0.21</f>
        <v>0</v>
      </c>
      <c r="P73">
        <v>3</v>
      </c>
    </row>
    <row r="74">
      <c r="A74" s="35" t="s">
        <v>61</v>
      </c>
      <c r="B74" s="42"/>
      <c r="C74" s="43"/>
      <c r="D74" s="43"/>
      <c r="E74" s="37" t="s">
        <v>1249</v>
      </c>
      <c r="F74" s="43"/>
      <c r="G74" s="43"/>
      <c r="H74" s="43"/>
      <c r="I74" s="43"/>
      <c r="J74" s="44"/>
    </row>
    <row r="75">
      <c r="A75" s="35" t="s">
        <v>63</v>
      </c>
      <c r="B75" s="42"/>
      <c r="C75" s="43"/>
      <c r="D75" s="43"/>
      <c r="E75" s="45" t="s">
        <v>1250</v>
      </c>
      <c r="F75" s="43"/>
      <c r="G75" s="43"/>
      <c r="H75" s="43"/>
      <c r="I75" s="43"/>
      <c r="J75" s="44"/>
    </row>
    <row r="76">
      <c r="A76" s="35" t="s">
        <v>56</v>
      </c>
      <c r="B76" s="35">
        <v>22</v>
      </c>
      <c r="C76" s="36" t="s">
        <v>1251</v>
      </c>
      <c r="D76" s="35" t="s">
        <v>58</v>
      </c>
      <c r="E76" s="37" t="s">
        <v>1252</v>
      </c>
      <c r="F76" s="38" t="s">
        <v>153</v>
      </c>
      <c r="G76" s="39">
        <v>111</v>
      </c>
      <c r="H76" s="40">
        <v>0</v>
      </c>
      <c r="I76" s="40">
        <f>ROUND(G76*H76,P4)</f>
        <v>0</v>
      </c>
      <c r="J76" s="38" t="s">
        <v>1178</v>
      </c>
      <c r="O76" s="41">
        <f>I76*0.21</f>
        <v>0</v>
      </c>
      <c r="P76">
        <v>3</v>
      </c>
    </row>
    <row r="77">
      <c r="A77" s="35" t="s">
        <v>61</v>
      </c>
      <c r="B77" s="42"/>
      <c r="C77" s="43"/>
      <c r="D77" s="43"/>
      <c r="E77" s="37" t="s">
        <v>1253</v>
      </c>
      <c r="F77" s="43"/>
      <c r="G77" s="43"/>
      <c r="H77" s="43"/>
      <c r="I77" s="43"/>
      <c r="J77" s="44"/>
    </row>
    <row r="78">
      <c r="A78" s="35" t="s">
        <v>63</v>
      </c>
      <c r="B78" s="42"/>
      <c r="C78" s="43"/>
      <c r="D78" s="43"/>
      <c r="E78" s="45" t="s">
        <v>1254</v>
      </c>
      <c r="F78" s="43"/>
      <c r="G78" s="43"/>
      <c r="H78" s="43"/>
      <c r="I78" s="43"/>
      <c r="J78" s="44"/>
    </row>
    <row r="79">
      <c r="A79" s="35" t="s">
        <v>56</v>
      </c>
      <c r="B79" s="35">
        <v>23</v>
      </c>
      <c r="C79" s="36" t="s">
        <v>1255</v>
      </c>
      <c r="D79" s="35" t="s">
        <v>58</v>
      </c>
      <c r="E79" s="37" t="s">
        <v>1256</v>
      </c>
      <c r="F79" s="38" t="s">
        <v>76</v>
      </c>
      <c r="G79" s="39">
        <v>1</v>
      </c>
      <c r="H79" s="40">
        <v>0</v>
      </c>
      <c r="I79" s="40">
        <f>ROUND(G79*H79,P4)</f>
        <v>0</v>
      </c>
      <c r="J79" s="38" t="s">
        <v>1178</v>
      </c>
      <c r="O79" s="41">
        <f>I79*0.21</f>
        <v>0</v>
      </c>
      <c r="P79">
        <v>3</v>
      </c>
    </row>
    <row r="80" ht="30">
      <c r="A80" s="35" t="s">
        <v>61</v>
      </c>
      <c r="B80" s="42"/>
      <c r="C80" s="43"/>
      <c r="D80" s="43"/>
      <c r="E80" s="37" t="s">
        <v>1257</v>
      </c>
      <c r="F80" s="43"/>
      <c r="G80" s="43"/>
      <c r="H80" s="43"/>
      <c r="I80" s="43"/>
      <c r="J80" s="44"/>
    </row>
    <row r="81">
      <c r="A81" s="35" t="s">
        <v>63</v>
      </c>
      <c r="B81" s="42"/>
      <c r="C81" s="43"/>
      <c r="D81" s="43"/>
      <c r="E81" s="45" t="s">
        <v>1258</v>
      </c>
      <c r="F81" s="43"/>
      <c r="G81" s="43"/>
      <c r="H81" s="43"/>
      <c r="I81" s="43"/>
      <c r="J81" s="44"/>
    </row>
    <row r="82" ht="30">
      <c r="A82" s="35" t="s">
        <v>56</v>
      </c>
      <c r="B82" s="35">
        <v>24</v>
      </c>
      <c r="C82" s="36" t="s">
        <v>1259</v>
      </c>
      <c r="D82" s="35" t="s">
        <v>139</v>
      </c>
      <c r="E82" s="37" t="s">
        <v>1260</v>
      </c>
      <c r="F82" s="38" t="s">
        <v>76</v>
      </c>
      <c r="G82" s="39">
        <v>1</v>
      </c>
      <c r="H82" s="40">
        <v>0</v>
      </c>
      <c r="I82" s="40">
        <f>ROUND(G82*H82,P4)</f>
        <v>0</v>
      </c>
      <c r="J82" s="38" t="s">
        <v>1178</v>
      </c>
      <c r="O82" s="41">
        <f>I82*0.21</f>
        <v>0</v>
      </c>
      <c r="P82">
        <v>3</v>
      </c>
    </row>
    <row r="83" ht="30">
      <c r="A83" s="35" t="s">
        <v>61</v>
      </c>
      <c r="B83" s="42"/>
      <c r="C83" s="43"/>
      <c r="D83" s="43"/>
      <c r="E83" s="37" t="s">
        <v>1261</v>
      </c>
      <c r="F83" s="43"/>
      <c r="G83" s="43"/>
      <c r="H83" s="43"/>
      <c r="I83" s="43"/>
      <c r="J83" s="44"/>
    </row>
    <row r="84">
      <c r="A84" s="35" t="s">
        <v>63</v>
      </c>
      <c r="B84" s="42"/>
      <c r="C84" s="43"/>
      <c r="D84" s="43"/>
      <c r="E84" s="45" t="s">
        <v>1258</v>
      </c>
      <c r="F84" s="43"/>
      <c r="G84" s="43"/>
      <c r="H84" s="43"/>
      <c r="I84" s="43"/>
      <c r="J84" s="44"/>
    </row>
    <row r="85">
      <c r="A85" s="35" t="s">
        <v>56</v>
      </c>
      <c r="B85" s="35">
        <v>25</v>
      </c>
      <c r="C85" s="36" t="s">
        <v>1262</v>
      </c>
      <c r="D85" s="35" t="s">
        <v>139</v>
      </c>
      <c r="E85" s="37" t="s">
        <v>1263</v>
      </c>
      <c r="F85" s="38" t="s">
        <v>76</v>
      </c>
      <c r="G85" s="39">
        <v>3</v>
      </c>
      <c r="H85" s="40">
        <v>0</v>
      </c>
      <c r="I85" s="40">
        <f>ROUND(G85*H85,P4)</f>
        <v>0</v>
      </c>
      <c r="J85" s="38" t="s">
        <v>1178</v>
      </c>
      <c r="O85" s="41">
        <f>I85*0.21</f>
        <v>0</v>
      </c>
      <c r="P85">
        <v>3</v>
      </c>
    </row>
    <row r="86">
      <c r="A86" s="35" t="s">
        <v>61</v>
      </c>
      <c r="B86" s="42"/>
      <c r="C86" s="43"/>
      <c r="D86" s="43"/>
      <c r="E86" s="37" t="s">
        <v>1264</v>
      </c>
      <c r="F86" s="43"/>
      <c r="G86" s="43"/>
      <c r="H86" s="43"/>
      <c r="I86" s="43"/>
      <c r="J86" s="44"/>
    </row>
    <row r="87">
      <c r="A87" s="35" t="s">
        <v>63</v>
      </c>
      <c r="B87" s="42"/>
      <c r="C87" s="43"/>
      <c r="D87" s="43"/>
      <c r="E87" s="45" t="s">
        <v>1226</v>
      </c>
      <c r="F87" s="43"/>
      <c r="G87" s="43"/>
      <c r="H87" s="43"/>
      <c r="I87" s="43"/>
      <c r="J87" s="44"/>
    </row>
    <row r="88" ht="30">
      <c r="A88" s="35" t="s">
        <v>56</v>
      </c>
      <c r="B88" s="35">
        <v>26</v>
      </c>
      <c r="C88" s="36" t="s">
        <v>1265</v>
      </c>
      <c r="D88" s="35" t="s">
        <v>58</v>
      </c>
      <c r="E88" s="37" t="s">
        <v>1266</v>
      </c>
      <c r="F88" s="38" t="s">
        <v>76</v>
      </c>
      <c r="G88" s="39">
        <v>1</v>
      </c>
      <c r="H88" s="40">
        <v>0</v>
      </c>
      <c r="I88" s="40">
        <f>ROUND(G88*H88,P4)</f>
        <v>0</v>
      </c>
      <c r="J88" s="38" t="s">
        <v>1178</v>
      </c>
      <c r="O88" s="41">
        <f>I88*0.21</f>
        <v>0</v>
      </c>
      <c r="P88">
        <v>3</v>
      </c>
    </row>
    <row r="89">
      <c r="A89" s="35" t="s">
        <v>61</v>
      </c>
      <c r="B89" s="42"/>
      <c r="C89" s="43"/>
      <c r="D89" s="43"/>
      <c r="E89" s="37" t="s">
        <v>1267</v>
      </c>
      <c r="F89" s="43"/>
      <c r="G89" s="43"/>
      <c r="H89" s="43"/>
      <c r="I89" s="43"/>
      <c r="J89" s="44"/>
    </row>
    <row r="90">
      <c r="A90" s="35" t="s">
        <v>56</v>
      </c>
      <c r="B90" s="35">
        <v>27</v>
      </c>
      <c r="C90" s="36" t="s">
        <v>1268</v>
      </c>
      <c r="D90" s="35" t="s">
        <v>58</v>
      </c>
      <c r="E90" s="37" t="s">
        <v>1269</v>
      </c>
      <c r="F90" s="38" t="s">
        <v>76</v>
      </c>
      <c r="G90" s="39">
        <v>4</v>
      </c>
      <c r="H90" s="40">
        <v>0</v>
      </c>
      <c r="I90" s="40">
        <f>ROUND(G90*H90,P4)</f>
        <v>0</v>
      </c>
      <c r="J90" s="38" t="s">
        <v>1178</v>
      </c>
      <c r="O90" s="41">
        <f>I90*0.21</f>
        <v>0</v>
      </c>
      <c r="P90">
        <v>3</v>
      </c>
    </row>
    <row r="91">
      <c r="A91" s="35" t="s">
        <v>61</v>
      </c>
      <c r="B91" s="42"/>
      <c r="C91" s="43"/>
      <c r="D91" s="43"/>
      <c r="E91" s="37" t="s">
        <v>1270</v>
      </c>
      <c r="F91" s="43"/>
      <c r="G91" s="43"/>
      <c r="H91" s="43"/>
      <c r="I91" s="43"/>
      <c r="J91" s="44"/>
    </row>
    <row r="92">
      <c r="A92" s="35" t="s">
        <v>63</v>
      </c>
      <c r="B92" s="42"/>
      <c r="C92" s="43"/>
      <c r="D92" s="43"/>
      <c r="E92" s="45" t="s">
        <v>1271</v>
      </c>
      <c r="F92" s="43"/>
      <c r="G92" s="43"/>
      <c r="H92" s="43"/>
      <c r="I92" s="43"/>
      <c r="J92" s="44"/>
    </row>
    <row r="93">
      <c r="A93" s="35" t="s">
        <v>56</v>
      </c>
      <c r="B93" s="35">
        <v>28</v>
      </c>
      <c r="C93" s="36" t="s">
        <v>1272</v>
      </c>
      <c r="D93" s="35" t="s">
        <v>58</v>
      </c>
      <c r="E93" s="37" t="s">
        <v>1273</v>
      </c>
      <c r="F93" s="38" t="s">
        <v>76</v>
      </c>
      <c r="G93" s="39">
        <v>1</v>
      </c>
      <c r="H93" s="40">
        <v>0</v>
      </c>
      <c r="I93" s="40">
        <f>ROUND(G93*H93,P4)</f>
        <v>0</v>
      </c>
      <c r="J93" s="38" t="s">
        <v>1178</v>
      </c>
      <c r="O93" s="41">
        <f>I93*0.21</f>
        <v>0</v>
      </c>
      <c r="P93">
        <v>3</v>
      </c>
    </row>
    <row r="94">
      <c r="A94" s="35" t="s">
        <v>61</v>
      </c>
      <c r="B94" s="42"/>
      <c r="C94" s="43"/>
      <c r="D94" s="43"/>
      <c r="E94" s="37" t="s">
        <v>1274</v>
      </c>
      <c r="F94" s="43"/>
      <c r="G94" s="43"/>
      <c r="H94" s="43"/>
      <c r="I94" s="43"/>
      <c r="J94" s="44"/>
    </row>
    <row r="95">
      <c r="A95" s="35" t="s">
        <v>63</v>
      </c>
      <c r="B95" s="42"/>
      <c r="C95" s="43"/>
      <c r="D95" s="43"/>
      <c r="E95" s="45" t="s">
        <v>1275</v>
      </c>
      <c r="F95" s="43"/>
      <c r="G95" s="43"/>
      <c r="H95" s="43"/>
      <c r="I95" s="43"/>
      <c r="J95" s="44"/>
    </row>
    <row r="96">
      <c r="A96" s="35" t="s">
        <v>56</v>
      </c>
      <c r="B96" s="35">
        <v>29</v>
      </c>
      <c r="C96" s="36" t="s">
        <v>1276</v>
      </c>
      <c r="D96" s="35" t="s">
        <v>58</v>
      </c>
      <c r="E96" s="37" t="s">
        <v>1277</v>
      </c>
      <c r="F96" s="38" t="s">
        <v>76</v>
      </c>
      <c r="G96" s="39">
        <v>1</v>
      </c>
      <c r="H96" s="40">
        <v>0</v>
      </c>
      <c r="I96" s="40">
        <f>ROUND(G96*H96,P4)</f>
        <v>0</v>
      </c>
      <c r="J96" s="38" t="s">
        <v>1178</v>
      </c>
      <c r="O96" s="41">
        <f>I96*0.21</f>
        <v>0</v>
      </c>
      <c r="P96">
        <v>3</v>
      </c>
    </row>
    <row r="97">
      <c r="A97" s="35" t="s">
        <v>61</v>
      </c>
      <c r="B97" s="42"/>
      <c r="C97" s="43"/>
      <c r="D97" s="43"/>
      <c r="E97" s="37" t="s">
        <v>1274</v>
      </c>
      <c r="F97" s="43"/>
      <c r="G97" s="43"/>
      <c r="H97" s="43"/>
      <c r="I97" s="43"/>
      <c r="J97" s="44"/>
    </row>
    <row r="98">
      <c r="A98" s="35" t="s">
        <v>63</v>
      </c>
      <c r="B98" s="42"/>
      <c r="C98" s="43"/>
      <c r="D98" s="43"/>
      <c r="E98" s="45" t="s">
        <v>1278</v>
      </c>
      <c r="F98" s="43"/>
      <c r="G98" s="43"/>
      <c r="H98" s="43"/>
      <c r="I98" s="43"/>
      <c r="J98" s="44"/>
    </row>
    <row r="99">
      <c r="A99" s="35" t="s">
        <v>56</v>
      </c>
      <c r="B99" s="35">
        <v>30</v>
      </c>
      <c r="C99" s="36" t="s">
        <v>1279</v>
      </c>
      <c r="D99" s="35" t="s">
        <v>58</v>
      </c>
      <c r="E99" s="37" t="s">
        <v>1280</v>
      </c>
      <c r="F99" s="38" t="s">
        <v>76</v>
      </c>
      <c r="G99" s="39">
        <v>2</v>
      </c>
      <c r="H99" s="40">
        <v>0</v>
      </c>
      <c r="I99" s="40">
        <f>ROUND(G99*H99,P4)</f>
        <v>0</v>
      </c>
      <c r="J99" s="38" t="s">
        <v>1178</v>
      </c>
      <c r="O99" s="41">
        <f>I99*0.21</f>
        <v>0</v>
      </c>
      <c r="P99">
        <v>3</v>
      </c>
    </row>
    <row r="100">
      <c r="A100" s="35" t="s">
        <v>61</v>
      </c>
      <c r="B100" s="42"/>
      <c r="C100" s="43"/>
      <c r="D100" s="43"/>
      <c r="E100" s="37" t="s">
        <v>1281</v>
      </c>
      <c r="F100" s="43"/>
      <c r="G100" s="43"/>
      <c r="H100" s="43"/>
      <c r="I100" s="43"/>
      <c r="J100" s="44"/>
    </row>
    <row r="101">
      <c r="A101" s="35" t="s">
        <v>56</v>
      </c>
      <c r="B101" s="35">
        <v>31</v>
      </c>
      <c r="C101" s="36" t="s">
        <v>1282</v>
      </c>
      <c r="D101" s="35" t="s">
        <v>58</v>
      </c>
      <c r="E101" s="37" t="s">
        <v>1283</v>
      </c>
      <c r="F101" s="38" t="s">
        <v>76</v>
      </c>
      <c r="G101" s="39">
        <v>2</v>
      </c>
      <c r="H101" s="40">
        <v>0</v>
      </c>
      <c r="I101" s="40">
        <f>ROUND(G101*H101,P4)</f>
        <v>0</v>
      </c>
      <c r="J101" s="38" t="s">
        <v>1178</v>
      </c>
      <c r="O101" s="41">
        <f>I101*0.21</f>
        <v>0</v>
      </c>
      <c r="P101">
        <v>3</v>
      </c>
    </row>
    <row r="102">
      <c r="A102" s="35" t="s">
        <v>61</v>
      </c>
      <c r="B102" s="42"/>
      <c r="C102" s="43"/>
      <c r="D102" s="43"/>
      <c r="E102" s="37" t="s">
        <v>1284</v>
      </c>
      <c r="F102" s="43"/>
      <c r="G102" s="43"/>
      <c r="H102" s="43"/>
      <c r="I102" s="43"/>
      <c r="J102" s="44"/>
    </row>
    <row r="103" ht="30">
      <c r="A103" s="35" t="s">
        <v>56</v>
      </c>
      <c r="B103" s="35">
        <v>32</v>
      </c>
      <c r="C103" s="36" t="s">
        <v>1285</v>
      </c>
      <c r="D103" s="35" t="s">
        <v>58</v>
      </c>
      <c r="E103" s="37" t="s">
        <v>1286</v>
      </c>
      <c r="F103" s="38" t="s">
        <v>76</v>
      </c>
      <c r="G103" s="39">
        <v>1</v>
      </c>
      <c r="H103" s="40">
        <v>0</v>
      </c>
      <c r="I103" s="40">
        <f>ROUND(G103*H103,P4)</f>
        <v>0</v>
      </c>
      <c r="J103" s="38" t="s">
        <v>1178</v>
      </c>
      <c r="O103" s="41">
        <f>I103*0.21</f>
        <v>0</v>
      </c>
      <c r="P103">
        <v>3</v>
      </c>
    </row>
    <row r="104">
      <c r="A104" s="35" t="s">
        <v>61</v>
      </c>
      <c r="B104" s="42"/>
      <c r="C104" s="43"/>
      <c r="D104" s="43"/>
      <c r="E104" s="37" t="s">
        <v>1287</v>
      </c>
      <c r="F104" s="43"/>
      <c r="G104" s="43"/>
      <c r="H104" s="43"/>
      <c r="I104" s="43"/>
      <c r="J104" s="44"/>
    </row>
    <row r="105">
      <c r="A105" s="35" t="s">
        <v>56</v>
      </c>
      <c r="B105" s="35">
        <v>33</v>
      </c>
      <c r="C105" s="36" t="s">
        <v>1288</v>
      </c>
      <c r="D105" s="35" t="s">
        <v>58</v>
      </c>
      <c r="E105" s="37" t="s">
        <v>1289</v>
      </c>
      <c r="F105" s="38" t="s">
        <v>124</v>
      </c>
      <c r="G105" s="39">
        <v>2.5059999999999998</v>
      </c>
      <c r="H105" s="40">
        <v>0</v>
      </c>
      <c r="I105" s="40">
        <f>ROUND(G105*H105,P4)</f>
        <v>0</v>
      </c>
      <c r="J105" s="38" t="s">
        <v>1178</v>
      </c>
      <c r="O105" s="41">
        <f>I105*0.21</f>
        <v>0</v>
      </c>
      <c r="P105">
        <v>3</v>
      </c>
    </row>
    <row r="106">
      <c r="A106" s="35" t="s">
        <v>61</v>
      </c>
      <c r="B106" s="42"/>
      <c r="C106" s="43"/>
      <c r="D106" s="43"/>
      <c r="E106" s="37" t="s">
        <v>1290</v>
      </c>
      <c r="F106" s="43"/>
      <c r="G106" s="43"/>
      <c r="H106" s="43"/>
      <c r="I106" s="43"/>
      <c r="J106" s="44"/>
    </row>
    <row r="107">
      <c r="A107" s="35" t="s">
        <v>63</v>
      </c>
      <c r="B107" s="42"/>
      <c r="C107" s="43"/>
      <c r="D107" s="43"/>
      <c r="E107" s="45" t="s">
        <v>1291</v>
      </c>
      <c r="F107" s="43"/>
      <c r="G107" s="43"/>
      <c r="H107" s="43"/>
      <c r="I107" s="43"/>
      <c r="J107" s="44"/>
    </row>
    <row r="108">
      <c r="A108" s="35" t="s">
        <v>56</v>
      </c>
      <c r="B108" s="35">
        <v>34</v>
      </c>
      <c r="C108" s="36" t="s">
        <v>1292</v>
      </c>
      <c r="D108" s="35" t="s">
        <v>58</v>
      </c>
      <c r="E108" s="37" t="s">
        <v>1293</v>
      </c>
      <c r="F108" s="38" t="s">
        <v>76</v>
      </c>
      <c r="G108" s="39">
        <v>1</v>
      </c>
      <c r="H108" s="40">
        <v>0</v>
      </c>
      <c r="I108" s="40">
        <f>ROUND(G108*H108,P4)</f>
        <v>0</v>
      </c>
      <c r="J108" s="38" t="s">
        <v>1178</v>
      </c>
      <c r="O108" s="41">
        <f>I108*0.21</f>
        <v>0</v>
      </c>
      <c r="P108">
        <v>3</v>
      </c>
    </row>
    <row r="109">
      <c r="A109" s="35" t="s">
        <v>61</v>
      </c>
      <c r="B109" s="42"/>
      <c r="C109" s="43"/>
      <c r="D109" s="43"/>
      <c r="E109" s="37" t="s">
        <v>1294</v>
      </c>
      <c r="F109" s="43"/>
      <c r="G109" s="43"/>
      <c r="H109" s="43"/>
      <c r="I109" s="43"/>
      <c r="J109" s="44"/>
    </row>
    <row r="110">
      <c r="A110" s="35" t="s">
        <v>56</v>
      </c>
      <c r="B110" s="35">
        <v>35</v>
      </c>
      <c r="C110" s="36" t="s">
        <v>1295</v>
      </c>
      <c r="D110" s="35" t="s">
        <v>58</v>
      </c>
      <c r="E110" s="37" t="s">
        <v>1296</v>
      </c>
      <c r="F110" s="38" t="s">
        <v>76</v>
      </c>
      <c r="G110" s="39">
        <v>1</v>
      </c>
      <c r="H110" s="40">
        <v>0</v>
      </c>
      <c r="I110" s="40">
        <f>ROUND(G110*H110,P4)</f>
        <v>0</v>
      </c>
      <c r="J110" s="38" t="s">
        <v>1178</v>
      </c>
      <c r="O110" s="41">
        <f>I110*0.21</f>
        <v>0</v>
      </c>
      <c r="P110">
        <v>3</v>
      </c>
    </row>
    <row r="111">
      <c r="A111" s="35" t="s">
        <v>61</v>
      </c>
      <c r="B111" s="42"/>
      <c r="C111" s="43"/>
      <c r="D111" s="43"/>
      <c r="E111" s="46" t="s">
        <v>58</v>
      </c>
      <c r="F111" s="43"/>
      <c r="G111" s="43"/>
      <c r="H111" s="43"/>
      <c r="I111" s="43"/>
      <c r="J111" s="44"/>
    </row>
    <row r="112">
      <c r="A112" s="29" t="s">
        <v>53</v>
      </c>
      <c r="B112" s="30"/>
      <c r="C112" s="31" t="s">
        <v>390</v>
      </c>
      <c r="D112" s="32"/>
      <c r="E112" s="29" t="s">
        <v>391</v>
      </c>
      <c r="F112" s="32"/>
      <c r="G112" s="32"/>
      <c r="H112" s="32"/>
      <c r="I112" s="33">
        <f>SUMIFS(I113:I118,A113:A118,"P")</f>
        <v>0</v>
      </c>
      <c r="J112" s="34"/>
    </row>
    <row r="113">
      <c r="A113" s="35" t="s">
        <v>56</v>
      </c>
      <c r="B113" s="35">
        <v>36</v>
      </c>
      <c r="C113" s="36" t="s">
        <v>1297</v>
      </c>
      <c r="D113" s="35" t="s">
        <v>58</v>
      </c>
      <c r="E113" s="37" t="s">
        <v>1298</v>
      </c>
      <c r="F113" s="38" t="s">
        <v>153</v>
      </c>
      <c r="G113" s="39">
        <v>6</v>
      </c>
      <c r="H113" s="40">
        <v>0</v>
      </c>
      <c r="I113" s="40">
        <f>ROUND(G113*H113,P4)</f>
        <v>0</v>
      </c>
      <c r="J113" s="38" t="s">
        <v>1178</v>
      </c>
      <c r="O113" s="41">
        <f>I113*0.21</f>
        <v>0</v>
      </c>
      <c r="P113">
        <v>3</v>
      </c>
    </row>
    <row r="114">
      <c r="A114" s="35" t="s">
        <v>61</v>
      </c>
      <c r="B114" s="42"/>
      <c r="C114" s="43"/>
      <c r="D114" s="43"/>
      <c r="E114" s="37" t="s">
        <v>1299</v>
      </c>
      <c r="F114" s="43"/>
      <c r="G114" s="43"/>
      <c r="H114" s="43"/>
      <c r="I114" s="43"/>
      <c r="J114" s="44"/>
    </row>
    <row r="115">
      <c r="A115" s="35" t="s">
        <v>63</v>
      </c>
      <c r="B115" s="42"/>
      <c r="C115" s="43"/>
      <c r="D115" s="43"/>
      <c r="E115" s="45" t="s">
        <v>1300</v>
      </c>
      <c r="F115" s="43"/>
      <c r="G115" s="43"/>
      <c r="H115" s="43"/>
      <c r="I115" s="43"/>
      <c r="J115" s="44"/>
    </row>
    <row r="116">
      <c r="A116" s="35" t="s">
        <v>56</v>
      </c>
      <c r="B116" s="35">
        <v>37</v>
      </c>
      <c r="C116" s="36" t="s">
        <v>1301</v>
      </c>
      <c r="D116" s="35" t="s">
        <v>58</v>
      </c>
      <c r="E116" s="37" t="s">
        <v>1302</v>
      </c>
      <c r="F116" s="38" t="s">
        <v>153</v>
      </c>
      <c r="G116" s="39">
        <v>2</v>
      </c>
      <c r="H116" s="40">
        <v>0</v>
      </c>
      <c r="I116" s="40">
        <f>ROUND(G116*H116,P4)</f>
        <v>0</v>
      </c>
      <c r="J116" s="38" t="s">
        <v>1178</v>
      </c>
      <c r="O116" s="41">
        <f>I116*0.21</f>
        <v>0</v>
      </c>
      <c r="P116">
        <v>3</v>
      </c>
    </row>
    <row r="117" ht="30">
      <c r="A117" s="35" t="s">
        <v>61</v>
      </c>
      <c r="B117" s="42"/>
      <c r="C117" s="43"/>
      <c r="D117" s="43"/>
      <c r="E117" s="37" t="s">
        <v>1303</v>
      </c>
      <c r="F117" s="43"/>
      <c r="G117" s="43"/>
      <c r="H117" s="43"/>
      <c r="I117" s="43"/>
      <c r="J117" s="44"/>
    </row>
    <row r="118">
      <c r="A118" s="35" t="s">
        <v>63</v>
      </c>
      <c r="B118" s="42"/>
      <c r="C118" s="43"/>
      <c r="D118" s="43"/>
      <c r="E118" s="45" t="s">
        <v>1304</v>
      </c>
      <c r="F118" s="43"/>
      <c r="G118" s="43"/>
      <c r="H118" s="43"/>
      <c r="I118" s="43"/>
      <c r="J118" s="44"/>
    </row>
    <row r="119">
      <c r="A119" s="29" t="s">
        <v>53</v>
      </c>
      <c r="B119" s="30"/>
      <c r="C119" s="31" t="s">
        <v>211</v>
      </c>
      <c r="D119" s="32"/>
      <c r="E119" s="29" t="s">
        <v>212</v>
      </c>
      <c r="F119" s="32"/>
      <c r="G119" s="32"/>
      <c r="H119" s="32"/>
      <c r="I119" s="33">
        <f>SUMIFS(I120:I125,A120:A125,"P")</f>
        <v>0</v>
      </c>
      <c r="J119" s="34"/>
    </row>
    <row r="120">
      <c r="A120" s="35" t="s">
        <v>56</v>
      </c>
      <c r="B120" s="35">
        <v>38</v>
      </c>
      <c r="C120" s="36" t="s">
        <v>1305</v>
      </c>
      <c r="D120" s="35" t="s">
        <v>58</v>
      </c>
      <c r="E120" s="37" t="s">
        <v>1306</v>
      </c>
      <c r="F120" s="38" t="s">
        <v>135</v>
      </c>
      <c r="G120" s="39">
        <v>0.128</v>
      </c>
      <c r="H120" s="40">
        <v>0</v>
      </c>
      <c r="I120" s="40">
        <f>ROUND(G120*H120,P4)</f>
        <v>0</v>
      </c>
      <c r="J120" s="38" t="s">
        <v>1178</v>
      </c>
      <c r="O120" s="41">
        <f>I120*0.21</f>
        <v>0</v>
      </c>
      <c r="P120">
        <v>3</v>
      </c>
    </row>
    <row r="121">
      <c r="A121" s="35" t="s">
        <v>61</v>
      </c>
      <c r="B121" s="42"/>
      <c r="C121" s="43"/>
      <c r="D121" s="43"/>
      <c r="E121" s="37" t="s">
        <v>1307</v>
      </c>
      <c r="F121" s="43"/>
      <c r="G121" s="43"/>
      <c r="H121" s="43"/>
      <c r="I121" s="43"/>
      <c r="J121" s="44"/>
    </row>
    <row r="122">
      <c r="A122" s="35" t="s">
        <v>63</v>
      </c>
      <c r="B122" s="42"/>
      <c r="C122" s="43"/>
      <c r="D122" s="43"/>
      <c r="E122" s="45" t="s">
        <v>1308</v>
      </c>
      <c r="F122" s="43"/>
      <c r="G122" s="43"/>
      <c r="H122" s="43"/>
      <c r="I122" s="43"/>
      <c r="J122" s="44"/>
    </row>
    <row r="123">
      <c r="A123" s="35" t="s">
        <v>56</v>
      </c>
      <c r="B123" s="35">
        <v>39</v>
      </c>
      <c r="C123" s="36" t="s">
        <v>1309</v>
      </c>
      <c r="D123" s="35" t="s">
        <v>58</v>
      </c>
      <c r="E123" s="37" t="s">
        <v>1310</v>
      </c>
      <c r="F123" s="38" t="s">
        <v>135</v>
      </c>
      <c r="G123" s="39">
        <v>0.68600000000000005</v>
      </c>
      <c r="H123" s="40">
        <v>0</v>
      </c>
      <c r="I123" s="40">
        <f>ROUND(G123*H123,P4)</f>
        <v>0</v>
      </c>
      <c r="J123" s="38" t="s">
        <v>1178</v>
      </c>
      <c r="O123" s="41">
        <f>I123*0.21</f>
        <v>0</v>
      </c>
      <c r="P123">
        <v>3</v>
      </c>
    </row>
    <row r="124">
      <c r="A124" s="35" t="s">
        <v>61</v>
      </c>
      <c r="B124" s="42"/>
      <c r="C124" s="43"/>
      <c r="D124" s="43"/>
      <c r="E124" s="37" t="s">
        <v>1311</v>
      </c>
      <c r="F124" s="43"/>
      <c r="G124" s="43"/>
      <c r="H124" s="43"/>
      <c r="I124" s="43"/>
      <c r="J124" s="44"/>
    </row>
    <row r="125">
      <c r="A125" s="35" t="s">
        <v>63</v>
      </c>
      <c r="B125" s="47"/>
      <c r="C125" s="48"/>
      <c r="D125" s="48"/>
      <c r="E125" s="45" t="s">
        <v>1312</v>
      </c>
      <c r="F125" s="48"/>
      <c r="G125" s="48"/>
      <c r="H125" s="48"/>
      <c r="I125" s="48"/>
      <c r="J125" s="49"/>
    </row>
  </sheetData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35</v>
      </c>
      <c r="F2" s="15"/>
      <c r="G2" s="15"/>
      <c r="H2" s="15"/>
      <c r="I2" s="15"/>
      <c r="J2" s="17"/>
    </row>
    <row r="3">
      <c r="A3" s="3" t="s">
        <v>36</v>
      </c>
      <c r="B3" s="18" t="s">
        <v>37</v>
      </c>
      <c r="C3" s="19" t="s">
        <v>38</v>
      </c>
      <c r="D3" s="20"/>
      <c r="E3" s="21" t="s">
        <v>39</v>
      </c>
      <c r="F3" s="15"/>
      <c r="G3" s="15"/>
      <c r="H3" s="22" t="s">
        <v>31</v>
      </c>
      <c r="I3" s="23">
        <f>SUMIFS(I9:I110,A9:A110,"SD")</f>
        <v>0</v>
      </c>
      <c r="J3" s="17"/>
      <c r="O3">
        <v>0</v>
      </c>
      <c r="P3">
        <v>2</v>
      </c>
    </row>
    <row r="4">
      <c r="A4" s="3" t="s">
        <v>40</v>
      </c>
      <c r="B4" s="18" t="s">
        <v>1173</v>
      </c>
      <c r="C4" s="19" t="s">
        <v>31</v>
      </c>
      <c r="D4" s="20"/>
      <c r="E4" s="21" t="s">
        <v>1313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3" t="s">
        <v>1175</v>
      </c>
      <c r="B5" s="18" t="s">
        <v>41</v>
      </c>
      <c r="C5" s="19" t="s">
        <v>31</v>
      </c>
      <c r="D5" s="20"/>
      <c r="E5" s="21" t="s">
        <v>32</v>
      </c>
      <c r="F5" s="15"/>
      <c r="G5" s="15"/>
      <c r="H5" s="15"/>
      <c r="I5" s="15"/>
      <c r="J5" s="17"/>
      <c r="O5">
        <v>0.20999999999999999</v>
      </c>
    </row>
    <row r="6">
      <c r="A6" s="24" t="s">
        <v>42</v>
      </c>
      <c r="B6" s="25" t="s">
        <v>43</v>
      </c>
      <c r="C6" s="7" t="s">
        <v>44</v>
      </c>
      <c r="D6" s="7" t="s">
        <v>45</v>
      </c>
      <c r="E6" s="7" t="s">
        <v>46</v>
      </c>
      <c r="F6" s="7" t="s">
        <v>47</v>
      </c>
      <c r="G6" s="7" t="s">
        <v>48</v>
      </c>
      <c r="H6" s="7" t="s">
        <v>49</v>
      </c>
      <c r="I6" s="7"/>
      <c r="J6" s="26" t="s">
        <v>50</v>
      </c>
    </row>
    <row r="7">
      <c r="A7" s="24"/>
      <c r="B7" s="25"/>
      <c r="C7" s="7"/>
      <c r="D7" s="7"/>
      <c r="E7" s="7"/>
      <c r="F7" s="7"/>
      <c r="G7" s="7"/>
      <c r="H7" s="7" t="s">
        <v>51</v>
      </c>
      <c r="I7" s="7" t="s">
        <v>52</v>
      </c>
      <c r="J7" s="26"/>
    </row>
    <row r="8">
      <c r="A8" s="27">
        <v>0</v>
      </c>
      <c r="B8" s="25">
        <v>1</v>
      </c>
      <c r="C8" s="28">
        <v>2</v>
      </c>
      <c r="D8" s="7">
        <v>3</v>
      </c>
      <c r="E8" s="28">
        <v>4</v>
      </c>
      <c r="F8" s="7">
        <v>5</v>
      </c>
      <c r="G8" s="7">
        <v>6</v>
      </c>
      <c r="H8" s="7">
        <v>7</v>
      </c>
      <c r="I8" s="28">
        <v>8</v>
      </c>
      <c r="J8" s="26">
        <v>9</v>
      </c>
    </row>
    <row r="9">
      <c r="A9" s="29" t="s">
        <v>53</v>
      </c>
      <c r="B9" s="30"/>
      <c r="C9" s="31" t="s">
        <v>54</v>
      </c>
      <c r="D9" s="32"/>
      <c r="E9" s="29" t="s">
        <v>55</v>
      </c>
      <c r="F9" s="32"/>
      <c r="G9" s="32"/>
      <c r="H9" s="32"/>
      <c r="I9" s="33">
        <f>SUMIFS(I10:I12,A10:A12,"P")</f>
        <v>0</v>
      </c>
      <c r="J9" s="34"/>
    </row>
    <row r="10" ht="30">
      <c r="A10" s="35" t="s">
        <v>56</v>
      </c>
      <c r="B10" s="35">
        <v>1</v>
      </c>
      <c r="C10" s="36" t="s">
        <v>1176</v>
      </c>
      <c r="D10" s="35" t="s">
        <v>58</v>
      </c>
      <c r="E10" s="37" t="s">
        <v>1177</v>
      </c>
      <c r="F10" s="38" t="s">
        <v>106</v>
      </c>
      <c r="G10" s="39">
        <v>10.877000000000001</v>
      </c>
      <c r="H10" s="40">
        <v>0</v>
      </c>
      <c r="I10" s="40">
        <f>ROUND(G10*H10,P4)</f>
        <v>0</v>
      </c>
      <c r="J10" s="38" t="s">
        <v>1178</v>
      </c>
      <c r="O10" s="41">
        <f>I10*0.21</f>
        <v>0</v>
      </c>
      <c r="P10">
        <v>3</v>
      </c>
    </row>
    <row r="11">
      <c r="A11" s="35" t="s">
        <v>61</v>
      </c>
      <c r="B11" s="42"/>
      <c r="C11" s="43"/>
      <c r="D11" s="43"/>
      <c r="E11" s="37" t="s">
        <v>1179</v>
      </c>
      <c r="F11" s="43"/>
      <c r="G11" s="43"/>
      <c r="H11" s="43"/>
      <c r="I11" s="43"/>
      <c r="J11" s="44"/>
    </row>
    <row r="12">
      <c r="A12" s="35" t="s">
        <v>63</v>
      </c>
      <c r="B12" s="42"/>
      <c r="C12" s="43"/>
      <c r="D12" s="43"/>
      <c r="E12" s="45" t="s">
        <v>1314</v>
      </c>
      <c r="F12" s="43"/>
      <c r="G12" s="43"/>
      <c r="H12" s="43"/>
      <c r="I12" s="43"/>
      <c r="J12" s="44"/>
    </row>
    <row r="13">
      <c r="A13" s="29" t="s">
        <v>53</v>
      </c>
      <c r="B13" s="30"/>
      <c r="C13" s="31" t="s">
        <v>115</v>
      </c>
      <c r="D13" s="32"/>
      <c r="E13" s="29" t="s">
        <v>121</v>
      </c>
      <c r="F13" s="32"/>
      <c r="G13" s="32"/>
      <c r="H13" s="32"/>
      <c r="I13" s="33">
        <f>SUMIFS(I14:I31,A14:A31,"P")</f>
        <v>0</v>
      </c>
      <c r="J13" s="34"/>
    </row>
    <row r="14">
      <c r="A14" s="35" t="s">
        <v>56</v>
      </c>
      <c r="B14" s="35">
        <v>2</v>
      </c>
      <c r="C14" s="36" t="s">
        <v>168</v>
      </c>
      <c r="D14" s="35" t="s">
        <v>58</v>
      </c>
      <c r="E14" s="37" t="s">
        <v>169</v>
      </c>
      <c r="F14" s="38" t="s">
        <v>135</v>
      </c>
      <c r="G14" s="39">
        <v>0.86299999999999999</v>
      </c>
      <c r="H14" s="40">
        <v>0</v>
      </c>
      <c r="I14" s="40">
        <f>ROUND(G14*H14,P4)</f>
        <v>0</v>
      </c>
      <c r="J14" s="38" t="s">
        <v>1178</v>
      </c>
      <c r="O14" s="41">
        <f>I14*0.21</f>
        <v>0</v>
      </c>
      <c r="P14">
        <v>3</v>
      </c>
    </row>
    <row r="15">
      <c r="A15" s="35" t="s">
        <v>61</v>
      </c>
      <c r="B15" s="42"/>
      <c r="C15" s="43"/>
      <c r="D15" s="43"/>
      <c r="E15" s="37" t="s">
        <v>1184</v>
      </c>
      <c r="F15" s="43"/>
      <c r="G15" s="43"/>
      <c r="H15" s="43"/>
      <c r="I15" s="43"/>
      <c r="J15" s="44"/>
    </row>
    <row r="16" ht="45">
      <c r="A16" s="35" t="s">
        <v>63</v>
      </c>
      <c r="B16" s="42"/>
      <c r="C16" s="43"/>
      <c r="D16" s="43"/>
      <c r="E16" s="45" t="s">
        <v>1315</v>
      </c>
      <c r="F16" s="43"/>
      <c r="G16" s="43"/>
      <c r="H16" s="43"/>
      <c r="I16" s="43"/>
      <c r="J16" s="44"/>
    </row>
    <row r="17">
      <c r="A17" s="35" t="s">
        <v>56</v>
      </c>
      <c r="B17" s="35">
        <v>3</v>
      </c>
      <c r="C17" s="36" t="s">
        <v>1186</v>
      </c>
      <c r="D17" s="35" t="s">
        <v>58</v>
      </c>
      <c r="E17" s="37" t="s">
        <v>1187</v>
      </c>
      <c r="F17" s="38" t="s">
        <v>135</v>
      </c>
      <c r="G17" s="39">
        <v>5.1799999999999997</v>
      </c>
      <c r="H17" s="40">
        <v>0</v>
      </c>
      <c r="I17" s="40">
        <f>ROUND(G17*H17,P4)</f>
        <v>0</v>
      </c>
      <c r="J17" s="38" t="s">
        <v>1178</v>
      </c>
      <c r="O17" s="41">
        <f>I17*0.21</f>
        <v>0</v>
      </c>
      <c r="P17">
        <v>3</v>
      </c>
    </row>
    <row r="18">
      <c r="A18" s="35" t="s">
        <v>61</v>
      </c>
      <c r="B18" s="42"/>
      <c r="C18" s="43"/>
      <c r="D18" s="43"/>
      <c r="E18" s="37" t="s">
        <v>1188</v>
      </c>
      <c r="F18" s="43"/>
      <c r="G18" s="43"/>
      <c r="H18" s="43"/>
      <c r="I18" s="43"/>
      <c r="J18" s="44"/>
    </row>
    <row r="19">
      <c r="A19" s="35" t="s">
        <v>63</v>
      </c>
      <c r="B19" s="42"/>
      <c r="C19" s="43"/>
      <c r="D19" s="43"/>
      <c r="E19" s="45" t="s">
        <v>1316</v>
      </c>
      <c r="F19" s="43"/>
      <c r="G19" s="43"/>
      <c r="H19" s="43"/>
      <c r="I19" s="43"/>
      <c r="J19" s="44"/>
    </row>
    <row r="20">
      <c r="A20" s="35" t="s">
        <v>56</v>
      </c>
      <c r="B20" s="35">
        <v>4</v>
      </c>
      <c r="C20" s="36" t="s">
        <v>1190</v>
      </c>
      <c r="D20" s="35" t="s">
        <v>58</v>
      </c>
      <c r="E20" s="37" t="s">
        <v>1191</v>
      </c>
      <c r="F20" s="38" t="s">
        <v>135</v>
      </c>
      <c r="G20" s="39">
        <v>7.7699999999999996</v>
      </c>
      <c r="H20" s="40">
        <v>0</v>
      </c>
      <c r="I20" s="40">
        <f>ROUND(G20*H20,P4)</f>
        <v>0</v>
      </c>
      <c r="J20" s="38" t="s">
        <v>1178</v>
      </c>
      <c r="O20" s="41">
        <f>I20*0.21</f>
        <v>0</v>
      </c>
      <c r="P20">
        <v>3</v>
      </c>
    </row>
    <row r="21">
      <c r="A21" s="35" t="s">
        <v>61</v>
      </c>
      <c r="B21" s="42"/>
      <c r="C21" s="43"/>
      <c r="D21" s="43"/>
      <c r="E21" s="37" t="s">
        <v>1192</v>
      </c>
      <c r="F21" s="43"/>
      <c r="G21" s="43"/>
      <c r="H21" s="43"/>
      <c r="I21" s="43"/>
      <c r="J21" s="44"/>
    </row>
    <row r="22">
      <c r="A22" s="35" t="s">
        <v>63</v>
      </c>
      <c r="B22" s="42"/>
      <c r="C22" s="43"/>
      <c r="D22" s="43"/>
      <c r="E22" s="45" t="s">
        <v>1317</v>
      </c>
      <c r="F22" s="43"/>
      <c r="G22" s="43"/>
      <c r="H22" s="43"/>
      <c r="I22" s="43"/>
      <c r="J22" s="44"/>
    </row>
    <row r="23">
      <c r="A23" s="35" t="s">
        <v>56</v>
      </c>
      <c r="B23" s="35">
        <v>5</v>
      </c>
      <c r="C23" s="36" t="s">
        <v>187</v>
      </c>
      <c r="D23" s="35" t="s">
        <v>58</v>
      </c>
      <c r="E23" s="37" t="s">
        <v>188</v>
      </c>
      <c r="F23" s="38" t="s">
        <v>135</v>
      </c>
      <c r="G23" s="39">
        <v>6.0430000000000001</v>
      </c>
      <c r="H23" s="40">
        <v>0</v>
      </c>
      <c r="I23" s="40">
        <f>ROUND(G23*H23,P4)</f>
        <v>0</v>
      </c>
      <c r="J23" s="38" t="s">
        <v>1178</v>
      </c>
      <c r="O23" s="41">
        <f>I23*0.21</f>
        <v>0</v>
      </c>
      <c r="P23">
        <v>3</v>
      </c>
    </row>
    <row r="24">
      <c r="A24" s="35" t="s">
        <v>61</v>
      </c>
      <c r="B24" s="42"/>
      <c r="C24" s="43"/>
      <c r="D24" s="43"/>
      <c r="E24" s="37" t="s">
        <v>1198</v>
      </c>
      <c r="F24" s="43"/>
      <c r="G24" s="43"/>
      <c r="H24" s="43"/>
      <c r="I24" s="43"/>
      <c r="J24" s="44"/>
    </row>
    <row r="25" ht="60">
      <c r="A25" s="35" t="s">
        <v>63</v>
      </c>
      <c r="B25" s="42"/>
      <c r="C25" s="43"/>
      <c r="D25" s="43"/>
      <c r="E25" s="45" t="s">
        <v>1318</v>
      </c>
      <c r="F25" s="43"/>
      <c r="G25" s="43"/>
      <c r="H25" s="43"/>
      <c r="I25" s="43"/>
      <c r="J25" s="44"/>
    </row>
    <row r="26">
      <c r="A26" s="35" t="s">
        <v>56</v>
      </c>
      <c r="B26" s="35">
        <v>6</v>
      </c>
      <c r="C26" s="36" t="s">
        <v>195</v>
      </c>
      <c r="D26" s="35" t="s">
        <v>58</v>
      </c>
      <c r="E26" s="37" t="s">
        <v>196</v>
      </c>
      <c r="F26" s="38" t="s">
        <v>135</v>
      </c>
      <c r="G26" s="39">
        <v>7.7699999999999996</v>
      </c>
      <c r="H26" s="40">
        <v>0</v>
      </c>
      <c r="I26" s="40">
        <f>ROUND(G26*H26,P4)</f>
        <v>0</v>
      </c>
      <c r="J26" s="38" t="s">
        <v>1178</v>
      </c>
      <c r="O26" s="41">
        <f>I26*0.21</f>
        <v>0</v>
      </c>
      <c r="P26">
        <v>3</v>
      </c>
    </row>
    <row r="27">
      <c r="A27" s="35" t="s">
        <v>61</v>
      </c>
      <c r="B27" s="42"/>
      <c r="C27" s="43"/>
      <c r="D27" s="43"/>
      <c r="E27" s="37" t="s">
        <v>1200</v>
      </c>
      <c r="F27" s="43"/>
      <c r="G27" s="43"/>
      <c r="H27" s="43"/>
      <c r="I27" s="43"/>
      <c r="J27" s="44"/>
    </row>
    <row r="28">
      <c r="A28" s="35" t="s">
        <v>63</v>
      </c>
      <c r="B28" s="42"/>
      <c r="C28" s="43"/>
      <c r="D28" s="43"/>
      <c r="E28" s="45" t="s">
        <v>1317</v>
      </c>
      <c r="F28" s="43"/>
      <c r="G28" s="43"/>
      <c r="H28" s="43"/>
      <c r="I28" s="43"/>
      <c r="J28" s="44"/>
    </row>
    <row r="29">
      <c r="A29" s="35" t="s">
        <v>56</v>
      </c>
      <c r="B29" s="35">
        <v>7</v>
      </c>
      <c r="C29" s="36" t="s">
        <v>1201</v>
      </c>
      <c r="D29" s="35" t="s">
        <v>58</v>
      </c>
      <c r="E29" s="37" t="s">
        <v>1202</v>
      </c>
      <c r="F29" s="38" t="s">
        <v>135</v>
      </c>
      <c r="G29" s="39">
        <v>5.1799999999999997</v>
      </c>
      <c r="H29" s="40">
        <v>0</v>
      </c>
      <c r="I29" s="40">
        <f>ROUND(G29*H29,P4)</f>
        <v>0</v>
      </c>
      <c r="J29" s="38" t="s">
        <v>1178</v>
      </c>
      <c r="O29" s="41">
        <f>I29*0.21</f>
        <v>0</v>
      </c>
      <c r="P29">
        <v>3</v>
      </c>
    </row>
    <row r="30">
      <c r="A30" s="35" t="s">
        <v>61</v>
      </c>
      <c r="B30" s="42"/>
      <c r="C30" s="43"/>
      <c r="D30" s="43"/>
      <c r="E30" s="37" t="s">
        <v>1203</v>
      </c>
      <c r="F30" s="43"/>
      <c r="G30" s="43"/>
      <c r="H30" s="43"/>
      <c r="I30" s="43"/>
      <c r="J30" s="44"/>
    </row>
    <row r="31">
      <c r="A31" s="35" t="s">
        <v>63</v>
      </c>
      <c r="B31" s="42"/>
      <c r="C31" s="43"/>
      <c r="D31" s="43"/>
      <c r="E31" s="45" t="s">
        <v>1316</v>
      </c>
      <c r="F31" s="43"/>
      <c r="G31" s="43"/>
      <c r="H31" s="43"/>
      <c r="I31" s="43"/>
      <c r="J31" s="44"/>
    </row>
    <row r="32">
      <c r="A32" s="29" t="s">
        <v>53</v>
      </c>
      <c r="B32" s="30"/>
      <c r="C32" s="31" t="s">
        <v>199</v>
      </c>
      <c r="D32" s="32"/>
      <c r="E32" s="29" t="s">
        <v>200</v>
      </c>
      <c r="F32" s="32"/>
      <c r="G32" s="32"/>
      <c r="H32" s="32"/>
      <c r="I32" s="33">
        <f>SUMIFS(I33:I38,A33:A38,"P")</f>
        <v>0</v>
      </c>
      <c r="J32" s="34"/>
    </row>
    <row r="33">
      <c r="A33" s="35" t="s">
        <v>56</v>
      </c>
      <c r="B33" s="35">
        <v>8</v>
      </c>
      <c r="C33" s="36" t="s">
        <v>1208</v>
      </c>
      <c r="D33" s="35" t="s">
        <v>58</v>
      </c>
      <c r="E33" s="37" t="s">
        <v>1209</v>
      </c>
      <c r="F33" s="38" t="s">
        <v>135</v>
      </c>
      <c r="G33" s="39">
        <v>3.694</v>
      </c>
      <c r="H33" s="40">
        <v>0</v>
      </c>
      <c r="I33" s="40">
        <f>ROUND(G33*H33,P4)</f>
        <v>0</v>
      </c>
      <c r="J33" s="38" t="s">
        <v>1178</v>
      </c>
      <c r="O33" s="41">
        <f>I33*0.21</f>
        <v>0</v>
      </c>
      <c r="P33">
        <v>3</v>
      </c>
    </row>
    <row r="34">
      <c r="A34" s="35" t="s">
        <v>61</v>
      </c>
      <c r="B34" s="42"/>
      <c r="C34" s="43"/>
      <c r="D34" s="43"/>
      <c r="E34" s="37" t="s">
        <v>1210</v>
      </c>
      <c r="F34" s="43"/>
      <c r="G34" s="43"/>
      <c r="H34" s="43"/>
      <c r="I34" s="43"/>
      <c r="J34" s="44"/>
    </row>
    <row r="35" ht="45">
      <c r="A35" s="35" t="s">
        <v>63</v>
      </c>
      <c r="B35" s="42"/>
      <c r="C35" s="43"/>
      <c r="D35" s="43"/>
      <c r="E35" s="45" t="s">
        <v>1319</v>
      </c>
      <c r="F35" s="43"/>
      <c r="G35" s="43"/>
      <c r="H35" s="43"/>
      <c r="I35" s="43"/>
      <c r="J35" s="44"/>
    </row>
    <row r="36">
      <c r="A36" s="35" t="s">
        <v>56</v>
      </c>
      <c r="B36" s="35">
        <v>9</v>
      </c>
      <c r="C36" s="36" t="s">
        <v>1212</v>
      </c>
      <c r="D36" s="35" t="s">
        <v>58</v>
      </c>
      <c r="E36" s="37" t="s">
        <v>1213</v>
      </c>
      <c r="F36" s="38" t="s">
        <v>135</v>
      </c>
      <c r="G36" s="39">
        <v>0.085000000000000006</v>
      </c>
      <c r="H36" s="40">
        <v>0</v>
      </c>
      <c r="I36" s="40">
        <f>ROUND(G36*H36,P4)</f>
        <v>0</v>
      </c>
      <c r="J36" s="38" t="s">
        <v>1178</v>
      </c>
      <c r="O36" s="41">
        <f>I36*0.21</f>
        <v>0</v>
      </c>
      <c r="P36">
        <v>3</v>
      </c>
    </row>
    <row r="37" ht="30">
      <c r="A37" s="35" t="s">
        <v>61</v>
      </c>
      <c r="B37" s="42"/>
      <c r="C37" s="43"/>
      <c r="D37" s="43"/>
      <c r="E37" s="37" t="s">
        <v>1214</v>
      </c>
      <c r="F37" s="43"/>
      <c r="G37" s="43"/>
      <c r="H37" s="43"/>
      <c r="I37" s="43"/>
      <c r="J37" s="44"/>
    </row>
    <row r="38" ht="45">
      <c r="A38" s="35" t="s">
        <v>63</v>
      </c>
      <c r="B38" s="42"/>
      <c r="C38" s="43"/>
      <c r="D38" s="43"/>
      <c r="E38" s="45" t="s">
        <v>1320</v>
      </c>
      <c r="F38" s="43"/>
      <c r="G38" s="43"/>
      <c r="H38" s="43"/>
      <c r="I38" s="43"/>
      <c r="J38" s="44"/>
    </row>
    <row r="39">
      <c r="A39" s="29" t="s">
        <v>53</v>
      </c>
      <c r="B39" s="30"/>
      <c r="C39" s="31" t="s">
        <v>205</v>
      </c>
      <c r="D39" s="32"/>
      <c r="E39" s="29" t="s">
        <v>206</v>
      </c>
      <c r="F39" s="32"/>
      <c r="G39" s="32"/>
      <c r="H39" s="32"/>
      <c r="I39" s="33">
        <f>SUMIFS(I40:I99,A40:A99,"P")</f>
        <v>0</v>
      </c>
      <c r="J39" s="34"/>
    </row>
    <row r="40">
      <c r="A40" s="35" t="s">
        <v>56</v>
      </c>
      <c r="B40" s="35">
        <v>10</v>
      </c>
      <c r="C40" s="36" t="s">
        <v>1220</v>
      </c>
      <c r="D40" s="35" t="s">
        <v>58</v>
      </c>
      <c r="E40" s="37" t="s">
        <v>1221</v>
      </c>
      <c r="F40" s="38" t="s">
        <v>153</v>
      </c>
      <c r="G40" s="39">
        <v>74</v>
      </c>
      <c r="H40" s="40">
        <v>0</v>
      </c>
      <c r="I40" s="40">
        <f>ROUND(G40*H40,P4)</f>
        <v>0</v>
      </c>
      <c r="J40" s="38" t="s">
        <v>1178</v>
      </c>
      <c r="O40" s="41">
        <f>I40*0.21</f>
        <v>0</v>
      </c>
      <c r="P40">
        <v>3</v>
      </c>
    </row>
    <row r="41">
      <c r="A41" s="35" t="s">
        <v>61</v>
      </c>
      <c r="B41" s="42"/>
      <c r="C41" s="43"/>
      <c r="D41" s="43"/>
      <c r="E41" s="46" t="s">
        <v>58</v>
      </c>
      <c r="F41" s="43"/>
      <c r="G41" s="43"/>
      <c r="H41" s="43"/>
      <c r="I41" s="43"/>
      <c r="J41" s="44"/>
    </row>
    <row r="42">
      <c r="A42" s="35" t="s">
        <v>63</v>
      </c>
      <c r="B42" s="42"/>
      <c r="C42" s="43"/>
      <c r="D42" s="43"/>
      <c r="E42" s="45" t="s">
        <v>1321</v>
      </c>
      <c r="F42" s="43"/>
      <c r="G42" s="43"/>
      <c r="H42" s="43"/>
      <c r="I42" s="43"/>
      <c r="J42" s="44"/>
    </row>
    <row r="43" ht="30">
      <c r="A43" s="35" t="s">
        <v>56</v>
      </c>
      <c r="B43" s="35">
        <v>11</v>
      </c>
      <c r="C43" s="36" t="s">
        <v>1322</v>
      </c>
      <c r="D43" s="35" t="s">
        <v>58</v>
      </c>
      <c r="E43" s="37" t="s">
        <v>1323</v>
      </c>
      <c r="F43" s="38" t="s">
        <v>153</v>
      </c>
      <c r="G43" s="39">
        <v>15</v>
      </c>
      <c r="H43" s="40">
        <v>0</v>
      </c>
      <c r="I43" s="40">
        <f>ROUND(G43*H43,P4)</f>
        <v>0</v>
      </c>
      <c r="J43" s="38" t="s">
        <v>1178</v>
      </c>
      <c r="O43" s="41">
        <f>I43*0.21</f>
        <v>0</v>
      </c>
      <c r="P43">
        <v>3</v>
      </c>
    </row>
    <row r="44" ht="30">
      <c r="A44" s="35" t="s">
        <v>61</v>
      </c>
      <c r="B44" s="42"/>
      <c r="C44" s="43"/>
      <c r="D44" s="43"/>
      <c r="E44" s="37" t="s">
        <v>1324</v>
      </c>
      <c r="F44" s="43"/>
      <c r="G44" s="43"/>
      <c r="H44" s="43"/>
      <c r="I44" s="43"/>
      <c r="J44" s="44"/>
    </row>
    <row r="45">
      <c r="A45" s="35" t="s">
        <v>63</v>
      </c>
      <c r="B45" s="42"/>
      <c r="C45" s="43"/>
      <c r="D45" s="43"/>
      <c r="E45" s="45" t="s">
        <v>1325</v>
      </c>
      <c r="F45" s="43"/>
      <c r="G45" s="43"/>
      <c r="H45" s="43"/>
      <c r="I45" s="43"/>
      <c r="J45" s="44"/>
    </row>
    <row r="46" ht="30">
      <c r="A46" s="35" t="s">
        <v>56</v>
      </c>
      <c r="B46" s="35">
        <v>12</v>
      </c>
      <c r="C46" s="36" t="s">
        <v>1326</v>
      </c>
      <c r="D46" s="35" t="s">
        <v>58</v>
      </c>
      <c r="E46" s="37" t="s">
        <v>1327</v>
      </c>
      <c r="F46" s="38" t="s">
        <v>153</v>
      </c>
      <c r="G46" s="39">
        <v>79</v>
      </c>
      <c r="H46" s="40">
        <v>0</v>
      </c>
      <c r="I46" s="40">
        <f>ROUND(G46*H46,P4)</f>
        <v>0</v>
      </c>
      <c r="J46" s="38" t="s">
        <v>1178</v>
      </c>
      <c r="O46" s="41">
        <f>I46*0.21</f>
        <v>0</v>
      </c>
      <c r="P46">
        <v>3</v>
      </c>
    </row>
    <row r="47">
      <c r="A47" s="35" t="s">
        <v>61</v>
      </c>
      <c r="B47" s="42"/>
      <c r="C47" s="43"/>
      <c r="D47" s="43"/>
      <c r="E47" s="37" t="s">
        <v>1328</v>
      </c>
      <c r="F47" s="43"/>
      <c r="G47" s="43"/>
      <c r="H47" s="43"/>
      <c r="I47" s="43"/>
      <c r="J47" s="44"/>
    </row>
    <row r="48" ht="45">
      <c r="A48" s="35" t="s">
        <v>63</v>
      </c>
      <c r="B48" s="42"/>
      <c r="C48" s="43"/>
      <c r="D48" s="43"/>
      <c r="E48" s="45" t="s">
        <v>1329</v>
      </c>
      <c r="F48" s="43"/>
      <c r="G48" s="43"/>
      <c r="H48" s="43"/>
      <c r="I48" s="43"/>
      <c r="J48" s="44"/>
    </row>
    <row r="49">
      <c r="A49" s="35" t="s">
        <v>56</v>
      </c>
      <c r="B49" s="35">
        <v>13</v>
      </c>
      <c r="C49" s="36" t="s">
        <v>1227</v>
      </c>
      <c r="D49" s="35" t="s">
        <v>58</v>
      </c>
      <c r="E49" s="37" t="s">
        <v>1228</v>
      </c>
      <c r="F49" s="38" t="s">
        <v>153</v>
      </c>
      <c r="G49" s="39">
        <v>72</v>
      </c>
      <c r="H49" s="40">
        <v>0</v>
      </c>
      <c r="I49" s="40">
        <f>ROUND(G49*H49,P4)</f>
        <v>0</v>
      </c>
      <c r="J49" s="38" t="s">
        <v>1178</v>
      </c>
      <c r="O49" s="41">
        <f>I49*0.21</f>
        <v>0</v>
      </c>
      <c r="P49">
        <v>3</v>
      </c>
    </row>
    <row r="50" ht="30">
      <c r="A50" s="35" t="s">
        <v>61</v>
      </c>
      <c r="B50" s="42"/>
      <c r="C50" s="43"/>
      <c r="D50" s="43"/>
      <c r="E50" s="37" t="s">
        <v>1229</v>
      </c>
      <c r="F50" s="43"/>
      <c r="G50" s="43"/>
      <c r="H50" s="43"/>
      <c r="I50" s="43"/>
      <c r="J50" s="44"/>
    </row>
    <row r="51">
      <c r="A51" s="35" t="s">
        <v>63</v>
      </c>
      <c r="B51" s="42"/>
      <c r="C51" s="43"/>
      <c r="D51" s="43"/>
      <c r="E51" s="45" t="s">
        <v>1330</v>
      </c>
      <c r="F51" s="43"/>
      <c r="G51" s="43"/>
      <c r="H51" s="43"/>
      <c r="I51" s="43"/>
      <c r="J51" s="44"/>
    </row>
    <row r="52">
      <c r="A52" s="35" t="s">
        <v>56</v>
      </c>
      <c r="B52" s="35">
        <v>14</v>
      </c>
      <c r="C52" s="36" t="s">
        <v>1231</v>
      </c>
      <c r="D52" s="35" t="s">
        <v>58</v>
      </c>
      <c r="E52" s="37" t="s">
        <v>1232</v>
      </c>
      <c r="F52" s="38" t="s">
        <v>153</v>
      </c>
      <c r="G52" s="39">
        <v>3</v>
      </c>
      <c r="H52" s="40">
        <v>0</v>
      </c>
      <c r="I52" s="40">
        <f>ROUND(G52*H52,P4)</f>
        <v>0</v>
      </c>
      <c r="J52" s="38" t="s">
        <v>1178</v>
      </c>
      <c r="O52" s="41">
        <f>I52*0.21</f>
        <v>0</v>
      </c>
      <c r="P52">
        <v>3</v>
      </c>
    </row>
    <row r="53" ht="45">
      <c r="A53" s="35" t="s">
        <v>61</v>
      </c>
      <c r="B53" s="42"/>
      <c r="C53" s="43"/>
      <c r="D53" s="43"/>
      <c r="E53" s="37" t="s">
        <v>1233</v>
      </c>
      <c r="F53" s="43"/>
      <c r="G53" s="43"/>
      <c r="H53" s="43"/>
      <c r="I53" s="43"/>
      <c r="J53" s="44"/>
    </row>
    <row r="54">
      <c r="A54" s="35" t="s">
        <v>63</v>
      </c>
      <c r="B54" s="42"/>
      <c r="C54" s="43"/>
      <c r="D54" s="43"/>
      <c r="E54" s="45" t="s">
        <v>1234</v>
      </c>
      <c r="F54" s="43"/>
      <c r="G54" s="43"/>
      <c r="H54" s="43"/>
      <c r="I54" s="43"/>
      <c r="J54" s="44"/>
    </row>
    <row r="55">
      <c r="A55" s="35" t="s">
        <v>56</v>
      </c>
      <c r="B55" s="35">
        <v>15</v>
      </c>
      <c r="C55" s="36" t="s">
        <v>1239</v>
      </c>
      <c r="D55" s="35" t="s">
        <v>58</v>
      </c>
      <c r="E55" s="37" t="s">
        <v>1240</v>
      </c>
      <c r="F55" s="38" t="s">
        <v>153</v>
      </c>
      <c r="G55" s="39">
        <v>172</v>
      </c>
      <c r="H55" s="40">
        <v>0</v>
      </c>
      <c r="I55" s="40">
        <f>ROUND(G55*H55,P4)</f>
        <v>0</v>
      </c>
      <c r="J55" s="38" t="s">
        <v>1178</v>
      </c>
      <c r="O55" s="41">
        <f>I55*0.21</f>
        <v>0</v>
      </c>
      <c r="P55">
        <v>3</v>
      </c>
    </row>
    <row r="56" ht="30">
      <c r="A56" s="35" t="s">
        <v>61</v>
      </c>
      <c r="B56" s="42"/>
      <c r="C56" s="43"/>
      <c r="D56" s="43"/>
      <c r="E56" s="37" t="s">
        <v>1331</v>
      </c>
      <c r="F56" s="43"/>
      <c r="G56" s="43"/>
      <c r="H56" s="43"/>
      <c r="I56" s="43"/>
      <c r="J56" s="44"/>
    </row>
    <row r="57">
      <c r="A57" s="35" t="s">
        <v>63</v>
      </c>
      <c r="B57" s="42"/>
      <c r="C57" s="43"/>
      <c r="D57" s="43"/>
      <c r="E57" s="45" t="s">
        <v>1332</v>
      </c>
      <c r="F57" s="43"/>
      <c r="G57" s="43"/>
      <c r="H57" s="43"/>
      <c r="I57" s="43"/>
      <c r="J57" s="44"/>
    </row>
    <row r="58">
      <c r="A58" s="35" t="s">
        <v>56</v>
      </c>
      <c r="B58" s="35">
        <v>16</v>
      </c>
      <c r="C58" s="36" t="s">
        <v>1239</v>
      </c>
      <c r="D58" s="35" t="s">
        <v>139</v>
      </c>
      <c r="E58" s="37" t="s">
        <v>1240</v>
      </c>
      <c r="F58" s="38" t="s">
        <v>153</v>
      </c>
      <c r="G58" s="39">
        <v>15.5</v>
      </c>
      <c r="H58" s="40">
        <v>0</v>
      </c>
      <c r="I58" s="40">
        <f>ROUND(G58*H58,P4)</f>
        <v>0</v>
      </c>
      <c r="J58" s="38" t="s">
        <v>1178</v>
      </c>
      <c r="O58" s="41">
        <f>I58*0.21</f>
        <v>0</v>
      </c>
      <c r="P58">
        <v>3</v>
      </c>
    </row>
    <row r="59" ht="30">
      <c r="A59" s="35" t="s">
        <v>61</v>
      </c>
      <c r="B59" s="42"/>
      <c r="C59" s="43"/>
      <c r="D59" s="43"/>
      <c r="E59" s="37" t="s">
        <v>1241</v>
      </c>
      <c r="F59" s="43"/>
      <c r="G59" s="43"/>
      <c r="H59" s="43"/>
      <c r="I59" s="43"/>
      <c r="J59" s="44"/>
    </row>
    <row r="60">
      <c r="A60" s="35" t="s">
        <v>63</v>
      </c>
      <c r="B60" s="42"/>
      <c r="C60" s="43"/>
      <c r="D60" s="43"/>
      <c r="E60" s="45" t="s">
        <v>1242</v>
      </c>
      <c r="F60" s="43"/>
      <c r="G60" s="43"/>
      <c r="H60" s="43"/>
      <c r="I60" s="43"/>
      <c r="J60" s="44"/>
    </row>
    <row r="61">
      <c r="A61" s="35" t="s">
        <v>56</v>
      </c>
      <c r="B61" s="35">
        <v>17</v>
      </c>
      <c r="C61" s="36" t="s">
        <v>1333</v>
      </c>
      <c r="D61" s="35" t="s">
        <v>58</v>
      </c>
      <c r="E61" s="37" t="s">
        <v>1334</v>
      </c>
      <c r="F61" s="38" t="s">
        <v>153</v>
      </c>
      <c r="G61" s="39">
        <v>72</v>
      </c>
      <c r="H61" s="40">
        <v>0</v>
      </c>
      <c r="I61" s="40">
        <f>ROUND(G61*H61,P4)</f>
        <v>0</v>
      </c>
      <c r="J61" s="38" t="s">
        <v>1178</v>
      </c>
      <c r="O61" s="41">
        <f>I61*0.21</f>
        <v>0</v>
      </c>
      <c r="P61">
        <v>3</v>
      </c>
    </row>
    <row r="62">
      <c r="A62" s="35" t="s">
        <v>61</v>
      </c>
      <c r="B62" s="42"/>
      <c r="C62" s="43"/>
      <c r="D62" s="43"/>
      <c r="E62" s="37" t="s">
        <v>1245</v>
      </c>
      <c r="F62" s="43"/>
      <c r="G62" s="43"/>
      <c r="H62" s="43"/>
      <c r="I62" s="43"/>
      <c r="J62" s="44"/>
    </row>
    <row r="63">
      <c r="A63" s="35" t="s">
        <v>63</v>
      </c>
      <c r="B63" s="42"/>
      <c r="C63" s="43"/>
      <c r="D63" s="43"/>
      <c r="E63" s="45" t="s">
        <v>1330</v>
      </c>
      <c r="F63" s="43"/>
      <c r="G63" s="43"/>
      <c r="H63" s="43"/>
      <c r="I63" s="43"/>
      <c r="J63" s="44"/>
    </row>
    <row r="64" ht="30">
      <c r="A64" s="35" t="s">
        <v>56</v>
      </c>
      <c r="B64" s="35">
        <v>18</v>
      </c>
      <c r="C64" s="36" t="s">
        <v>1247</v>
      </c>
      <c r="D64" s="35" t="s">
        <v>58</v>
      </c>
      <c r="E64" s="37" t="s">
        <v>1248</v>
      </c>
      <c r="F64" s="38" t="s">
        <v>76</v>
      </c>
      <c r="G64" s="39">
        <v>8</v>
      </c>
      <c r="H64" s="40">
        <v>0</v>
      </c>
      <c r="I64" s="40">
        <f>ROUND(G64*H64,P4)</f>
        <v>0</v>
      </c>
      <c r="J64" s="38" t="s">
        <v>1178</v>
      </c>
      <c r="O64" s="41">
        <f>I64*0.21</f>
        <v>0</v>
      </c>
      <c r="P64">
        <v>3</v>
      </c>
    </row>
    <row r="65">
      <c r="A65" s="35" t="s">
        <v>61</v>
      </c>
      <c r="B65" s="42"/>
      <c r="C65" s="43"/>
      <c r="D65" s="43"/>
      <c r="E65" s="37" t="s">
        <v>1249</v>
      </c>
      <c r="F65" s="43"/>
      <c r="G65" s="43"/>
      <c r="H65" s="43"/>
      <c r="I65" s="43"/>
      <c r="J65" s="44"/>
    </row>
    <row r="66">
      <c r="A66" s="35" t="s">
        <v>63</v>
      </c>
      <c r="B66" s="42"/>
      <c r="C66" s="43"/>
      <c r="D66" s="43"/>
      <c r="E66" s="45" t="s">
        <v>1335</v>
      </c>
      <c r="F66" s="43"/>
      <c r="G66" s="43"/>
      <c r="H66" s="43"/>
      <c r="I66" s="43"/>
      <c r="J66" s="44"/>
    </row>
    <row r="67">
      <c r="A67" s="35" t="s">
        <v>56</v>
      </c>
      <c r="B67" s="35">
        <v>19</v>
      </c>
      <c r="C67" s="36" t="s">
        <v>1251</v>
      </c>
      <c r="D67" s="35" t="s">
        <v>58</v>
      </c>
      <c r="E67" s="37" t="s">
        <v>1252</v>
      </c>
      <c r="F67" s="38" t="s">
        <v>153</v>
      </c>
      <c r="G67" s="39">
        <v>150</v>
      </c>
      <c r="H67" s="40">
        <v>0</v>
      </c>
      <c r="I67" s="40">
        <f>ROUND(G67*H67,P4)</f>
        <v>0</v>
      </c>
      <c r="J67" s="38" t="s">
        <v>1178</v>
      </c>
      <c r="O67" s="41">
        <f>I67*0.21</f>
        <v>0</v>
      </c>
      <c r="P67">
        <v>3</v>
      </c>
    </row>
    <row r="68">
      <c r="A68" s="35" t="s">
        <v>61</v>
      </c>
      <c r="B68" s="42"/>
      <c r="C68" s="43"/>
      <c r="D68" s="43"/>
      <c r="E68" s="37" t="s">
        <v>1336</v>
      </c>
      <c r="F68" s="43"/>
      <c r="G68" s="43"/>
      <c r="H68" s="43"/>
      <c r="I68" s="43"/>
      <c r="J68" s="44"/>
    </row>
    <row r="69">
      <c r="A69" s="35" t="s">
        <v>63</v>
      </c>
      <c r="B69" s="42"/>
      <c r="C69" s="43"/>
      <c r="D69" s="43"/>
      <c r="E69" s="45" t="s">
        <v>1337</v>
      </c>
      <c r="F69" s="43"/>
      <c r="G69" s="43"/>
      <c r="H69" s="43"/>
      <c r="I69" s="43"/>
      <c r="J69" s="44"/>
    </row>
    <row r="70">
      <c r="A70" s="35" t="s">
        <v>56</v>
      </c>
      <c r="B70" s="35">
        <v>20</v>
      </c>
      <c r="C70" s="36" t="s">
        <v>1255</v>
      </c>
      <c r="D70" s="35" t="s">
        <v>58</v>
      </c>
      <c r="E70" s="37" t="s">
        <v>1256</v>
      </c>
      <c r="F70" s="38" t="s">
        <v>76</v>
      </c>
      <c r="G70" s="39">
        <v>1</v>
      </c>
      <c r="H70" s="40">
        <v>0</v>
      </c>
      <c r="I70" s="40">
        <f>ROUND(G70*H70,P4)</f>
        <v>0</v>
      </c>
      <c r="J70" s="38" t="s">
        <v>1178</v>
      </c>
      <c r="O70" s="41">
        <f>I70*0.21</f>
        <v>0</v>
      </c>
      <c r="P70">
        <v>3</v>
      </c>
    </row>
    <row r="71" ht="45">
      <c r="A71" s="35" t="s">
        <v>61</v>
      </c>
      <c r="B71" s="42"/>
      <c r="C71" s="43"/>
      <c r="D71" s="43"/>
      <c r="E71" s="37" t="s">
        <v>1338</v>
      </c>
      <c r="F71" s="43"/>
      <c r="G71" s="43"/>
      <c r="H71" s="43"/>
      <c r="I71" s="43"/>
      <c r="J71" s="44"/>
    </row>
    <row r="72">
      <c r="A72" s="35" t="s">
        <v>63</v>
      </c>
      <c r="B72" s="42"/>
      <c r="C72" s="43"/>
      <c r="D72" s="43"/>
      <c r="E72" s="45" t="s">
        <v>1258</v>
      </c>
      <c r="F72" s="43"/>
      <c r="G72" s="43"/>
      <c r="H72" s="43"/>
      <c r="I72" s="43"/>
      <c r="J72" s="44"/>
    </row>
    <row r="73" ht="30">
      <c r="A73" s="35" t="s">
        <v>56</v>
      </c>
      <c r="B73" s="35">
        <v>21</v>
      </c>
      <c r="C73" s="36" t="s">
        <v>1259</v>
      </c>
      <c r="D73" s="35" t="s">
        <v>58</v>
      </c>
      <c r="E73" s="37" t="s">
        <v>1260</v>
      </c>
      <c r="F73" s="38" t="s">
        <v>76</v>
      </c>
      <c r="G73" s="39">
        <v>1</v>
      </c>
      <c r="H73" s="40">
        <v>0</v>
      </c>
      <c r="I73" s="40">
        <f>ROUND(G73*H73,P4)</f>
        <v>0</v>
      </c>
      <c r="J73" s="38" t="s">
        <v>1178</v>
      </c>
      <c r="O73" s="41">
        <f>I73*0.21</f>
        <v>0</v>
      </c>
      <c r="P73">
        <v>3</v>
      </c>
    </row>
    <row r="74" ht="45">
      <c r="A74" s="35" t="s">
        <v>61</v>
      </c>
      <c r="B74" s="42"/>
      <c r="C74" s="43"/>
      <c r="D74" s="43"/>
      <c r="E74" s="37" t="s">
        <v>1339</v>
      </c>
      <c r="F74" s="43"/>
      <c r="G74" s="43"/>
      <c r="H74" s="43"/>
      <c r="I74" s="43"/>
      <c r="J74" s="44"/>
    </row>
    <row r="75" ht="30">
      <c r="A75" s="35" t="s">
        <v>56</v>
      </c>
      <c r="B75" s="35">
        <v>22</v>
      </c>
      <c r="C75" s="36" t="s">
        <v>1259</v>
      </c>
      <c r="D75" s="35" t="s">
        <v>139</v>
      </c>
      <c r="E75" s="37" t="s">
        <v>1260</v>
      </c>
      <c r="F75" s="38" t="s">
        <v>76</v>
      </c>
      <c r="G75" s="39">
        <v>1</v>
      </c>
      <c r="H75" s="40">
        <v>0</v>
      </c>
      <c r="I75" s="40">
        <f>ROUND(G75*H75,P4)</f>
        <v>0</v>
      </c>
      <c r="J75" s="38" t="s">
        <v>1178</v>
      </c>
      <c r="O75" s="41">
        <f>I75*0.21</f>
        <v>0</v>
      </c>
      <c r="P75">
        <v>3</v>
      </c>
    </row>
    <row r="76" ht="45">
      <c r="A76" s="35" t="s">
        <v>61</v>
      </c>
      <c r="B76" s="42"/>
      <c r="C76" s="43"/>
      <c r="D76" s="43"/>
      <c r="E76" s="37" t="s">
        <v>1340</v>
      </c>
      <c r="F76" s="43"/>
      <c r="G76" s="43"/>
      <c r="H76" s="43"/>
      <c r="I76" s="43"/>
      <c r="J76" s="44"/>
    </row>
    <row r="77">
      <c r="A77" s="35" t="s">
        <v>63</v>
      </c>
      <c r="B77" s="42"/>
      <c r="C77" s="43"/>
      <c r="D77" s="43"/>
      <c r="E77" s="45" t="s">
        <v>1258</v>
      </c>
      <c r="F77" s="43"/>
      <c r="G77" s="43"/>
      <c r="H77" s="43"/>
      <c r="I77" s="43"/>
      <c r="J77" s="44"/>
    </row>
    <row r="78">
      <c r="A78" s="35" t="s">
        <v>56</v>
      </c>
      <c r="B78" s="35">
        <v>23</v>
      </c>
      <c r="C78" s="36" t="s">
        <v>1262</v>
      </c>
      <c r="D78" s="35" t="s">
        <v>139</v>
      </c>
      <c r="E78" s="37" t="s">
        <v>1263</v>
      </c>
      <c r="F78" s="38" t="s">
        <v>76</v>
      </c>
      <c r="G78" s="39">
        <v>2</v>
      </c>
      <c r="H78" s="40">
        <v>0</v>
      </c>
      <c r="I78" s="40">
        <f>ROUND(G78*H78,P4)</f>
        <v>0</v>
      </c>
      <c r="J78" s="38" t="s">
        <v>1178</v>
      </c>
      <c r="O78" s="41">
        <f>I78*0.21</f>
        <v>0</v>
      </c>
      <c r="P78">
        <v>3</v>
      </c>
    </row>
    <row r="79">
      <c r="A79" s="35" t="s">
        <v>61</v>
      </c>
      <c r="B79" s="42"/>
      <c r="C79" s="43"/>
      <c r="D79" s="43"/>
      <c r="E79" s="37" t="s">
        <v>1264</v>
      </c>
      <c r="F79" s="43"/>
      <c r="G79" s="43"/>
      <c r="H79" s="43"/>
      <c r="I79" s="43"/>
      <c r="J79" s="44"/>
    </row>
    <row r="80">
      <c r="A80" s="35" t="s">
        <v>63</v>
      </c>
      <c r="B80" s="42"/>
      <c r="C80" s="43"/>
      <c r="D80" s="43"/>
      <c r="E80" s="45" t="s">
        <v>1341</v>
      </c>
      <c r="F80" s="43"/>
      <c r="G80" s="43"/>
      <c r="H80" s="43"/>
      <c r="I80" s="43"/>
      <c r="J80" s="44"/>
    </row>
    <row r="81" ht="30">
      <c r="A81" s="35" t="s">
        <v>56</v>
      </c>
      <c r="B81" s="35">
        <v>24</v>
      </c>
      <c r="C81" s="36" t="s">
        <v>1265</v>
      </c>
      <c r="D81" s="35" t="s">
        <v>58</v>
      </c>
      <c r="E81" s="37" t="s">
        <v>1266</v>
      </c>
      <c r="F81" s="38" t="s">
        <v>76</v>
      </c>
      <c r="G81" s="39">
        <v>1</v>
      </c>
      <c r="H81" s="40">
        <v>0</v>
      </c>
      <c r="I81" s="40">
        <f>ROUND(G81*H81,P4)</f>
        <v>0</v>
      </c>
      <c r="J81" s="38" t="s">
        <v>1178</v>
      </c>
      <c r="O81" s="41">
        <f>I81*0.21</f>
        <v>0</v>
      </c>
      <c r="P81">
        <v>3</v>
      </c>
    </row>
    <row r="82" ht="30">
      <c r="A82" s="35" t="s">
        <v>61</v>
      </c>
      <c r="B82" s="42"/>
      <c r="C82" s="43"/>
      <c r="D82" s="43"/>
      <c r="E82" s="37" t="s">
        <v>1342</v>
      </c>
      <c r="F82" s="43"/>
      <c r="G82" s="43"/>
      <c r="H82" s="43"/>
      <c r="I82" s="43"/>
      <c r="J82" s="44"/>
    </row>
    <row r="83">
      <c r="A83" s="35" t="s">
        <v>63</v>
      </c>
      <c r="B83" s="42"/>
      <c r="C83" s="43"/>
      <c r="D83" s="43"/>
      <c r="E83" s="45" t="s">
        <v>1343</v>
      </c>
      <c r="F83" s="43"/>
      <c r="G83" s="43"/>
      <c r="H83" s="43"/>
      <c r="I83" s="43"/>
      <c r="J83" s="44"/>
    </row>
    <row r="84">
      <c r="A84" s="35" t="s">
        <v>56</v>
      </c>
      <c r="B84" s="35">
        <v>25</v>
      </c>
      <c r="C84" s="36" t="s">
        <v>1272</v>
      </c>
      <c r="D84" s="35" t="s">
        <v>58</v>
      </c>
      <c r="E84" s="37" t="s">
        <v>1273</v>
      </c>
      <c r="F84" s="38" t="s">
        <v>76</v>
      </c>
      <c r="G84" s="39">
        <v>1</v>
      </c>
      <c r="H84" s="40">
        <v>0</v>
      </c>
      <c r="I84" s="40">
        <f>ROUND(G84*H84,P4)</f>
        <v>0</v>
      </c>
      <c r="J84" s="38" t="s">
        <v>1178</v>
      </c>
      <c r="O84" s="41">
        <f>I84*0.21</f>
        <v>0</v>
      </c>
      <c r="P84">
        <v>3</v>
      </c>
    </row>
    <row r="85">
      <c r="A85" s="35" t="s">
        <v>61</v>
      </c>
      <c r="B85" s="42"/>
      <c r="C85" s="43"/>
      <c r="D85" s="43"/>
      <c r="E85" s="37" t="s">
        <v>1274</v>
      </c>
      <c r="F85" s="43"/>
      <c r="G85" s="43"/>
      <c r="H85" s="43"/>
      <c r="I85" s="43"/>
      <c r="J85" s="44"/>
    </row>
    <row r="86">
      <c r="A86" s="35" t="s">
        <v>63</v>
      </c>
      <c r="B86" s="42"/>
      <c r="C86" s="43"/>
      <c r="D86" s="43"/>
      <c r="E86" s="45" t="s">
        <v>1344</v>
      </c>
      <c r="F86" s="43"/>
      <c r="G86" s="43"/>
      <c r="H86" s="43"/>
      <c r="I86" s="43"/>
      <c r="J86" s="44"/>
    </row>
    <row r="87">
      <c r="A87" s="35" t="s">
        <v>56</v>
      </c>
      <c r="B87" s="35">
        <v>26</v>
      </c>
      <c r="C87" s="36" t="s">
        <v>1276</v>
      </c>
      <c r="D87" s="35" t="s">
        <v>58</v>
      </c>
      <c r="E87" s="37" t="s">
        <v>1277</v>
      </c>
      <c r="F87" s="38" t="s">
        <v>76</v>
      </c>
      <c r="G87" s="39">
        <v>4</v>
      </c>
      <c r="H87" s="40">
        <v>0</v>
      </c>
      <c r="I87" s="40">
        <f>ROUND(G87*H87,P4)</f>
        <v>0</v>
      </c>
      <c r="J87" s="38" t="s">
        <v>1178</v>
      </c>
      <c r="O87" s="41">
        <f>I87*0.21</f>
        <v>0</v>
      </c>
      <c r="P87">
        <v>3</v>
      </c>
    </row>
    <row r="88">
      <c r="A88" s="35" t="s">
        <v>61</v>
      </c>
      <c r="B88" s="42"/>
      <c r="C88" s="43"/>
      <c r="D88" s="43"/>
      <c r="E88" s="46" t="s">
        <v>58</v>
      </c>
      <c r="F88" s="43"/>
      <c r="G88" s="43"/>
      <c r="H88" s="43"/>
      <c r="I88" s="43"/>
      <c r="J88" s="44"/>
    </row>
    <row r="89" ht="45">
      <c r="A89" s="35" t="s">
        <v>63</v>
      </c>
      <c r="B89" s="42"/>
      <c r="C89" s="43"/>
      <c r="D89" s="43"/>
      <c r="E89" s="45" t="s">
        <v>1345</v>
      </c>
      <c r="F89" s="43"/>
      <c r="G89" s="43"/>
      <c r="H89" s="43"/>
      <c r="I89" s="43"/>
      <c r="J89" s="44"/>
    </row>
    <row r="90">
      <c r="A90" s="35" t="s">
        <v>56</v>
      </c>
      <c r="B90" s="35">
        <v>27</v>
      </c>
      <c r="C90" s="36" t="s">
        <v>1282</v>
      </c>
      <c r="D90" s="35" t="s">
        <v>58</v>
      </c>
      <c r="E90" s="37" t="s">
        <v>1283</v>
      </c>
      <c r="F90" s="38" t="s">
        <v>76</v>
      </c>
      <c r="G90" s="39">
        <v>4</v>
      </c>
      <c r="H90" s="40">
        <v>0</v>
      </c>
      <c r="I90" s="40">
        <f>ROUND(G90*H90,P4)</f>
        <v>0</v>
      </c>
      <c r="J90" s="38" t="s">
        <v>1178</v>
      </c>
      <c r="O90" s="41">
        <f>I90*0.21</f>
        <v>0</v>
      </c>
      <c r="P90">
        <v>3</v>
      </c>
    </row>
    <row r="91">
      <c r="A91" s="35" t="s">
        <v>61</v>
      </c>
      <c r="B91" s="42"/>
      <c r="C91" s="43"/>
      <c r="D91" s="43"/>
      <c r="E91" s="37" t="s">
        <v>1284</v>
      </c>
      <c r="F91" s="43"/>
      <c r="G91" s="43"/>
      <c r="H91" s="43"/>
      <c r="I91" s="43"/>
      <c r="J91" s="44"/>
    </row>
    <row r="92">
      <c r="A92" s="35" t="s">
        <v>63</v>
      </c>
      <c r="B92" s="42"/>
      <c r="C92" s="43"/>
      <c r="D92" s="43"/>
      <c r="E92" s="45" t="s">
        <v>1346</v>
      </c>
      <c r="F92" s="43"/>
      <c r="G92" s="43"/>
      <c r="H92" s="43"/>
      <c r="I92" s="43"/>
      <c r="J92" s="44"/>
    </row>
    <row r="93" ht="30">
      <c r="A93" s="35" t="s">
        <v>56</v>
      </c>
      <c r="B93" s="35">
        <v>28</v>
      </c>
      <c r="C93" s="36" t="s">
        <v>1285</v>
      </c>
      <c r="D93" s="35" t="s">
        <v>58</v>
      </c>
      <c r="E93" s="37" t="s">
        <v>1286</v>
      </c>
      <c r="F93" s="38" t="s">
        <v>76</v>
      </c>
      <c r="G93" s="39">
        <v>1</v>
      </c>
      <c r="H93" s="40">
        <v>0</v>
      </c>
      <c r="I93" s="40">
        <f>ROUND(G93*H93,P4)</f>
        <v>0</v>
      </c>
      <c r="J93" s="38" t="s">
        <v>1178</v>
      </c>
      <c r="O93" s="41">
        <f>I93*0.21</f>
        <v>0</v>
      </c>
      <c r="P93">
        <v>3</v>
      </c>
    </row>
    <row r="94">
      <c r="A94" s="35" t="s">
        <v>61</v>
      </c>
      <c r="B94" s="42"/>
      <c r="C94" s="43"/>
      <c r="D94" s="43"/>
      <c r="E94" s="37" t="s">
        <v>1287</v>
      </c>
      <c r="F94" s="43"/>
      <c r="G94" s="43"/>
      <c r="H94" s="43"/>
      <c r="I94" s="43"/>
      <c r="J94" s="44"/>
    </row>
    <row r="95">
      <c r="A95" s="35" t="s">
        <v>56</v>
      </c>
      <c r="B95" s="35">
        <v>29</v>
      </c>
      <c r="C95" s="36" t="s">
        <v>1288</v>
      </c>
      <c r="D95" s="35" t="s">
        <v>58</v>
      </c>
      <c r="E95" s="37" t="s">
        <v>1289</v>
      </c>
      <c r="F95" s="38" t="s">
        <v>124</v>
      </c>
      <c r="G95" s="39">
        <v>2.996</v>
      </c>
      <c r="H95" s="40">
        <v>0</v>
      </c>
      <c r="I95" s="40">
        <f>ROUND(G95*H95,P4)</f>
        <v>0</v>
      </c>
      <c r="J95" s="38" t="s">
        <v>1178</v>
      </c>
      <c r="O95" s="41">
        <f>I95*0.21</f>
        <v>0</v>
      </c>
      <c r="P95">
        <v>3</v>
      </c>
    </row>
    <row r="96">
      <c r="A96" s="35" t="s">
        <v>61</v>
      </c>
      <c r="B96" s="42"/>
      <c r="C96" s="43"/>
      <c r="D96" s="43"/>
      <c r="E96" s="37" t="s">
        <v>1290</v>
      </c>
      <c r="F96" s="43"/>
      <c r="G96" s="43"/>
      <c r="H96" s="43"/>
      <c r="I96" s="43"/>
      <c r="J96" s="44"/>
    </row>
    <row r="97">
      <c r="A97" s="35" t="s">
        <v>63</v>
      </c>
      <c r="B97" s="42"/>
      <c r="C97" s="43"/>
      <c r="D97" s="43"/>
      <c r="E97" s="45" t="s">
        <v>1347</v>
      </c>
      <c r="F97" s="43"/>
      <c r="G97" s="43"/>
      <c r="H97" s="43"/>
      <c r="I97" s="43"/>
      <c r="J97" s="44"/>
    </row>
    <row r="98">
      <c r="A98" s="35" t="s">
        <v>56</v>
      </c>
      <c r="B98" s="35">
        <v>30</v>
      </c>
      <c r="C98" s="36" t="s">
        <v>1348</v>
      </c>
      <c r="D98" s="35" t="s">
        <v>58</v>
      </c>
      <c r="E98" s="37" t="s">
        <v>1349</v>
      </c>
      <c r="F98" s="38" t="s">
        <v>76</v>
      </c>
      <c r="G98" s="39">
        <v>1</v>
      </c>
      <c r="H98" s="40">
        <v>0</v>
      </c>
      <c r="I98" s="40">
        <f>ROUND(G98*H98,P4)</f>
        <v>0</v>
      </c>
      <c r="J98" s="38" t="s">
        <v>1178</v>
      </c>
      <c r="O98" s="41">
        <f>I98*0.21</f>
        <v>0</v>
      </c>
      <c r="P98">
        <v>3</v>
      </c>
    </row>
    <row r="99">
      <c r="A99" s="35" t="s">
        <v>61</v>
      </c>
      <c r="B99" s="42"/>
      <c r="C99" s="43"/>
      <c r="D99" s="43"/>
      <c r="E99" s="37" t="s">
        <v>1336</v>
      </c>
      <c r="F99" s="43"/>
      <c r="G99" s="43"/>
      <c r="H99" s="43"/>
      <c r="I99" s="43"/>
      <c r="J99" s="44"/>
    </row>
    <row r="100">
      <c r="A100" s="29" t="s">
        <v>53</v>
      </c>
      <c r="B100" s="30"/>
      <c r="C100" s="31" t="s">
        <v>390</v>
      </c>
      <c r="D100" s="32"/>
      <c r="E100" s="29" t="s">
        <v>391</v>
      </c>
      <c r="F100" s="32"/>
      <c r="G100" s="32"/>
      <c r="H100" s="32"/>
      <c r="I100" s="33">
        <f>SUMIFS(I101:I106,A101:A106,"P")</f>
        <v>0</v>
      </c>
      <c r="J100" s="34"/>
    </row>
    <row r="101">
      <c r="A101" s="35" t="s">
        <v>56</v>
      </c>
      <c r="B101" s="35">
        <v>31</v>
      </c>
      <c r="C101" s="36" t="s">
        <v>1297</v>
      </c>
      <c r="D101" s="35" t="s">
        <v>58</v>
      </c>
      <c r="E101" s="37" t="s">
        <v>1298</v>
      </c>
      <c r="F101" s="38" t="s">
        <v>153</v>
      </c>
      <c r="G101" s="39">
        <v>6</v>
      </c>
      <c r="H101" s="40">
        <v>0</v>
      </c>
      <c r="I101" s="40">
        <f>ROUND(G101*H101,P4)</f>
        <v>0</v>
      </c>
      <c r="J101" s="38" t="s">
        <v>1178</v>
      </c>
      <c r="O101" s="41">
        <f>I101*0.21</f>
        <v>0</v>
      </c>
      <c r="P101">
        <v>3</v>
      </c>
    </row>
    <row r="102">
      <c r="A102" s="35" t="s">
        <v>61</v>
      </c>
      <c r="B102" s="42"/>
      <c r="C102" s="43"/>
      <c r="D102" s="43"/>
      <c r="E102" s="37" t="s">
        <v>1299</v>
      </c>
      <c r="F102" s="43"/>
      <c r="G102" s="43"/>
      <c r="H102" s="43"/>
      <c r="I102" s="43"/>
      <c r="J102" s="44"/>
    </row>
    <row r="103">
      <c r="A103" s="35" t="s">
        <v>63</v>
      </c>
      <c r="B103" s="42"/>
      <c r="C103" s="43"/>
      <c r="D103" s="43"/>
      <c r="E103" s="45" t="s">
        <v>1350</v>
      </c>
      <c r="F103" s="43"/>
      <c r="G103" s="43"/>
      <c r="H103" s="43"/>
      <c r="I103" s="43"/>
      <c r="J103" s="44"/>
    </row>
    <row r="104">
      <c r="A104" s="35" t="s">
        <v>56</v>
      </c>
      <c r="B104" s="35">
        <v>32</v>
      </c>
      <c r="C104" s="36" t="s">
        <v>1301</v>
      </c>
      <c r="D104" s="35" t="s">
        <v>58</v>
      </c>
      <c r="E104" s="37" t="s">
        <v>1302</v>
      </c>
      <c r="F104" s="38" t="s">
        <v>153</v>
      </c>
      <c r="G104" s="39">
        <v>2</v>
      </c>
      <c r="H104" s="40">
        <v>0</v>
      </c>
      <c r="I104" s="40">
        <f>ROUND(G104*H104,P4)</f>
        <v>0</v>
      </c>
      <c r="J104" s="38" t="s">
        <v>1178</v>
      </c>
      <c r="O104" s="41">
        <f>I104*0.21</f>
        <v>0</v>
      </c>
      <c r="P104">
        <v>3</v>
      </c>
    </row>
    <row r="105" ht="30">
      <c r="A105" s="35" t="s">
        <v>61</v>
      </c>
      <c r="B105" s="42"/>
      <c r="C105" s="43"/>
      <c r="D105" s="43"/>
      <c r="E105" s="37" t="s">
        <v>1303</v>
      </c>
      <c r="F105" s="43"/>
      <c r="G105" s="43"/>
      <c r="H105" s="43"/>
      <c r="I105" s="43"/>
      <c r="J105" s="44"/>
    </row>
    <row r="106">
      <c r="A106" s="35" t="s">
        <v>63</v>
      </c>
      <c r="B106" s="42"/>
      <c r="C106" s="43"/>
      <c r="D106" s="43"/>
      <c r="E106" s="45" t="s">
        <v>1304</v>
      </c>
      <c r="F106" s="43"/>
      <c r="G106" s="43"/>
      <c r="H106" s="43"/>
      <c r="I106" s="43"/>
      <c r="J106" s="44"/>
    </row>
    <row r="107">
      <c r="A107" s="29" t="s">
        <v>53</v>
      </c>
      <c r="B107" s="30"/>
      <c r="C107" s="31" t="s">
        <v>211</v>
      </c>
      <c r="D107" s="32"/>
      <c r="E107" s="29" t="s">
        <v>212</v>
      </c>
      <c r="F107" s="32"/>
      <c r="G107" s="32"/>
      <c r="H107" s="32"/>
      <c r="I107" s="33">
        <f>SUMIFS(I108:I110,A108:A110,"P")</f>
        <v>0</v>
      </c>
      <c r="J107" s="34"/>
    </row>
    <row r="108">
      <c r="A108" s="35" t="s">
        <v>56</v>
      </c>
      <c r="B108" s="35">
        <v>33</v>
      </c>
      <c r="C108" s="36" t="s">
        <v>1351</v>
      </c>
      <c r="D108" s="35" t="s">
        <v>1352</v>
      </c>
      <c r="E108" s="37" t="s">
        <v>1353</v>
      </c>
      <c r="F108" s="38" t="s">
        <v>135</v>
      </c>
      <c r="G108" s="39">
        <v>0.128</v>
      </c>
      <c r="H108" s="40">
        <v>0</v>
      </c>
      <c r="I108" s="40">
        <f>ROUND(G108*H108,P4)</f>
        <v>0</v>
      </c>
      <c r="J108" s="38" t="s">
        <v>1178</v>
      </c>
      <c r="O108" s="41">
        <f>I108*0.21</f>
        <v>0</v>
      </c>
      <c r="P108">
        <v>3</v>
      </c>
    </row>
    <row r="109">
      <c r="A109" s="35" t="s">
        <v>61</v>
      </c>
      <c r="B109" s="42"/>
      <c r="C109" s="43"/>
      <c r="D109" s="43"/>
      <c r="E109" s="37" t="s">
        <v>1354</v>
      </c>
      <c r="F109" s="43"/>
      <c r="G109" s="43"/>
      <c r="H109" s="43"/>
      <c r="I109" s="43"/>
      <c r="J109" s="44"/>
    </row>
    <row r="110">
      <c r="A110" s="35" t="s">
        <v>63</v>
      </c>
      <c r="B110" s="47"/>
      <c r="C110" s="48"/>
      <c r="D110" s="48"/>
      <c r="E110" s="45" t="s">
        <v>1308</v>
      </c>
      <c r="F110" s="48"/>
      <c r="G110" s="48"/>
      <c r="H110" s="48"/>
      <c r="I110" s="48"/>
      <c r="J110" s="49"/>
    </row>
  </sheetData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35</v>
      </c>
      <c r="F2" s="15"/>
      <c r="G2" s="15"/>
      <c r="H2" s="15"/>
      <c r="I2" s="15"/>
      <c r="J2" s="17"/>
    </row>
    <row r="3">
      <c r="A3" s="3" t="s">
        <v>36</v>
      </c>
      <c r="B3" s="18" t="s">
        <v>37</v>
      </c>
      <c r="C3" s="19" t="s">
        <v>38</v>
      </c>
      <c r="D3" s="20"/>
      <c r="E3" s="21" t="s">
        <v>39</v>
      </c>
      <c r="F3" s="15"/>
      <c r="G3" s="15"/>
      <c r="H3" s="22" t="s">
        <v>33</v>
      </c>
      <c r="I3" s="23">
        <f>SUMIFS(I9:I69,A9:A69,"SD")</f>
        <v>0</v>
      </c>
      <c r="J3" s="17"/>
      <c r="O3">
        <v>0</v>
      </c>
      <c r="P3">
        <v>2</v>
      </c>
    </row>
    <row r="4">
      <c r="A4" s="3" t="s">
        <v>40</v>
      </c>
      <c r="B4" s="18" t="s">
        <v>1173</v>
      </c>
      <c r="C4" s="19" t="s">
        <v>33</v>
      </c>
      <c r="D4" s="20"/>
      <c r="E4" s="21" t="s">
        <v>34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3" t="s">
        <v>1175</v>
      </c>
      <c r="B5" s="18" t="s">
        <v>41</v>
      </c>
      <c r="C5" s="19" t="s">
        <v>33</v>
      </c>
      <c r="D5" s="20"/>
      <c r="E5" s="21" t="s">
        <v>34</v>
      </c>
      <c r="F5" s="15"/>
      <c r="G5" s="15"/>
      <c r="H5" s="15"/>
      <c r="I5" s="15"/>
      <c r="J5" s="17"/>
      <c r="O5">
        <v>0.20999999999999999</v>
      </c>
    </row>
    <row r="6">
      <c r="A6" s="24" t="s">
        <v>42</v>
      </c>
      <c r="B6" s="25" t="s">
        <v>43</v>
      </c>
      <c r="C6" s="7" t="s">
        <v>44</v>
      </c>
      <c r="D6" s="7" t="s">
        <v>45</v>
      </c>
      <c r="E6" s="7" t="s">
        <v>46</v>
      </c>
      <c r="F6" s="7" t="s">
        <v>47</v>
      </c>
      <c r="G6" s="7" t="s">
        <v>48</v>
      </c>
      <c r="H6" s="7" t="s">
        <v>49</v>
      </c>
      <c r="I6" s="7"/>
      <c r="J6" s="26" t="s">
        <v>50</v>
      </c>
    </row>
    <row r="7">
      <c r="A7" s="24"/>
      <c r="B7" s="25"/>
      <c r="C7" s="7"/>
      <c r="D7" s="7"/>
      <c r="E7" s="7"/>
      <c r="F7" s="7"/>
      <c r="G7" s="7"/>
      <c r="H7" s="7" t="s">
        <v>51</v>
      </c>
      <c r="I7" s="7" t="s">
        <v>52</v>
      </c>
      <c r="J7" s="26"/>
    </row>
    <row r="8">
      <c r="A8" s="27">
        <v>0</v>
      </c>
      <c r="B8" s="25">
        <v>1</v>
      </c>
      <c r="C8" s="28">
        <v>2</v>
      </c>
      <c r="D8" s="7">
        <v>3</v>
      </c>
      <c r="E8" s="28">
        <v>4</v>
      </c>
      <c r="F8" s="7">
        <v>5</v>
      </c>
      <c r="G8" s="7">
        <v>6</v>
      </c>
      <c r="H8" s="7">
        <v>7</v>
      </c>
      <c r="I8" s="28">
        <v>8</v>
      </c>
      <c r="J8" s="26">
        <v>9</v>
      </c>
    </row>
    <row r="9">
      <c r="A9" s="29" t="s">
        <v>53</v>
      </c>
      <c r="B9" s="30"/>
      <c r="C9" s="31" t="s">
        <v>54</v>
      </c>
      <c r="D9" s="32"/>
      <c r="E9" s="29" t="s">
        <v>55</v>
      </c>
      <c r="F9" s="32"/>
      <c r="G9" s="32"/>
      <c r="H9" s="32"/>
      <c r="I9" s="33">
        <f>SUMIFS(I10:I12,A10:A12,"P")</f>
        <v>0</v>
      </c>
      <c r="J9" s="34"/>
    </row>
    <row r="10" ht="30">
      <c r="A10" s="35" t="s">
        <v>56</v>
      </c>
      <c r="B10" s="35">
        <v>1</v>
      </c>
      <c r="C10" s="36" t="s">
        <v>1176</v>
      </c>
      <c r="D10" s="35" t="s">
        <v>58</v>
      </c>
      <c r="E10" s="37" t="s">
        <v>1177</v>
      </c>
      <c r="F10" s="38" t="s">
        <v>106</v>
      </c>
      <c r="G10" s="39">
        <v>3.1499999999999999</v>
      </c>
      <c r="H10" s="40">
        <v>0</v>
      </c>
      <c r="I10" s="40">
        <f>ROUND(G10*H10,P4)</f>
        <v>0</v>
      </c>
      <c r="J10" s="38" t="s">
        <v>1178</v>
      </c>
      <c r="O10" s="41">
        <f>I10*0.21</f>
        <v>0</v>
      </c>
      <c r="P10">
        <v>3</v>
      </c>
    </row>
    <row r="11">
      <c r="A11" s="35" t="s">
        <v>61</v>
      </c>
      <c r="B11" s="42"/>
      <c r="C11" s="43"/>
      <c r="D11" s="43"/>
      <c r="E11" s="37" t="s">
        <v>1179</v>
      </c>
      <c r="F11" s="43"/>
      <c r="G11" s="43"/>
      <c r="H11" s="43"/>
      <c r="I11" s="43"/>
      <c r="J11" s="44"/>
    </row>
    <row r="12">
      <c r="A12" s="35" t="s">
        <v>63</v>
      </c>
      <c r="B12" s="42"/>
      <c r="C12" s="43"/>
      <c r="D12" s="43"/>
      <c r="E12" s="45" t="s">
        <v>1355</v>
      </c>
      <c r="F12" s="43"/>
      <c r="G12" s="43"/>
      <c r="H12" s="43"/>
      <c r="I12" s="43"/>
      <c r="J12" s="44"/>
    </row>
    <row r="13">
      <c r="A13" s="29" t="s">
        <v>53</v>
      </c>
      <c r="B13" s="30"/>
      <c r="C13" s="31" t="s">
        <v>115</v>
      </c>
      <c r="D13" s="32"/>
      <c r="E13" s="29" t="s">
        <v>121</v>
      </c>
      <c r="F13" s="32"/>
      <c r="G13" s="32"/>
      <c r="H13" s="32"/>
      <c r="I13" s="33">
        <f>SUMIFS(I14:I31,A14:A31,"P")</f>
        <v>0</v>
      </c>
      <c r="J13" s="34"/>
    </row>
    <row r="14">
      <c r="A14" s="35" t="s">
        <v>56</v>
      </c>
      <c r="B14" s="35">
        <v>2</v>
      </c>
      <c r="C14" s="36" t="s">
        <v>1356</v>
      </c>
      <c r="D14" s="35" t="s">
        <v>58</v>
      </c>
      <c r="E14" s="37" t="s">
        <v>1357</v>
      </c>
      <c r="F14" s="38" t="s">
        <v>135</v>
      </c>
      <c r="G14" s="39">
        <v>0.224</v>
      </c>
      <c r="H14" s="40">
        <v>0</v>
      </c>
      <c r="I14" s="40">
        <f>ROUND(G14*H14,P4)</f>
        <v>0</v>
      </c>
      <c r="J14" s="38" t="s">
        <v>1178</v>
      </c>
      <c r="O14" s="41">
        <f>I14*0.21</f>
        <v>0</v>
      </c>
      <c r="P14">
        <v>3</v>
      </c>
    </row>
    <row r="15">
      <c r="A15" s="35" t="s">
        <v>61</v>
      </c>
      <c r="B15" s="42"/>
      <c r="C15" s="43"/>
      <c r="D15" s="43"/>
      <c r="E15" s="37" t="s">
        <v>1358</v>
      </c>
      <c r="F15" s="43"/>
      <c r="G15" s="43"/>
      <c r="H15" s="43"/>
      <c r="I15" s="43"/>
      <c r="J15" s="44"/>
    </row>
    <row r="16">
      <c r="A16" s="35" t="s">
        <v>63</v>
      </c>
      <c r="B16" s="42"/>
      <c r="C16" s="43"/>
      <c r="D16" s="43"/>
      <c r="E16" s="45" t="s">
        <v>1359</v>
      </c>
      <c r="F16" s="43"/>
      <c r="G16" s="43"/>
      <c r="H16" s="43"/>
      <c r="I16" s="43"/>
      <c r="J16" s="44"/>
    </row>
    <row r="17">
      <c r="A17" s="35" t="s">
        <v>56</v>
      </c>
      <c r="B17" s="35">
        <v>3</v>
      </c>
      <c r="C17" s="36" t="s">
        <v>1186</v>
      </c>
      <c r="D17" s="35" t="s">
        <v>58</v>
      </c>
      <c r="E17" s="37" t="s">
        <v>1187</v>
      </c>
      <c r="F17" s="38" t="s">
        <v>135</v>
      </c>
      <c r="G17" s="39">
        <v>1.75</v>
      </c>
      <c r="H17" s="40">
        <v>0</v>
      </c>
      <c r="I17" s="40">
        <f>ROUND(G17*H17,P4)</f>
        <v>0</v>
      </c>
      <c r="J17" s="38" t="s">
        <v>1178</v>
      </c>
      <c r="O17" s="41">
        <f>I17*0.21</f>
        <v>0</v>
      </c>
      <c r="P17">
        <v>3</v>
      </c>
    </row>
    <row r="18">
      <c r="A18" s="35" t="s">
        <v>61</v>
      </c>
      <c r="B18" s="42"/>
      <c r="C18" s="43"/>
      <c r="D18" s="43"/>
      <c r="E18" s="37" t="s">
        <v>1188</v>
      </c>
      <c r="F18" s="43"/>
      <c r="G18" s="43"/>
      <c r="H18" s="43"/>
      <c r="I18" s="43"/>
      <c r="J18" s="44"/>
    </row>
    <row r="19">
      <c r="A19" s="35" t="s">
        <v>63</v>
      </c>
      <c r="B19" s="42"/>
      <c r="C19" s="43"/>
      <c r="D19" s="43"/>
      <c r="E19" s="45" t="s">
        <v>1360</v>
      </c>
      <c r="F19" s="43"/>
      <c r="G19" s="43"/>
      <c r="H19" s="43"/>
      <c r="I19" s="43"/>
      <c r="J19" s="44"/>
    </row>
    <row r="20">
      <c r="A20" s="35" t="s">
        <v>56</v>
      </c>
      <c r="B20" s="35">
        <v>4</v>
      </c>
      <c r="C20" s="36" t="s">
        <v>1190</v>
      </c>
      <c r="D20" s="35" t="s">
        <v>58</v>
      </c>
      <c r="E20" s="37" t="s">
        <v>1191</v>
      </c>
      <c r="F20" s="38" t="s">
        <v>135</v>
      </c>
      <c r="G20" s="39">
        <v>2.625</v>
      </c>
      <c r="H20" s="40">
        <v>0</v>
      </c>
      <c r="I20" s="40">
        <f>ROUND(G20*H20,P4)</f>
        <v>0</v>
      </c>
      <c r="J20" s="38" t="s">
        <v>1178</v>
      </c>
      <c r="O20" s="41">
        <f>I20*0.21</f>
        <v>0</v>
      </c>
      <c r="P20">
        <v>3</v>
      </c>
    </row>
    <row r="21">
      <c r="A21" s="35" t="s">
        <v>61</v>
      </c>
      <c r="B21" s="42"/>
      <c r="C21" s="43"/>
      <c r="D21" s="43"/>
      <c r="E21" s="37" t="s">
        <v>1192</v>
      </c>
      <c r="F21" s="43"/>
      <c r="G21" s="43"/>
      <c r="H21" s="43"/>
      <c r="I21" s="43"/>
      <c r="J21" s="44"/>
    </row>
    <row r="22">
      <c r="A22" s="35" t="s">
        <v>63</v>
      </c>
      <c r="B22" s="42"/>
      <c r="C22" s="43"/>
      <c r="D22" s="43"/>
      <c r="E22" s="45" t="s">
        <v>1361</v>
      </c>
      <c r="F22" s="43"/>
      <c r="G22" s="43"/>
      <c r="H22" s="43"/>
      <c r="I22" s="43"/>
      <c r="J22" s="44"/>
    </row>
    <row r="23">
      <c r="A23" s="35" t="s">
        <v>56</v>
      </c>
      <c r="B23" s="35">
        <v>5</v>
      </c>
      <c r="C23" s="36" t="s">
        <v>187</v>
      </c>
      <c r="D23" s="35" t="s">
        <v>58</v>
      </c>
      <c r="E23" s="37" t="s">
        <v>188</v>
      </c>
      <c r="F23" s="38" t="s">
        <v>135</v>
      </c>
      <c r="G23" s="39">
        <v>1.75</v>
      </c>
      <c r="H23" s="40">
        <v>0</v>
      </c>
      <c r="I23" s="40">
        <f>ROUND(G23*H23,P4)</f>
        <v>0</v>
      </c>
      <c r="J23" s="38" t="s">
        <v>1178</v>
      </c>
      <c r="O23" s="41">
        <f>I23*0.21</f>
        <v>0</v>
      </c>
      <c r="P23">
        <v>3</v>
      </c>
    </row>
    <row r="24">
      <c r="A24" s="35" t="s">
        <v>61</v>
      </c>
      <c r="B24" s="42"/>
      <c r="C24" s="43"/>
      <c r="D24" s="43"/>
      <c r="E24" s="37" t="s">
        <v>1198</v>
      </c>
      <c r="F24" s="43"/>
      <c r="G24" s="43"/>
      <c r="H24" s="43"/>
      <c r="I24" s="43"/>
      <c r="J24" s="44"/>
    </row>
    <row r="25">
      <c r="A25" s="35" t="s">
        <v>63</v>
      </c>
      <c r="B25" s="42"/>
      <c r="C25" s="43"/>
      <c r="D25" s="43"/>
      <c r="E25" s="45" t="s">
        <v>1360</v>
      </c>
      <c r="F25" s="43"/>
      <c r="G25" s="43"/>
      <c r="H25" s="43"/>
      <c r="I25" s="43"/>
      <c r="J25" s="44"/>
    </row>
    <row r="26">
      <c r="A26" s="35" t="s">
        <v>56</v>
      </c>
      <c r="B26" s="35">
        <v>6</v>
      </c>
      <c r="C26" s="36" t="s">
        <v>195</v>
      </c>
      <c r="D26" s="35" t="s">
        <v>58</v>
      </c>
      <c r="E26" s="37" t="s">
        <v>196</v>
      </c>
      <c r="F26" s="38" t="s">
        <v>135</v>
      </c>
      <c r="G26" s="39">
        <v>2.8490000000000002</v>
      </c>
      <c r="H26" s="40">
        <v>0</v>
      </c>
      <c r="I26" s="40">
        <f>ROUND(G26*H26,P4)</f>
        <v>0</v>
      </c>
      <c r="J26" s="38" t="s">
        <v>1178</v>
      </c>
      <c r="O26" s="41">
        <f>I26*0.21</f>
        <v>0</v>
      </c>
      <c r="P26">
        <v>3</v>
      </c>
    </row>
    <row r="27">
      <c r="A27" s="35" t="s">
        <v>61</v>
      </c>
      <c r="B27" s="42"/>
      <c r="C27" s="43"/>
      <c r="D27" s="43"/>
      <c r="E27" s="37" t="s">
        <v>1200</v>
      </c>
      <c r="F27" s="43"/>
      <c r="G27" s="43"/>
      <c r="H27" s="43"/>
      <c r="I27" s="43"/>
      <c r="J27" s="44"/>
    </row>
    <row r="28" ht="45">
      <c r="A28" s="35" t="s">
        <v>63</v>
      </c>
      <c r="B28" s="42"/>
      <c r="C28" s="43"/>
      <c r="D28" s="43"/>
      <c r="E28" s="45" t="s">
        <v>1362</v>
      </c>
      <c r="F28" s="43"/>
      <c r="G28" s="43"/>
      <c r="H28" s="43"/>
      <c r="I28" s="43"/>
      <c r="J28" s="44"/>
    </row>
    <row r="29">
      <c r="A29" s="35" t="s">
        <v>56</v>
      </c>
      <c r="B29" s="35">
        <v>7</v>
      </c>
      <c r="C29" s="36" t="s">
        <v>1201</v>
      </c>
      <c r="D29" s="35" t="s">
        <v>58</v>
      </c>
      <c r="E29" s="37" t="s">
        <v>1202</v>
      </c>
      <c r="F29" s="38" t="s">
        <v>135</v>
      </c>
      <c r="G29" s="39">
        <v>1.75</v>
      </c>
      <c r="H29" s="40">
        <v>0</v>
      </c>
      <c r="I29" s="40">
        <f>ROUND(G29*H29,P4)</f>
        <v>0</v>
      </c>
      <c r="J29" s="38" t="s">
        <v>1178</v>
      </c>
      <c r="O29" s="41">
        <f>I29*0.21</f>
        <v>0</v>
      </c>
      <c r="P29">
        <v>3</v>
      </c>
    </row>
    <row r="30">
      <c r="A30" s="35" t="s">
        <v>61</v>
      </c>
      <c r="B30" s="42"/>
      <c r="C30" s="43"/>
      <c r="D30" s="43"/>
      <c r="E30" s="37" t="s">
        <v>1203</v>
      </c>
      <c r="F30" s="43"/>
      <c r="G30" s="43"/>
      <c r="H30" s="43"/>
      <c r="I30" s="43"/>
      <c r="J30" s="44"/>
    </row>
    <row r="31">
      <c r="A31" s="35" t="s">
        <v>63</v>
      </c>
      <c r="B31" s="42"/>
      <c r="C31" s="43"/>
      <c r="D31" s="43"/>
      <c r="E31" s="45" t="s">
        <v>1360</v>
      </c>
      <c r="F31" s="43"/>
      <c r="G31" s="43"/>
      <c r="H31" s="43"/>
      <c r="I31" s="43"/>
      <c r="J31" s="44"/>
    </row>
    <row r="32">
      <c r="A32" s="29" t="s">
        <v>53</v>
      </c>
      <c r="B32" s="30"/>
      <c r="C32" s="31" t="s">
        <v>205</v>
      </c>
      <c r="D32" s="32"/>
      <c r="E32" s="29" t="s">
        <v>206</v>
      </c>
      <c r="F32" s="32"/>
      <c r="G32" s="32"/>
      <c r="H32" s="32"/>
      <c r="I32" s="33">
        <f>SUMIFS(I33:I69,A33:A69,"P")</f>
        <v>0</v>
      </c>
      <c r="J32" s="34"/>
    </row>
    <row r="33">
      <c r="A33" s="35" t="s">
        <v>56</v>
      </c>
      <c r="B33" s="35">
        <v>8</v>
      </c>
      <c r="C33" s="36" t="s">
        <v>1220</v>
      </c>
      <c r="D33" s="35" t="s">
        <v>58</v>
      </c>
      <c r="E33" s="37" t="s">
        <v>1221</v>
      </c>
      <c r="F33" s="38" t="s">
        <v>153</v>
      </c>
      <c r="G33" s="39">
        <v>25</v>
      </c>
      <c r="H33" s="40">
        <v>0</v>
      </c>
      <c r="I33" s="40">
        <f>ROUND(G33*H33,P4)</f>
        <v>0</v>
      </c>
      <c r="J33" s="38" t="s">
        <v>1178</v>
      </c>
      <c r="O33" s="41">
        <f>I33*0.21</f>
        <v>0</v>
      </c>
      <c r="P33">
        <v>3</v>
      </c>
    </row>
    <row r="34">
      <c r="A34" s="35" t="s">
        <v>61</v>
      </c>
      <c r="B34" s="42"/>
      <c r="C34" s="43"/>
      <c r="D34" s="43"/>
      <c r="E34" s="46" t="s">
        <v>58</v>
      </c>
      <c r="F34" s="43"/>
      <c r="G34" s="43"/>
      <c r="H34" s="43"/>
      <c r="I34" s="43"/>
      <c r="J34" s="44"/>
    </row>
    <row r="35">
      <c r="A35" s="35" t="s">
        <v>63</v>
      </c>
      <c r="B35" s="42"/>
      <c r="C35" s="43"/>
      <c r="D35" s="43"/>
      <c r="E35" s="45" t="s">
        <v>1363</v>
      </c>
      <c r="F35" s="43"/>
      <c r="G35" s="43"/>
      <c r="H35" s="43"/>
      <c r="I35" s="43"/>
      <c r="J35" s="44"/>
    </row>
    <row r="36">
      <c r="A36" s="35" t="s">
        <v>56</v>
      </c>
      <c r="B36" s="35">
        <v>9</v>
      </c>
      <c r="C36" s="36" t="s">
        <v>1235</v>
      </c>
      <c r="D36" s="35" t="s">
        <v>58</v>
      </c>
      <c r="E36" s="37" t="s">
        <v>1236</v>
      </c>
      <c r="F36" s="38" t="s">
        <v>153</v>
      </c>
      <c r="G36" s="39">
        <v>170</v>
      </c>
      <c r="H36" s="40">
        <v>0</v>
      </c>
      <c r="I36" s="40">
        <f>ROUND(G36*H36,P4)</f>
        <v>0</v>
      </c>
      <c r="J36" s="38" t="s">
        <v>1178</v>
      </c>
      <c r="O36" s="41">
        <f>I36*0.21</f>
        <v>0</v>
      </c>
      <c r="P36">
        <v>3</v>
      </c>
    </row>
    <row r="37" ht="30">
      <c r="A37" s="35" t="s">
        <v>61</v>
      </c>
      <c r="B37" s="42"/>
      <c r="C37" s="43"/>
      <c r="D37" s="43"/>
      <c r="E37" s="37" t="s">
        <v>1364</v>
      </c>
      <c r="F37" s="43"/>
      <c r="G37" s="43"/>
      <c r="H37" s="43"/>
      <c r="I37" s="43"/>
      <c r="J37" s="44"/>
    </row>
    <row r="38">
      <c r="A38" s="35" t="s">
        <v>63</v>
      </c>
      <c r="B38" s="42"/>
      <c r="C38" s="43"/>
      <c r="D38" s="43"/>
      <c r="E38" s="45" t="s">
        <v>1365</v>
      </c>
      <c r="F38" s="43"/>
      <c r="G38" s="43"/>
      <c r="H38" s="43"/>
      <c r="I38" s="43"/>
      <c r="J38" s="44"/>
    </row>
    <row r="39">
      <c r="A39" s="35" t="s">
        <v>56</v>
      </c>
      <c r="B39" s="35">
        <v>10</v>
      </c>
      <c r="C39" s="36" t="s">
        <v>1333</v>
      </c>
      <c r="D39" s="35" t="s">
        <v>58</v>
      </c>
      <c r="E39" s="37" t="s">
        <v>1334</v>
      </c>
      <c r="F39" s="38" t="s">
        <v>153</v>
      </c>
      <c r="G39" s="39">
        <v>153</v>
      </c>
      <c r="H39" s="40">
        <v>0</v>
      </c>
      <c r="I39" s="40">
        <f>ROUND(G39*H39,P4)</f>
        <v>0</v>
      </c>
      <c r="J39" s="38" t="s">
        <v>1178</v>
      </c>
      <c r="O39" s="41">
        <f>I39*0.21</f>
        <v>0</v>
      </c>
      <c r="P39">
        <v>3</v>
      </c>
    </row>
    <row r="40" ht="45">
      <c r="A40" s="35" t="s">
        <v>61</v>
      </c>
      <c r="B40" s="42"/>
      <c r="C40" s="43"/>
      <c r="D40" s="43"/>
      <c r="E40" s="37" t="s">
        <v>1366</v>
      </c>
      <c r="F40" s="43"/>
      <c r="G40" s="43"/>
      <c r="H40" s="43"/>
      <c r="I40" s="43"/>
      <c r="J40" s="44"/>
    </row>
    <row r="41">
      <c r="A41" s="35" t="s">
        <v>63</v>
      </c>
      <c r="B41" s="42"/>
      <c r="C41" s="43"/>
      <c r="D41" s="43"/>
      <c r="E41" s="45" t="s">
        <v>1367</v>
      </c>
      <c r="F41" s="43"/>
      <c r="G41" s="43"/>
      <c r="H41" s="43"/>
      <c r="I41" s="43"/>
      <c r="J41" s="44"/>
    </row>
    <row r="42" ht="30">
      <c r="A42" s="35" t="s">
        <v>56</v>
      </c>
      <c r="B42" s="35">
        <v>11</v>
      </c>
      <c r="C42" s="36" t="s">
        <v>1247</v>
      </c>
      <c r="D42" s="35" t="s">
        <v>58</v>
      </c>
      <c r="E42" s="37" t="s">
        <v>1248</v>
      </c>
      <c r="F42" s="38" t="s">
        <v>76</v>
      </c>
      <c r="G42" s="39">
        <v>6</v>
      </c>
      <c r="H42" s="40">
        <v>0</v>
      </c>
      <c r="I42" s="40">
        <f>ROUND(G42*H42,P4)</f>
        <v>0</v>
      </c>
      <c r="J42" s="38" t="s">
        <v>1178</v>
      </c>
      <c r="O42" s="41">
        <f>I42*0.21</f>
        <v>0</v>
      </c>
      <c r="P42">
        <v>3</v>
      </c>
    </row>
    <row r="43">
      <c r="A43" s="35" t="s">
        <v>61</v>
      </c>
      <c r="B43" s="42"/>
      <c r="C43" s="43"/>
      <c r="D43" s="43"/>
      <c r="E43" s="37" t="s">
        <v>1368</v>
      </c>
      <c r="F43" s="43"/>
      <c r="G43" s="43"/>
      <c r="H43" s="43"/>
      <c r="I43" s="43"/>
      <c r="J43" s="44"/>
    </row>
    <row r="44">
      <c r="A44" s="35" t="s">
        <v>63</v>
      </c>
      <c r="B44" s="42"/>
      <c r="C44" s="43"/>
      <c r="D44" s="43"/>
      <c r="E44" s="45" t="s">
        <v>1369</v>
      </c>
      <c r="F44" s="43"/>
      <c r="G44" s="43"/>
      <c r="H44" s="43"/>
      <c r="I44" s="43"/>
      <c r="J44" s="44"/>
    </row>
    <row r="45">
      <c r="A45" s="35" t="s">
        <v>56</v>
      </c>
      <c r="B45" s="35">
        <v>12</v>
      </c>
      <c r="C45" s="36" t="s">
        <v>1251</v>
      </c>
      <c r="D45" s="35" t="s">
        <v>58</v>
      </c>
      <c r="E45" s="37" t="s">
        <v>1252</v>
      </c>
      <c r="F45" s="38" t="s">
        <v>153</v>
      </c>
      <c r="G45" s="39">
        <v>315</v>
      </c>
      <c r="H45" s="40">
        <v>0</v>
      </c>
      <c r="I45" s="40">
        <f>ROUND(G45*H45,P4)</f>
        <v>0</v>
      </c>
      <c r="J45" s="38" t="s">
        <v>1178</v>
      </c>
      <c r="O45" s="41">
        <f>I45*0.21</f>
        <v>0</v>
      </c>
      <c r="P45">
        <v>3</v>
      </c>
    </row>
    <row r="46">
      <c r="A46" s="35" t="s">
        <v>61</v>
      </c>
      <c r="B46" s="42"/>
      <c r="C46" s="43"/>
      <c r="D46" s="43"/>
      <c r="E46" s="37" t="s">
        <v>1370</v>
      </c>
      <c r="F46" s="43"/>
      <c r="G46" s="43"/>
      <c r="H46" s="43"/>
      <c r="I46" s="43"/>
      <c r="J46" s="44"/>
    </row>
    <row r="47" ht="45">
      <c r="A47" s="35" t="s">
        <v>63</v>
      </c>
      <c r="B47" s="42"/>
      <c r="C47" s="43"/>
      <c r="D47" s="43"/>
      <c r="E47" s="45" t="s">
        <v>1371</v>
      </c>
      <c r="F47" s="43"/>
      <c r="G47" s="43"/>
      <c r="H47" s="43"/>
      <c r="I47" s="43"/>
      <c r="J47" s="44"/>
    </row>
    <row r="48" ht="30">
      <c r="A48" s="35" t="s">
        <v>56</v>
      </c>
      <c r="B48" s="35">
        <v>13</v>
      </c>
      <c r="C48" s="36" t="s">
        <v>1372</v>
      </c>
      <c r="D48" s="35" t="s">
        <v>58</v>
      </c>
      <c r="E48" s="37" t="s">
        <v>1373</v>
      </c>
      <c r="F48" s="38" t="s">
        <v>76</v>
      </c>
      <c r="G48" s="39">
        <v>2</v>
      </c>
      <c r="H48" s="40">
        <v>0</v>
      </c>
      <c r="I48" s="40">
        <f>ROUND(G48*H48,P4)</f>
        <v>0</v>
      </c>
      <c r="J48" s="38" t="s">
        <v>1178</v>
      </c>
      <c r="O48" s="41">
        <f>I48*0.21</f>
        <v>0</v>
      </c>
      <c r="P48">
        <v>3</v>
      </c>
    </row>
    <row r="49" ht="30">
      <c r="A49" s="35" t="s">
        <v>61</v>
      </c>
      <c r="B49" s="42"/>
      <c r="C49" s="43"/>
      <c r="D49" s="43"/>
      <c r="E49" s="37" t="s">
        <v>1374</v>
      </c>
      <c r="F49" s="43"/>
      <c r="G49" s="43"/>
      <c r="H49" s="43"/>
      <c r="I49" s="43"/>
      <c r="J49" s="44"/>
    </row>
    <row r="50" ht="30">
      <c r="A50" s="35" t="s">
        <v>56</v>
      </c>
      <c r="B50" s="35">
        <v>14</v>
      </c>
      <c r="C50" s="36" t="s">
        <v>1285</v>
      </c>
      <c r="D50" s="35" t="s">
        <v>58</v>
      </c>
      <c r="E50" s="37" t="s">
        <v>1286</v>
      </c>
      <c r="F50" s="38" t="s">
        <v>76</v>
      </c>
      <c r="G50" s="39">
        <v>1</v>
      </c>
      <c r="H50" s="40">
        <v>0</v>
      </c>
      <c r="I50" s="40">
        <f>ROUND(G50*H50,P4)</f>
        <v>0</v>
      </c>
      <c r="J50" s="38" t="s">
        <v>1178</v>
      </c>
      <c r="O50" s="41">
        <f>I50*0.21</f>
        <v>0</v>
      </c>
      <c r="P50">
        <v>3</v>
      </c>
    </row>
    <row r="51">
      <c r="A51" s="35" t="s">
        <v>61</v>
      </c>
      <c r="B51" s="42"/>
      <c r="C51" s="43"/>
      <c r="D51" s="43"/>
      <c r="E51" s="37" t="s">
        <v>1287</v>
      </c>
      <c r="F51" s="43"/>
      <c r="G51" s="43"/>
      <c r="H51" s="43"/>
      <c r="I51" s="43"/>
      <c r="J51" s="44"/>
    </row>
    <row r="52">
      <c r="A52" s="35" t="s">
        <v>56</v>
      </c>
      <c r="B52" s="35">
        <v>15</v>
      </c>
      <c r="C52" s="36" t="s">
        <v>1292</v>
      </c>
      <c r="D52" s="35" t="s">
        <v>58</v>
      </c>
      <c r="E52" s="37" t="s">
        <v>1293</v>
      </c>
      <c r="F52" s="38" t="s">
        <v>76</v>
      </c>
      <c r="G52" s="39">
        <v>1</v>
      </c>
      <c r="H52" s="40">
        <v>0</v>
      </c>
      <c r="I52" s="40">
        <f>ROUND(G52*H52,P4)</f>
        <v>0</v>
      </c>
      <c r="J52" s="38" t="s">
        <v>1178</v>
      </c>
      <c r="O52" s="41">
        <f>I52*0.21</f>
        <v>0</v>
      </c>
      <c r="P52">
        <v>3</v>
      </c>
    </row>
    <row r="53">
      <c r="A53" s="35" t="s">
        <v>61</v>
      </c>
      <c r="B53" s="42"/>
      <c r="C53" s="43"/>
      <c r="D53" s="43"/>
      <c r="E53" s="37" t="s">
        <v>1375</v>
      </c>
      <c r="F53" s="43"/>
      <c r="G53" s="43"/>
      <c r="H53" s="43"/>
      <c r="I53" s="43"/>
      <c r="J53" s="44"/>
    </row>
    <row r="54">
      <c r="A54" s="35" t="s">
        <v>63</v>
      </c>
      <c r="B54" s="42"/>
      <c r="C54" s="43"/>
      <c r="D54" s="43"/>
      <c r="E54" s="45" t="s">
        <v>1343</v>
      </c>
      <c r="F54" s="43"/>
      <c r="G54" s="43"/>
      <c r="H54" s="43"/>
      <c r="I54" s="43"/>
      <c r="J54" s="44"/>
    </row>
    <row r="55">
      <c r="A55" s="35" t="s">
        <v>56</v>
      </c>
      <c r="B55" s="35">
        <v>16</v>
      </c>
      <c r="C55" s="36" t="s">
        <v>1376</v>
      </c>
      <c r="D55" s="35" t="s">
        <v>58</v>
      </c>
      <c r="E55" s="37" t="s">
        <v>1377</v>
      </c>
      <c r="F55" s="38" t="s">
        <v>76</v>
      </c>
      <c r="G55" s="39">
        <v>4</v>
      </c>
      <c r="H55" s="40">
        <v>0</v>
      </c>
      <c r="I55" s="40">
        <f>ROUND(G55*H55,P4)</f>
        <v>0</v>
      </c>
      <c r="J55" s="38" t="s">
        <v>1178</v>
      </c>
      <c r="O55" s="41">
        <f>I55*0.21</f>
        <v>0</v>
      </c>
      <c r="P55">
        <v>3</v>
      </c>
    </row>
    <row r="56">
      <c r="A56" s="35" t="s">
        <v>61</v>
      </c>
      <c r="B56" s="42"/>
      <c r="C56" s="43"/>
      <c r="D56" s="43"/>
      <c r="E56" s="37" t="s">
        <v>1378</v>
      </c>
      <c r="F56" s="43"/>
      <c r="G56" s="43"/>
      <c r="H56" s="43"/>
      <c r="I56" s="43"/>
      <c r="J56" s="44"/>
    </row>
    <row r="57">
      <c r="A57" s="35" t="s">
        <v>63</v>
      </c>
      <c r="B57" s="42"/>
      <c r="C57" s="43"/>
      <c r="D57" s="43"/>
      <c r="E57" s="45" t="s">
        <v>1346</v>
      </c>
      <c r="F57" s="43"/>
      <c r="G57" s="43"/>
      <c r="H57" s="43"/>
      <c r="I57" s="43"/>
      <c r="J57" s="44"/>
    </row>
    <row r="58">
      <c r="A58" s="35" t="s">
        <v>56</v>
      </c>
      <c r="B58" s="35">
        <v>17</v>
      </c>
      <c r="C58" s="36" t="s">
        <v>1295</v>
      </c>
      <c r="D58" s="35" t="s">
        <v>58</v>
      </c>
      <c r="E58" s="37" t="s">
        <v>1296</v>
      </c>
      <c r="F58" s="38" t="s">
        <v>76</v>
      </c>
      <c r="G58" s="39">
        <v>4</v>
      </c>
      <c r="H58" s="40">
        <v>0</v>
      </c>
      <c r="I58" s="40">
        <f>ROUND(G58*H58,P4)</f>
        <v>0</v>
      </c>
      <c r="J58" s="38" t="s">
        <v>1178</v>
      </c>
      <c r="O58" s="41">
        <f>I58*0.21</f>
        <v>0</v>
      </c>
      <c r="P58">
        <v>3</v>
      </c>
    </row>
    <row r="59">
      <c r="A59" s="35" t="s">
        <v>61</v>
      </c>
      <c r="B59" s="42"/>
      <c r="C59" s="43"/>
      <c r="D59" s="43"/>
      <c r="E59" s="37" t="s">
        <v>1379</v>
      </c>
      <c r="F59" s="43"/>
      <c r="G59" s="43"/>
      <c r="H59" s="43"/>
      <c r="I59" s="43"/>
      <c r="J59" s="44"/>
    </row>
    <row r="60">
      <c r="A60" s="35" t="s">
        <v>63</v>
      </c>
      <c r="B60" s="42"/>
      <c r="C60" s="43"/>
      <c r="D60" s="43"/>
      <c r="E60" s="45" t="s">
        <v>1346</v>
      </c>
      <c r="F60" s="43"/>
      <c r="G60" s="43"/>
      <c r="H60" s="43"/>
      <c r="I60" s="43"/>
      <c r="J60" s="44"/>
    </row>
    <row r="61">
      <c r="A61" s="35" t="s">
        <v>56</v>
      </c>
      <c r="B61" s="35">
        <v>18</v>
      </c>
      <c r="C61" s="36" t="s">
        <v>1348</v>
      </c>
      <c r="D61" s="35" t="s">
        <v>58</v>
      </c>
      <c r="E61" s="37" t="s">
        <v>1349</v>
      </c>
      <c r="F61" s="38" t="s">
        <v>76</v>
      </c>
      <c r="G61" s="39">
        <v>4</v>
      </c>
      <c r="H61" s="40">
        <v>0</v>
      </c>
      <c r="I61" s="40">
        <f>ROUND(G61*H61,P4)</f>
        <v>0</v>
      </c>
      <c r="J61" s="38" t="s">
        <v>1178</v>
      </c>
      <c r="O61" s="41">
        <f>I61*0.21</f>
        <v>0</v>
      </c>
      <c r="P61">
        <v>3</v>
      </c>
    </row>
    <row r="62">
      <c r="A62" s="35" t="s">
        <v>61</v>
      </c>
      <c r="B62" s="42"/>
      <c r="C62" s="43"/>
      <c r="D62" s="43"/>
      <c r="E62" s="37" t="s">
        <v>1380</v>
      </c>
      <c r="F62" s="43"/>
      <c r="G62" s="43"/>
      <c r="H62" s="43"/>
      <c r="I62" s="43"/>
      <c r="J62" s="44"/>
    </row>
    <row r="63">
      <c r="A63" s="35" t="s">
        <v>63</v>
      </c>
      <c r="B63" s="42"/>
      <c r="C63" s="43"/>
      <c r="D63" s="43"/>
      <c r="E63" s="45" t="s">
        <v>1346</v>
      </c>
      <c r="F63" s="43"/>
      <c r="G63" s="43"/>
      <c r="H63" s="43"/>
      <c r="I63" s="43"/>
      <c r="J63" s="44"/>
    </row>
    <row r="64">
      <c r="A64" s="35" t="s">
        <v>56</v>
      </c>
      <c r="B64" s="35">
        <v>19</v>
      </c>
      <c r="C64" s="36" t="s">
        <v>1348</v>
      </c>
      <c r="D64" s="35" t="s">
        <v>139</v>
      </c>
      <c r="E64" s="37" t="s">
        <v>1349</v>
      </c>
      <c r="F64" s="38" t="s">
        <v>76</v>
      </c>
      <c r="G64" s="39">
        <v>1</v>
      </c>
      <c r="H64" s="40">
        <v>0</v>
      </c>
      <c r="I64" s="40">
        <f>ROUND(G64*H64,P4)</f>
        <v>0</v>
      </c>
      <c r="J64" s="38" t="s">
        <v>1178</v>
      </c>
      <c r="O64" s="41">
        <f>I64*0.21</f>
        <v>0</v>
      </c>
      <c r="P64">
        <v>3</v>
      </c>
    </row>
    <row r="65">
      <c r="A65" s="35" t="s">
        <v>61</v>
      </c>
      <c r="B65" s="42"/>
      <c r="C65" s="43"/>
      <c r="D65" s="43"/>
      <c r="E65" s="37" t="s">
        <v>1381</v>
      </c>
      <c r="F65" s="43"/>
      <c r="G65" s="43"/>
      <c r="H65" s="43"/>
      <c r="I65" s="43"/>
      <c r="J65" s="44"/>
    </row>
    <row r="66">
      <c r="A66" s="35" t="s">
        <v>63</v>
      </c>
      <c r="B66" s="42"/>
      <c r="C66" s="43"/>
      <c r="D66" s="43"/>
      <c r="E66" s="45" t="s">
        <v>1343</v>
      </c>
      <c r="F66" s="43"/>
      <c r="G66" s="43"/>
      <c r="H66" s="43"/>
      <c r="I66" s="43"/>
      <c r="J66" s="44"/>
    </row>
    <row r="67">
      <c r="A67" s="35" t="s">
        <v>56</v>
      </c>
      <c r="B67" s="35">
        <v>20</v>
      </c>
      <c r="C67" s="36" t="s">
        <v>1382</v>
      </c>
      <c r="D67" s="35" t="s">
        <v>58</v>
      </c>
      <c r="E67" s="37" t="s">
        <v>1383</v>
      </c>
      <c r="F67" s="38" t="s">
        <v>76</v>
      </c>
      <c r="G67" s="39">
        <v>1</v>
      </c>
      <c r="H67" s="40">
        <v>0</v>
      </c>
      <c r="I67" s="40">
        <f>ROUND(G67*H67,P4)</f>
        <v>0</v>
      </c>
      <c r="J67" s="38" t="s">
        <v>1178</v>
      </c>
      <c r="O67" s="41">
        <f>I67*0.21</f>
        <v>0</v>
      </c>
      <c r="P67">
        <v>3</v>
      </c>
    </row>
    <row r="68">
      <c r="A68" s="35" t="s">
        <v>61</v>
      </c>
      <c r="B68" s="42"/>
      <c r="C68" s="43"/>
      <c r="D68" s="43"/>
      <c r="E68" s="37" t="s">
        <v>1381</v>
      </c>
      <c r="F68" s="43"/>
      <c r="G68" s="43"/>
      <c r="H68" s="43"/>
      <c r="I68" s="43"/>
      <c r="J68" s="44"/>
    </row>
    <row r="69">
      <c r="A69" s="35" t="s">
        <v>63</v>
      </c>
      <c r="B69" s="47"/>
      <c r="C69" s="48"/>
      <c r="D69" s="48"/>
      <c r="E69" s="45" t="s">
        <v>1343</v>
      </c>
      <c r="F69" s="48"/>
      <c r="G69" s="48"/>
      <c r="H69" s="48"/>
      <c r="I69" s="48"/>
      <c r="J69" s="49"/>
    </row>
  </sheetData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7.57031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35</v>
      </c>
      <c r="F2" s="15"/>
      <c r="G2" s="15"/>
      <c r="H2" s="15"/>
      <c r="I2" s="15"/>
      <c r="J2" s="17"/>
    </row>
    <row r="3">
      <c r="A3" s="3" t="s">
        <v>36</v>
      </c>
      <c r="B3" s="18" t="s">
        <v>37</v>
      </c>
      <c r="C3" s="19" t="s">
        <v>38</v>
      </c>
      <c r="D3" s="20"/>
      <c r="E3" s="21" t="s">
        <v>39</v>
      </c>
      <c r="F3" s="15"/>
      <c r="G3" s="15"/>
      <c r="H3" s="22" t="s">
        <v>11</v>
      </c>
      <c r="I3" s="23">
        <f>SUMIFS(I8:I50,A8:A50,"SD")</f>
        <v>0</v>
      </c>
      <c r="J3" s="17"/>
      <c r="O3">
        <v>0</v>
      </c>
      <c r="P3">
        <v>2</v>
      </c>
    </row>
    <row r="4">
      <c r="A4" s="3" t="s">
        <v>40</v>
      </c>
      <c r="B4" s="18" t="s">
        <v>41</v>
      </c>
      <c r="C4" s="19" t="s">
        <v>11</v>
      </c>
      <c r="D4" s="20"/>
      <c r="E4" s="21" t="s">
        <v>12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24" t="s">
        <v>42</v>
      </c>
      <c r="B5" s="25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26" t="s">
        <v>50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51</v>
      </c>
      <c r="I6" s="7" t="s">
        <v>52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53</v>
      </c>
      <c r="B8" s="30"/>
      <c r="C8" s="31" t="s">
        <v>54</v>
      </c>
      <c r="D8" s="32"/>
      <c r="E8" s="29" t="s">
        <v>55</v>
      </c>
      <c r="F8" s="32"/>
      <c r="G8" s="32"/>
      <c r="H8" s="32"/>
      <c r="I8" s="33">
        <f>SUMIFS(I9:I50,A9:A50,"P")</f>
        <v>0</v>
      </c>
      <c r="J8" s="34"/>
    </row>
    <row r="9">
      <c r="A9" s="35" t="s">
        <v>56</v>
      </c>
      <c r="B9" s="35">
        <v>1</v>
      </c>
      <c r="C9" s="36" t="s">
        <v>57</v>
      </c>
      <c r="D9" s="35" t="s">
        <v>58</v>
      </c>
      <c r="E9" s="37" t="s">
        <v>59</v>
      </c>
      <c r="F9" s="38" t="s">
        <v>60</v>
      </c>
      <c r="G9" s="39">
        <v>1</v>
      </c>
      <c r="H9" s="40">
        <v>0</v>
      </c>
      <c r="I9" s="40">
        <f>ROUND(G9*H9,P4)</f>
        <v>0</v>
      </c>
      <c r="J9" s="35"/>
      <c r="O9" s="41">
        <f>I9*0.21</f>
        <v>0</v>
      </c>
      <c r="P9">
        <v>3</v>
      </c>
    </row>
    <row r="10" ht="45">
      <c r="A10" s="35" t="s">
        <v>61</v>
      </c>
      <c r="B10" s="42"/>
      <c r="C10" s="43"/>
      <c r="D10" s="43"/>
      <c r="E10" s="37" t="s">
        <v>62</v>
      </c>
      <c r="F10" s="43"/>
      <c r="G10" s="43"/>
      <c r="H10" s="43"/>
      <c r="I10" s="43"/>
      <c r="J10" s="44"/>
    </row>
    <row r="11" ht="30">
      <c r="A11" s="35" t="s">
        <v>63</v>
      </c>
      <c r="B11" s="42"/>
      <c r="C11" s="43"/>
      <c r="D11" s="43"/>
      <c r="E11" s="45" t="s">
        <v>64</v>
      </c>
      <c r="F11" s="43"/>
      <c r="G11" s="43"/>
      <c r="H11" s="43"/>
      <c r="I11" s="43"/>
      <c r="J11" s="44"/>
    </row>
    <row r="12">
      <c r="A12" s="35" t="s">
        <v>56</v>
      </c>
      <c r="B12" s="35">
        <v>2</v>
      </c>
      <c r="C12" s="36" t="s">
        <v>65</v>
      </c>
      <c r="D12" s="35" t="s">
        <v>58</v>
      </c>
      <c r="E12" s="37" t="s">
        <v>66</v>
      </c>
      <c r="F12" s="38" t="s">
        <v>60</v>
      </c>
      <c r="G12" s="39">
        <v>1</v>
      </c>
      <c r="H12" s="40">
        <v>0</v>
      </c>
      <c r="I12" s="40">
        <f>ROUND(G12*H12,P4)</f>
        <v>0</v>
      </c>
      <c r="J12" s="38" t="s">
        <v>67</v>
      </c>
      <c r="O12" s="41">
        <f>I12*0.21</f>
        <v>0</v>
      </c>
      <c r="P12">
        <v>3</v>
      </c>
    </row>
    <row r="13" ht="30">
      <c r="A13" s="35" t="s">
        <v>61</v>
      </c>
      <c r="B13" s="42"/>
      <c r="C13" s="43"/>
      <c r="D13" s="43"/>
      <c r="E13" s="37" t="s">
        <v>68</v>
      </c>
      <c r="F13" s="43"/>
      <c r="G13" s="43"/>
      <c r="H13" s="43"/>
      <c r="I13" s="43"/>
      <c r="J13" s="44"/>
    </row>
    <row r="14" ht="30">
      <c r="A14" s="35" t="s">
        <v>63</v>
      </c>
      <c r="B14" s="42"/>
      <c r="C14" s="43"/>
      <c r="D14" s="43"/>
      <c r="E14" s="45" t="s">
        <v>64</v>
      </c>
      <c r="F14" s="43"/>
      <c r="G14" s="43"/>
      <c r="H14" s="43"/>
      <c r="I14" s="43"/>
      <c r="J14" s="44"/>
    </row>
    <row r="15">
      <c r="A15" s="35" t="s">
        <v>56</v>
      </c>
      <c r="B15" s="35">
        <v>3</v>
      </c>
      <c r="C15" s="36" t="s">
        <v>69</v>
      </c>
      <c r="D15" s="35" t="s">
        <v>70</v>
      </c>
      <c r="E15" s="37" t="s">
        <v>71</v>
      </c>
      <c r="F15" s="38" t="s">
        <v>60</v>
      </c>
      <c r="G15" s="39">
        <v>1</v>
      </c>
      <c r="H15" s="40">
        <v>0</v>
      </c>
      <c r="I15" s="40">
        <f>ROUND(G15*H15,P4)</f>
        <v>0</v>
      </c>
      <c r="J15" s="38" t="s">
        <v>67</v>
      </c>
      <c r="O15" s="41">
        <f>I15*0.21</f>
        <v>0</v>
      </c>
      <c r="P15">
        <v>3</v>
      </c>
    </row>
    <row r="16" ht="30">
      <c r="A16" s="35" t="s">
        <v>61</v>
      </c>
      <c r="B16" s="42"/>
      <c r="C16" s="43"/>
      <c r="D16" s="43"/>
      <c r="E16" s="37" t="s">
        <v>72</v>
      </c>
      <c r="F16" s="43"/>
      <c r="G16" s="43"/>
      <c r="H16" s="43"/>
      <c r="I16" s="43"/>
      <c r="J16" s="44"/>
    </row>
    <row r="17" ht="30">
      <c r="A17" s="35" t="s">
        <v>63</v>
      </c>
      <c r="B17" s="42"/>
      <c r="C17" s="43"/>
      <c r="D17" s="43"/>
      <c r="E17" s="45" t="s">
        <v>64</v>
      </c>
      <c r="F17" s="43"/>
      <c r="G17" s="43"/>
      <c r="H17" s="43"/>
      <c r="I17" s="43"/>
      <c r="J17" s="44"/>
    </row>
    <row r="18">
      <c r="A18" s="35" t="s">
        <v>56</v>
      </c>
      <c r="B18" s="35">
        <v>4</v>
      </c>
      <c r="C18" s="36" t="s">
        <v>73</v>
      </c>
      <c r="D18" s="35" t="s">
        <v>74</v>
      </c>
      <c r="E18" s="37" t="s">
        <v>75</v>
      </c>
      <c r="F18" s="38" t="s">
        <v>76</v>
      </c>
      <c r="G18" s="39">
        <v>1</v>
      </c>
      <c r="H18" s="40">
        <v>0</v>
      </c>
      <c r="I18" s="40">
        <f>ROUND(G18*H18,P4)</f>
        <v>0</v>
      </c>
      <c r="J18" s="38" t="s">
        <v>67</v>
      </c>
      <c r="O18" s="41">
        <f>I18*0.21</f>
        <v>0</v>
      </c>
      <c r="P18">
        <v>3</v>
      </c>
    </row>
    <row r="19" ht="30">
      <c r="A19" s="35" t="s">
        <v>61</v>
      </c>
      <c r="B19" s="42"/>
      <c r="C19" s="43"/>
      <c r="D19" s="43"/>
      <c r="E19" s="37" t="s">
        <v>77</v>
      </c>
      <c r="F19" s="43"/>
      <c r="G19" s="43"/>
      <c r="H19" s="43"/>
      <c r="I19" s="43"/>
      <c r="J19" s="44"/>
    </row>
    <row r="20" ht="30">
      <c r="A20" s="35" t="s">
        <v>63</v>
      </c>
      <c r="B20" s="42"/>
      <c r="C20" s="43"/>
      <c r="D20" s="43"/>
      <c r="E20" s="45" t="s">
        <v>64</v>
      </c>
      <c r="F20" s="43"/>
      <c r="G20" s="43"/>
      <c r="H20" s="43"/>
      <c r="I20" s="43"/>
      <c r="J20" s="44"/>
    </row>
    <row r="21">
      <c r="A21" s="35" t="s">
        <v>56</v>
      </c>
      <c r="B21" s="35">
        <v>5</v>
      </c>
      <c r="C21" s="36" t="s">
        <v>73</v>
      </c>
      <c r="D21" s="35" t="s">
        <v>70</v>
      </c>
      <c r="E21" s="37" t="s">
        <v>75</v>
      </c>
      <c r="F21" s="38" t="s">
        <v>76</v>
      </c>
      <c r="G21" s="39">
        <v>1</v>
      </c>
      <c r="H21" s="40">
        <v>0</v>
      </c>
      <c r="I21" s="40">
        <f>ROUND(G21*H21,P4)</f>
        <v>0</v>
      </c>
      <c r="J21" s="38" t="s">
        <v>67</v>
      </c>
      <c r="O21" s="41">
        <f>I21*0.21</f>
        <v>0</v>
      </c>
      <c r="P21">
        <v>3</v>
      </c>
    </row>
    <row r="22" ht="409.5">
      <c r="A22" s="35" t="s">
        <v>61</v>
      </c>
      <c r="B22" s="42"/>
      <c r="C22" s="43"/>
      <c r="D22" s="43"/>
      <c r="E22" s="37" t="s">
        <v>78</v>
      </c>
      <c r="F22" s="43"/>
      <c r="G22" s="43"/>
      <c r="H22" s="43"/>
      <c r="I22" s="43"/>
      <c r="J22" s="44"/>
    </row>
    <row r="23" ht="30">
      <c r="A23" s="35" t="s">
        <v>63</v>
      </c>
      <c r="B23" s="42"/>
      <c r="C23" s="43"/>
      <c r="D23" s="43"/>
      <c r="E23" s="45" t="s">
        <v>64</v>
      </c>
      <c r="F23" s="43"/>
      <c r="G23" s="43"/>
      <c r="H23" s="43"/>
      <c r="I23" s="43"/>
      <c r="J23" s="44"/>
    </row>
    <row r="24">
      <c r="A24" s="35" t="s">
        <v>56</v>
      </c>
      <c r="B24" s="35">
        <v>6</v>
      </c>
      <c r="C24" s="36" t="s">
        <v>79</v>
      </c>
      <c r="D24" s="35" t="s">
        <v>70</v>
      </c>
      <c r="E24" s="37" t="s">
        <v>80</v>
      </c>
      <c r="F24" s="38" t="s">
        <v>60</v>
      </c>
      <c r="G24" s="39">
        <v>1</v>
      </c>
      <c r="H24" s="40">
        <v>0</v>
      </c>
      <c r="I24" s="40">
        <f>ROUND(G24*H24,P4)</f>
        <v>0</v>
      </c>
      <c r="J24" s="38" t="s">
        <v>67</v>
      </c>
      <c r="O24" s="41">
        <f>I24*0.21</f>
        <v>0</v>
      </c>
      <c r="P24">
        <v>3</v>
      </c>
    </row>
    <row r="25" ht="60">
      <c r="A25" s="35" t="s">
        <v>61</v>
      </c>
      <c r="B25" s="42"/>
      <c r="C25" s="43"/>
      <c r="D25" s="43"/>
      <c r="E25" s="37" t="s">
        <v>81</v>
      </c>
      <c r="F25" s="43"/>
      <c r="G25" s="43"/>
      <c r="H25" s="43"/>
      <c r="I25" s="43"/>
      <c r="J25" s="44"/>
    </row>
    <row r="26" ht="30">
      <c r="A26" s="35" t="s">
        <v>63</v>
      </c>
      <c r="B26" s="42"/>
      <c r="C26" s="43"/>
      <c r="D26" s="43"/>
      <c r="E26" s="45" t="s">
        <v>64</v>
      </c>
      <c r="F26" s="43"/>
      <c r="G26" s="43"/>
      <c r="H26" s="43"/>
      <c r="I26" s="43"/>
      <c r="J26" s="44"/>
    </row>
    <row r="27">
      <c r="A27" s="35" t="s">
        <v>56</v>
      </c>
      <c r="B27" s="35">
        <v>7</v>
      </c>
      <c r="C27" s="36" t="s">
        <v>79</v>
      </c>
      <c r="D27" s="35" t="s">
        <v>82</v>
      </c>
      <c r="E27" s="37" t="s">
        <v>80</v>
      </c>
      <c r="F27" s="38" t="s">
        <v>60</v>
      </c>
      <c r="G27" s="39">
        <v>1</v>
      </c>
      <c r="H27" s="40">
        <v>0</v>
      </c>
      <c r="I27" s="40">
        <f>ROUND(G27*H27,P4)</f>
        <v>0</v>
      </c>
      <c r="J27" s="38" t="s">
        <v>67</v>
      </c>
      <c r="O27" s="41">
        <f>I27*0.21</f>
        <v>0</v>
      </c>
      <c r="P27">
        <v>3</v>
      </c>
    </row>
    <row r="28">
      <c r="A28" s="35" t="s">
        <v>61</v>
      </c>
      <c r="B28" s="42"/>
      <c r="C28" s="43"/>
      <c r="D28" s="43"/>
      <c r="E28" s="46" t="s">
        <v>58</v>
      </c>
      <c r="F28" s="43"/>
      <c r="G28" s="43"/>
      <c r="H28" s="43"/>
      <c r="I28" s="43"/>
      <c r="J28" s="44"/>
    </row>
    <row r="29" ht="30">
      <c r="A29" s="35" t="s">
        <v>63</v>
      </c>
      <c r="B29" s="42"/>
      <c r="C29" s="43"/>
      <c r="D29" s="43"/>
      <c r="E29" s="45" t="s">
        <v>64</v>
      </c>
      <c r="F29" s="43"/>
      <c r="G29" s="43"/>
      <c r="H29" s="43"/>
      <c r="I29" s="43"/>
      <c r="J29" s="44"/>
    </row>
    <row r="30">
      <c r="A30" s="35" t="s">
        <v>56</v>
      </c>
      <c r="B30" s="35">
        <v>8</v>
      </c>
      <c r="C30" s="36" t="s">
        <v>83</v>
      </c>
      <c r="D30" s="35" t="s">
        <v>58</v>
      </c>
      <c r="E30" s="37" t="s">
        <v>84</v>
      </c>
      <c r="F30" s="38" t="s">
        <v>60</v>
      </c>
      <c r="G30" s="39">
        <v>1</v>
      </c>
      <c r="H30" s="40">
        <v>0</v>
      </c>
      <c r="I30" s="40">
        <f>ROUND(G30*H30,P4)</f>
        <v>0</v>
      </c>
      <c r="J30" s="38" t="s">
        <v>67</v>
      </c>
      <c r="O30" s="41">
        <f>I30*0.21</f>
        <v>0</v>
      </c>
      <c r="P30">
        <v>3</v>
      </c>
    </row>
    <row r="31">
      <c r="A31" s="35" t="s">
        <v>61</v>
      </c>
      <c r="B31" s="42"/>
      <c r="C31" s="43"/>
      <c r="D31" s="43"/>
      <c r="E31" s="37" t="s">
        <v>85</v>
      </c>
      <c r="F31" s="43"/>
      <c r="G31" s="43"/>
      <c r="H31" s="43"/>
      <c r="I31" s="43"/>
      <c r="J31" s="44"/>
    </row>
    <row r="32" ht="30">
      <c r="A32" s="35" t="s">
        <v>63</v>
      </c>
      <c r="B32" s="42"/>
      <c r="C32" s="43"/>
      <c r="D32" s="43"/>
      <c r="E32" s="45" t="s">
        <v>64</v>
      </c>
      <c r="F32" s="43"/>
      <c r="G32" s="43"/>
      <c r="H32" s="43"/>
      <c r="I32" s="43"/>
      <c r="J32" s="44"/>
    </row>
    <row r="33">
      <c r="A33" s="35" t="s">
        <v>56</v>
      </c>
      <c r="B33" s="35">
        <v>9</v>
      </c>
      <c r="C33" s="36" t="s">
        <v>86</v>
      </c>
      <c r="D33" s="35" t="s">
        <v>58</v>
      </c>
      <c r="E33" s="37" t="s">
        <v>87</v>
      </c>
      <c r="F33" s="38" t="s">
        <v>60</v>
      </c>
      <c r="G33" s="39">
        <v>1</v>
      </c>
      <c r="H33" s="40">
        <v>0</v>
      </c>
      <c r="I33" s="40">
        <f>ROUND(G33*H33,P4)</f>
        <v>0</v>
      </c>
      <c r="J33" s="38" t="s">
        <v>67</v>
      </c>
      <c r="O33" s="41">
        <f>I33*0.21</f>
        <v>0</v>
      </c>
      <c r="P33">
        <v>3</v>
      </c>
    </row>
    <row r="34" ht="30">
      <c r="A34" s="35" t="s">
        <v>61</v>
      </c>
      <c r="B34" s="42"/>
      <c r="C34" s="43"/>
      <c r="D34" s="43"/>
      <c r="E34" s="37" t="s">
        <v>88</v>
      </c>
      <c r="F34" s="43"/>
      <c r="G34" s="43"/>
      <c r="H34" s="43"/>
      <c r="I34" s="43"/>
      <c r="J34" s="44"/>
    </row>
    <row r="35" ht="30">
      <c r="A35" s="35" t="s">
        <v>63</v>
      </c>
      <c r="B35" s="42"/>
      <c r="C35" s="43"/>
      <c r="D35" s="43"/>
      <c r="E35" s="45" t="s">
        <v>64</v>
      </c>
      <c r="F35" s="43"/>
      <c r="G35" s="43"/>
      <c r="H35" s="43"/>
      <c r="I35" s="43"/>
      <c r="J35" s="44"/>
    </row>
    <row r="36">
      <c r="A36" s="35" t="s">
        <v>56</v>
      </c>
      <c r="B36" s="35">
        <v>10</v>
      </c>
      <c r="C36" s="36" t="s">
        <v>89</v>
      </c>
      <c r="D36" s="35" t="s">
        <v>58</v>
      </c>
      <c r="E36" s="37" t="s">
        <v>90</v>
      </c>
      <c r="F36" s="38" t="s">
        <v>91</v>
      </c>
      <c r="G36" s="39">
        <v>1</v>
      </c>
      <c r="H36" s="40">
        <v>0</v>
      </c>
      <c r="I36" s="40">
        <f>ROUND(G36*H36,P4)</f>
        <v>0</v>
      </c>
      <c r="J36" s="38" t="s">
        <v>67</v>
      </c>
      <c r="O36" s="41">
        <f>I36*0.21</f>
        <v>0</v>
      </c>
      <c r="P36">
        <v>3</v>
      </c>
    </row>
    <row r="37" ht="30">
      <c r="A37" s="35" t="s">
        <v>61</v>
      </c>
      <c r="B37" s="42"/>
      <c r="C37" s="43"/>
      <c r="D37" s="43"/>
      <c r="E37" s="37" t="s">
        <v>92</v>
      </c>
      <c r="F37" s="43"/>
      <c r="G37" s="43"/>
      <c r="H37" s="43"/>
      <c r="I37" s="43"/>
      <c r="J37" s="44"/>
    </row>
    <row r="38" ht="30">
      <c r="A38" s="35" t="s">
        <v>63</v>
      </c>
      <c r="B38" s="42"/>
      <c r="C38" s="43"/>
      <c r="D38" s="43"/>
      <c r="E38" s="45" t="s">
        <v>64</v>
      </c>
      <c r="F38" s="43"/>
      <c r="G38" s="43"/>
      <c r="H38" s="43"/>
      <c r="I38" s="43"/>
      <c r="J38" s="44"/>
    </row>
    <row r="39">
      <c r="A39" s="35" t="s">
        <v>56</v>
      </c>
      <c r="B39" s="35">
        <v>11</v>
      </c>
      <c r="C39" s="36" t="s">
        <v>93</v>
      </c>
      <c r="D39" s="35" t="s">
        <v>74</v>
      </c>
      <c r="E39" s="37" t="s">
        <v>94</v>
      </c>
      <c r="F39" s="38" t="s">
        <v>60</v>
      </c>
      <c r="G39" s="39">
        <v>1</v>
      </c>
      <c r="H39" s="40">
        <v>0</v>
      </c>
      <c r="I39" s="40">
        <f>ROUND(G39*H39,P4)</f>
        <v>0</v>
      </c>
      <c r="J39" s="38" t="s">
        <v>67</v>
      </c>
      <c r="O39" s="41">
        <f>I39*0.21</f>
        <v>0</v>
      </c>
      <c r="P39">
        <v>3</v>
      </c>
    </row>
    <row r="40">
      <c r="A40" s="35" t="s">
        <v>61</v>
      </c>
      <c r="B40" s="42"/>
      <c r="C40" s="43"/>
      <c r="D40" s="43"/>
      <c r="E40" s="37" t="s">
        <v>95</v>
      </c>
      <c r="F40" s="43"/>
      <c r="G40" s="43"/>
      <c r="H40" s="43"/>
      <c r="I40" s="43"/>
      <c r="J40" s="44"/>
    </row>
    <row r="41" ht="30">
      <c r="A41" s="35" t="s">
        <v>63</v>
      </c>
      <c r="B41" s="42"/>
      <c r="C41" s="43"/>
      <c r="D41" s="43"/>
      <c r="E41" s="45" t="s">
        <v>64</v>
      </c>
      <c r="F41" s="43"/>
      <c r="G41" s="43"/>
      <c r="H41" s="43"/>
      <c r="I41" s="43"/>
      <c r="J41" s="44"/>
    </row>
    <row r="42">
      <c r="A42" s="35" t="s">
        <v>56</v>
      </c>
      <c r="B42" s="35">
        <v>12</v>
      </c>
      <c r="C42" s="36" t="s">
        <v>93</v>
      </c>
      <c r="D42" s="35" t="s">
        <v>70</v>
      </c>
      <c r="E42" s="37" t="s">
        <v>94</v>
      </c>
      <c r="F42" s="38" t="s">
        <v>60</v>
      </c>
      <c r="G42" s="39">
        <v>1</v>
      </c>
      <c r="H42" s="40">
        <v>0</v>
      </c>
      <c r="I42" s="40">
        <f>ROUND(G42*H42,P4)</f>
        <v>0</v>
      </c>
      <c r="J42" s="38" t="s">
        <v>67</v>
      </c>
      <c r="O42" s="41">
        <f>I42*0.21</f>
        <v>0</v>
      </c>
      <c r="P42">
        <v>3</v>
      </c>
    </row>
    <row r="43">
      <c r="A43" s="35" t="s">
        <v>61</v>
      </c>
      <c r="B43" s="42"/>
      <c r="C43" s="43"/>
      <c r="D43" s="43"/>
      <c r="E43" s="37" t="s">
        <v>96</v>
      </c>
      <c r="F43" s="43"/>
      <c r="G43" s="43"/>
      <c r="H43" s="43"/>
      <c r="I43" s="43"/>
      <c r="J43" s="44"/>
    </row>
    <row r="44" ht="30">
      <c r="A44" s="35" t="s">
        <v>63</v>
      </c>
      <c r="B44" s="42"/>
      <c r="C44" s="43"/>
      <c r="D44" s="43"/>
      <c r="E44" s="45" t="s">
        <v>64</v>
      </c>
      <c r="F44" s="43"/>
      <c r="G44" s="43"/>
      <c r="H44" s="43"/>
      <c r="I44" s="43"/>
      <c r="J44" s="44"/>
    </row>
    <row r="45">
      <c r="A45" s="35" t="s">
        <v>56</v>
      </c>
      <c r="B45" s="35">
        <v>13</v>
      </c>
      <c r="C45" s="36" t="s">
        <v>97</v>
      </c>
      <c r="D45" s="35" t="s">
        <v>58</v>
      </c>
      <c r="E45" s="37" t="s">
        <v>98</v>
      </c>
      <c r="F45" s="38" t="s">
        <v>76</v>
      </c>
      <c r="G45" s="39">
        <v>2</v>
      </c>
      <c r="H45" s="40">
        <v>0</v>
      </c>
      <c r="I45" s="40">
        <f>ROUND(G45*H45,P4)</f>
        <v>0</v>
      </c>
      <c r="J45" s="38" t="s">
        <v>67</v>
      </c>
      <c r="O45" s="41">
        <f>I45*0.21</f>
        <v>0</v>
      </c>
      <c r="P45">
        <v>3</v>
      </c>
    </row>
    <row r="46">
      <c r="A46" s="35" t="s">
        <v>61</v>
      </c>
      <c r="B46" s="42"/>
      <c r="C46" s="43"/>
      <c r="D46" s="43"/>
      <c r="E46" s="37" t="s">
        <v>99</v>
      </c>
      <c r="F46" s="43"/>
      <c r="G46" s="43"/>
      <c r="H46" s="43"/>
      <c r="I46" s="43"/>
      <c r="J46" s="44"/>
    </row>
    <row r="47" ht="30">
      <c r="A47" s="35" t="s">
        <v>63</v>
      </c>
      <c r="B47" s="42"/>
      <c r="C47" s="43"/>
      <c r="D47" s="43"/>
      <c r="E47" s="45" t="s">
        <v>100</v>
      </c>
      <c r="F47" s="43"/>
      <c r="G47" s="43"/>
      <c r="H47" s="43"/>
      <c r="I47" s="43"/>
      <c r="J47" s="44"/>
    </row>
    <row r="48">
      <c r="A48" s="35" t="s">
        <v>56</v>
      </c>
      <c r="B48" s="35">
        <v>14</v>
      </c>
      <c r="C48" s="36" t="s">
        <v>101</v>
      </c>
      <c r="D48" s="35" t="s">
        <v>58</v>
      </c>
      <c r="E48" s="37" t="s">
        <v>102</v>
      </c>
      <c r="F48" s="38" t="s">
        <v>60</v>
      </c>
      <c r="G48" s="39">
        <v>1</v>
      </c>
      <c r="H48" s="40">
        <v>0</v>
      </c>
      <c r="I48" s="40">
        <f>ROUND(G48*H48,P4)</f>
        <v>0</v>
      </c>
      <c r="J48" s="38" t="s">
        <v>67</v>
      </c>
      <c r="O48" s="41">
        <f>I48*0.21</f>
        <v>0</v>
      </c>
      <c r="P48">
        <v>3</v>
      </c>
    </row>
    <row r="49" ht="90">
      <c r="A49" s="35" t="s">
        <v>61</v>
      </c>
      <c r="B49" s="42"/>
      <c r="C49" s="43"/>
      <c r="D49" s="43"/>
      <c r="E49" s="37" t="s">
        <v>103</v>
      </c>
      <c r="F49" s="43"/>
      <c r="G49" s="43"/>
      <c r="H49" s="43"/>
      <c r="I49" s="43"/>
      <c r="J49" s="44"/>
    </row>
    <row r="50" ht="30">
      <c r="A50" s="35" t="s">
        <v>63</v>
      </c>
      <c r="B50" s="47"/>
      <c r="C50" s="48"/>
      <c r="D50" s="48"/>
      <c r="E50" s="45" t="s">
        <v>64</v>
      </c>
      <c r="F50" s="48"/>
      <c r="G50" s="48"/>
      <c r="H50" s="48"/>
      <c r="I50" s="48"/>
      <c r="J50" s="49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7.57031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35</v>
      </c>
      <c r="F2" s="15"/>
      <c r="G2" s="15"/>
      <c r="H2" s="15"/>
      <c r="I2" s="15"/>
      <c r="J2" s="17"/>
    </row>
    <row r="3">
      <c r="A3" s="3" t="s">
        <v>36</v>
      </c>
      <c r="B3" s="18" t="s">
        <v>37</v>
      </c>
      <c r="C3" s="19" t="s">
        <v>38</v>
      </c>
      <c r="D3" s="20"/>
      <c r="E3" s="21" t="s">
        <v>39</v>
      </c>
      <c r="F3" s="15"/>
      <c r="G3" s="15"/>
      <c r="H3" s="22" t="s">
        <v>13</v>
      </c>
      <c r="I3" s="23">
        <f>SUMIFS(I8:I160,A8:A160,"SD")</f>
        <v>0</v>
      </c>
      <c r="J3" s="17"/>
      <c r="O3">
        <v>0</v>
      </c>
      <c r="P3">
        <v>2</v>
      </c>
    </row>
    <row r="4">
      <c r="A4" s="3" t="s">
        <v>40</v>
      </c>
      <c r="B4" s="18" t="s">
        <v>41</v>
      </c>
      <c r="C4" s="19" t="s">
        <v>13</v>
      </c>
      <c r="D4" s="20"/>
      <c r="E4" s="21" t="s">
        <v>14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24" t="s">
        <v>42</v>
      </c>
      <c r="B5" s="25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26" t="s">
        <v>50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51</v>
      </c>
      <c r="I6" s="7" t="s">
        <v>52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53</v>
      </c>
      <c r="B8" s="30"/>
      <c r="C8" s="31" t="s">
        <v>54</v>
      </c>
      <c r="D8" s="32"/>
      <c r="E8" s="29" t="s">
        <v>55</v>
      </c>
      <c r="F8" s="32"/>
      <c r="G8" s="32"/>
      <c r="H8" s="32"/>
      <c r="I8" s="33">
        <f>SUMIFS(I9:I24,A9:A24,"P")</f>
        <v>0</v>
      </c>
      <c r="J8" s="34"/>
    </row>
    <row r="9">
      <c r="A9" s="35" t="s">
        <v>56</v>
      </c>
      <c r="B9" s="35">
        <v>1</v>
      </c>
      <c r="C9" s="36" t="s">
        <v>104</v>
      </c>
      <c r="D9" s="35" t="s">
        <v>74</v>
      </c>
      <c r="E9" s="37" t="s">
        <v>105</v>
      </c>
      <c r="F9" s="38" t="s">
        <v>106</v>
      </c>
      <c r="G9" s="39">
        <v>4121.3280000000004</v>
      </c>
      <c r="H9" s="40">
        <v>0</v>
      </c>
      <c r="I9" s="40">
        <f>ROUND(G9*H9,P4)</f>
        <v>0</v>
      </c>
      <c r="J9" s="35"/>
      <c r="O9" s="41">
        <f>I9*0.21</f>
        <v>0</v>
      </c>
      <c r="P9">
        <v>3</v>
      </c>
    </row>
    <row r="10">
      <c r="A10" s="35" t="s">
        <v>61</v>
      </c>
      <c r="B10" s="42"/>
      <c r="C10" s="43"/>
      <c r="D10" s="43"/>
      <c r="E10" s="46"/>
      <c r="F10" s="43"/>
      <c r="G10" s="43"/>
      <c r="H10" s="43"/>
      <c r="I10" s="43"/>
      <c r="J10" s="44"/>
    </row>
    <row r="11" ht="75">
      <c r="A11" s="35" t="s">
        <v>63</v>
      </c>
      <c r="B11" s="42"/>
      <c r="C11" s="43"/>
      <c r="D11" s="43"/>
      <c r="E11" s="45" t="s">
        <v>107</v>
      </c>
      <c r="F11" s="43"/>
      <c r="G11" s="43"/>
      <c r="H11" s="43"/>
      <c r="I11" s="43"/>
      <c r="J11" s="44"/>
    </row>
    <row r="12">
      <c r="A12" s="35" t="s">
        <v>56</v>
      </c>
      <c r="B12" s="35">
        <v>2</v>
      </c>
      <c r="C12" s="36" t="s">
        <v>104</v>
      </c>
      <c r="D12" s="35" t="s">
        <v>108</v>
      </c>
      <c r="E12" s="37" t="s">
        <v>109</v>
      </c>
      <c r="F12" s="38" t="s">
        <v>106</v>
      </c>
      <c r="G12" s="39">
        <v>24.285</v>
      </c>
      <c r="H12" s="40">
        <v>0</v>
      </c>
      <c r="I12" s="40">
        <f>ROUND(G12*H12,P4)</f>
        <v>0</v>
      </c>
      <c r="J12" s="35"/>
      <c r="O12" s="41">
        <f>I12*0.21</f>
        <v>0</v>
      </c>
      <c r="P12">
        <v>3</v>
      </c>
    </row>
    <row r="13">
      <c r="A13" s="35" t="s">
        <v>61</v>
      </c>
      <c r="B13" s="42"/>
      <c r="C13" s="43"/>
      <c r="D13" s="43"/>
      <c r="E13" s="46"/>
      <c r="F13" s="43"/>
      <c r="G13" s="43"/>
      <c r="H13" s="43"/>
      <c r="I13" s="43"/>
      <c r="J13" s="44"/>
    </row>
    <row r="14" ht="90">
      <c r="A14" s="35" t="s">
        <v>63</v>
      </c>
      <c r="B14" s="42"/>
      <c r="C14" s="43"/>
      <c r="D14" s="43"/>
      <c r="E14" s="45" t="s">
        <v>110</v>
      </c>
      <c r="F14" s="43"/>
      <c r="G14" s="43"/>
      <c r="H14" s="43"/>
      <c r="I14" s="43"/>
      <c r="J14" s="44"/>
    </row>
    <row r="15">
      <c r="A15" s="35" t="s">
        <v>56</v>
      </c>
      <c r="B15" s="35">
        <v>3</v>
      </c>
      <c r="C15" s="36" t="s">
        <v>104</v>
      </c>
      <c r="D15" s="35" t="s">
        <v>111</v>
      </c>
      <c r="E15" s="37" t="s">
        <v>112</v>
      </c>
      <c r="F15" s="38" t="s">
        <v>106</v>
      </c>
      <c r="G15" s="39">
        <v>2230.5709999999999</v>
      </c>
      <c r="H15" s="40">
        <v>0</v>
      </c>
      <c r="I15" s="40">
        <f>ROUND(G15*H15,P4)</f>
        <v>0</v>
      </c>
      <c r="J15" s="35"/>
      <c r="O15" s="41">
        <f>I15*0.21</f>
        <v>0</v>
      </c>
      <c r="P15">
        <v>3</v>
      </c>
    </row>
    <row r="16">
      <c r="A16" s="35" t="s">
        <v>61</v>
      </c>
      <c r="B16" s="42"/>
      <c r="C16" s="43"/>
      <c r="D16" s="43"/>
      <c r="E16" s="46"/>
      <c r="F16" s="43"/>
      <c r="G16" s="43"/>
      <c r="H16" s="43"/>
      <c r="I16" s="43"/>
      <c r="J16" s="44"/>
    </row>
    <row r="17" ht="90">
      <c r="A17" s="35" t="s">
        <v>63</v>
      </c>
      <c r="B17" s="42"/>
      <c r="C17" s="43"/>
      <c r="D17" s="43"/>
      <c r="E17" s="45" t="s">
        <v>113</v>
      </c>
      <c r="F17" s="43"/>
      <c r="G17" s="43"/>
      <c r="H17" s="43"/>
      <c r="I17" s="43"/>
      <c r="J17" s="44"/>
    </row>
    <row r="18">
      <c r="A18" s="35" t="s">
        <v>56</v>
      </c>
      <c r="B18" s="35">
        <v>4</v>
      </c>
      <c r="C18" s="36" t="s">
        <v>114</v>
      </c>
      <c r="D18" s="35" t="s">
        <v>115</v>
      </c>
      <c r="E18" s="37" t="s">
        <v>116</v>
      </c>
      <c r="F18" s="38" t="s">
        <v>106</v>
      </c>
      <c r="G18" s="39">
        <v>13.279999999999999</v>
      </c>
      <c r="H18" s="40">
        <v>0</v>
      </c>
      <c r="I18" s="40">
        <f>ROUND(G18*H18,P4)</f>
        <v>0</v>
      </c>
      <c r="J18" s="38" t="s">
        <v>67</v>
      </c>
      <c r="O18" s="41">
        <f>I18*0.21</f>
        <v>0</v>
      </c>
      <c r="P18">
        <v>3</v>
      </c>
    </row>
    <row r="19">
      <c r="A19" s="35" t="s">
        <v>61</v>
      </c>
      <c r="B19" s="42"/>
      <c r="C19" s="43"/>
      <c r="D19" s="43"/>
      <c r="E19" s="37" t="s">
        <v>117</v>
      </c>
      <c r="F19" s="43"/>
      <c r="G19" s="43"/>
      <c r="H19" s="43"/>
      <c r="I19" s="43"/>
      <c r="J19" s="44"/>
    </row>
    <row r="20">
      <c r="A20" s="35" t="s">
        <v>63</v>
      </c>
      <c r="B20" s="42"/>
      <c r="C20" s="43"/>
      <c r="D20" s="43"/>
      <c r="E20" s="45" t="s">
        <v>118</v>
      </c>
      <c r="F20" s="43"/>
      <c r="G20" s="43"/>
      <c r="H20" s="43"/>
      <c r="I20" s="43"/>
      <c r="J20" s="44"/>
    </row>
    <row r="21">
      <c r="A21" s="35" t="s">
        <v>56</v>
      </c>
      <c r="B21" s="35">
        <v>5</v>
      </c>
      <c r="C21" s="36" t="s">
        <v>79</v>
      </c>
      <c r="D21" s="35" t="s">
        <v>74</v>
      </c>
      <c r="E21" s="37" t="s">
        <v>80</v>
      </c>
      <c r="F21" s="38" t="s">
        <v>60</v>
      </c>
      <c r="G21" s="39">
        <v>1</v>
      </c>
      <c r="H21" s="40">
        <v>0</v>
      </c>
      <c r="I21" s="40">
        <f>ROUND(G21*H21,P4)</f>
        <v>0</v>
      </c>
      <c r="J21" s="38" t="s">
        <v>67</v>
      </c>
      <c r="O21" s="41">
        <f>I21*0.21</f>
        <v>0</v>
      </c>
      <c r="P21">
        <v>3</v>
      </c>
    </row>
    <row r="22">
      <c r="A22" s="35" t="s">
        <v>61</v>
      </c>
      <c r="B22" s="42"/>
      <c r="C22" s="43"/>
      <c r="D22" s="43"/>
      <c r="E22" s="37" t="s">
        <v>119</v>
      </c>
      <c r="F22" s="43"/>
      <c r="G22" s="43"/>
      <c r="H22" s="43"/>
      <c r="I22" s="43"/>
      <c r="J22" s="44"/>
    </row>
    <row r="23">
      <c r="A23" s="35" t="s">
        <v>56</v>
      </c>
      <c r="B23" s="35">
        <v>6</v>
      </c>
      <c r="C23" s="36" t="s">
        <v>79</v>
      </c>
      <c r="D23" s="35" t="s">
        <v>70</v>
      </c>
      <c r="E23" s="37" t="s">
        <v>80</v>
      </c>
      <c r="F23" s="38" t="s">
        <v>60</v>
      </c>
      <c r="G23" s="39">
        <v>1</v>
      </c>
      <c r="H23" s="40">
        <v>0</v>
      </c>
      <c r="I23" s="40">
        <f>ROUND(G23*H23,P4)</f>
        <v>0</v>
      </c>
      <c r="J23" s="38" t="s">
        <v>67</v>
      </c>
      <c r="O23" s="41">
        <f>I23*0.21</f>
        <v>0</v>
      </c>
      <c r="P23">
        <v>3</v>
      </c>
    </row>
    <row r="24" ht="30">
      <c r="A24" s="35" t="s">
        <v>61</v>
      </c>
      <c r="B24" s="42"/>
      <c r="C24" s="43"/>
      <c r="D24" s="43"/>
      <c r="E24" s="37" t="s">
        <v>120</v>
      </c>
      <c r="F24" s="43"/>
      <c r="G24" s="43"/>
      <c r="H24" s="43"/>
      <c r="I24" s="43"/>
      <c r="J24" s="44"/>
    </row>
    <row r="25">
      <c r="A25" s="29" t="s">
        <v>53</v>
      </c>
      <c r="B25" s="30"/>
      <c r="C25" s="31" t="s">
        <v>115</v>
      </c>
      <c r="D25" s="32"/>
      <c r="E25" s="29" t="s">
        <v>121</v>
      </c>
      <c r="F25" s="32"/>
      <c r="G25" s="32"/>
      <c r="H25" s="32"/>
      <c r="I25" s="33">
        <f>SUMIFS(I26:I83,A26:A83,"P")</f>
        <v>0</v>
      </c>
      <c r="J25" s="34"/>
    </row>
    <row r="26">
      <c r="A26" s="35" t="s">
        <v>56</v>
      </c>
      <c r="B26" s="35">
        <v>7</v>
      </c>
      <c r="C26" s="36" t="s">
        <v>122</v>
      </c>
      <c r="D26" s="35" t="s">
        <v>58</v>
      </c>
      <c r="E26" s="37" t="s">
        <v>123</v>
      </c>
      <c r="F26" s="38" t="s">
        <v>124</v>
      </c>
      <c r="G26" s="39">
        <v>100</v>
      </c>
      <c r="H26" s="40">
        <v>0</v>
      </c>
      <c r="I26" s="40">
        <f>ROUND(G26*H26,P4)</f>
        <v>0</v>
      </c>
      <c r="J26" s="38" t="s">
        <v>67</v>
      </c>
      <c r="O26" s="41">
        <f>I26*0.21</f>
        <v>0</v>
      </c>
      <c r="P26">
        <v>3</v>
      </c>
    </row>
    <row r="27" ht="30">
      <c r="A27" s="35" t="s">
        <v>61</v>
      </c>
      <c r="B27" s="42"/>
      <c r="C27" s="43"/>
      <c r="D27" s="43"/>
      <c r="E27" s="37" t="s">
        <v>125</v>
      </c>
      <c r="F27" s="43"/>
      <c r="G27" s="43"/>
      <c r="H27" s="43"/>
      <c r="I27" s="43"/>
      <c r="J27" s="44"/>
    </row>
    <row r="28" ht="45">
      <c r="A28" s="35" t="s">
        <v>63</v>
      </c>
      <c r="B28" s="42"/>
      <c r="C28" s="43"/>
      <c r="D28" s="43"/>
      <c r="E28" s="45" t="s">
        <v>126</v>
      </c>
      <c r="F28" s="43"/>
      <c r="G28" s="43"/>
      <c r="H28" s="43"/>
      <c r="I28" s="43"/>
      <c r="J28" s="44"/>
    </row>
    <row r="29">
      <c r="A29" s="35" t="s">
        <v>56</v>
      </c>
      <c r="B29" s="35">
        <v>8</v>
      </c>
      <c r="C29" s="36" t="s">
        <v>127</v>
      </c>
      <c r="D29" s="35" t="s">
        <v>58</v>
      </c>
      <c r="E29" s="37" t="s">
        <v>128</v>
      </c>
      <c r="F29" s="38" t="s">
        <v>124</v>
      </c>
      <c r="G29" s="39">
        <v>250</v>
      </c>
      <c r="H29" s="40">
        <v>0</v>
      </c>
      <c r="I29" s="40">
        <f>ROUND(G29*H29,P4)</f>
        <v>0</v>
      </c>
      <c r="J29" s="38" t="s">
        <v>67</v>
      </c>
      <c r="O29" s="41">
        <f>I29*0.21</f>
        <v>0</v>
      </c>
      <c r="P29">
        <v>3</v>
      </c>
    </row>
    <row r="30">
      <c r="A30" s="35" t="s">
        <v>61</v>
      </c>
      <c r="B30" s="42"/>
      <c r="C30" s="43"/>
      <c r="D30" s="43"/>
      <c r="E30" s="37" t="s">
        <v>129</v>
      </c>
      <c r="F30" s="43"/>
      <c r="G30" s="43"/>
      <c r="H30" s="43"/>
      <c r="I30" s="43"/>
      <c r="J30" s="44"/>
    </row>
    <row r="31">
      <c r="A31" s="35" t="s">
        <v>56</v>
      </c>
      <c r="B31" s="35">
        <v>9</v>
      </c>
      <c r="C31" s="36" t="s">
        <v>130</v>
      </c>
      <c r="D31" s="35" t="s">
        <v>58</v>
      </c>
      <c r="E31" s="37" t="s">
        <v>131</v>
      </c>
      <c r="F31" s="38" t="s">
        <v>76</v>
      </c>
      <c r="G31" s="39">
        <v>4</v>
      </c>
      <c r="H31" s="40">
        <v>0</v>
      </c>
      <c r="I31" s="40">
        <f>ROUND(G31*H31,P4)</f>
        <v>0</v>
      </c>
      <c r="J31" s="38" t="s">
        <v>67</v>
      </c>
      <c r="O31" s="41">
        <f>I31*0.21</f>
        <v>0</v>
      </c>
      <c r="P31">
        <v>3</v>
      </c>
    </row>
    <row r="32">
      <c r="A32" s="35" t="s">
        <v>61</v>
      </c>
      <c r="B32" s="42"/>
      <c r="C32" s="43"/>
      <c r="D32" s="43"/>
      <c r="E32" s="37" t="s">
        <v>132</v>
      </c>
      <c r="F32" s="43"/>
      <c r="G32" s="43"/>
      <c r="H32" s="43"/>
      <c r="I32" s="43"/>
      <c r="J32" s="44"/>
    </row>
    <row r="33">
      <c r="A33" s="35" t="s">
        <v>56</v>
      </c>
      <c r="B33" s="35">
        <v>10</v>
      </c>
      <c r="C33" s="36" t="s">
        <v>133</v>
      </c>
      <c r="D33" s="35" t="s">
        <v>58</v>
      </c>
      <c r="E33" s="37" t="s">
        <v>134</v>
      </c>
      <c r="F33" s="38" t="s">
        <v>135</v>
      </c>
      <c r="G33" s="39">
        <v>8.8800000000000008</v>
      </c>
      <c r="H33" s="40">
        <v>0</v>
      </c>
      <c r="I33" s="40">
        <f>ROUND(G33*H33,P4)</f>
        <v>0</v>
      </c>
      <c r="J33" s="38" t="s">
        <v>67</v>
      </c>
      <c r="O33" s="41">
        <f>I33*0.21</f>
        <v>0</v>
      </c>
      <c r="P33">
        <v>3</v>
      </c>
    </row>
    <row r="34" ht="45">
      <c r="A34" s="35" t="s">
        <v>61</v>
      </c>
      <c r="B34" s="42"/>
      <c r="C34" s="43"/>
      <c r="D34" s="43"/>
      <c r="E34" s="37" t="s">
        <v>136</v>
      </c>
      <c r="F34" s="43"/>
      <c r="G34" s="43"/>
      <c r="H34" s="43"/>
      <c r="I34" s="43"/>
      <c r="J34" s="44"/>
    </row>
    <row r="35" ht="45">
      <c r="A35" s="35" t="s">
        <v>63</v>
      </c>
      <c r="B35" s="42"/>
      <c r="C35" s="43"/>
      <c r="D35" s="43"/>
      <c r="E35" s="45" t="s">
        <v>137</v>
      </c>
      <c r="F35" s="43"/>
      <c r="G35" s="43"/>
      <c r="H35" s="43"/>
      <c r="I35" s="43"/>
      <c r="J35" s="44"/>
    </row>
    <row r="36" ht="30">
      <c r="A36" s="35" t="s">
        <v>56</v>
      </c>
      <c r="B36" s="35">
        <v>11</v>
      </c>
      <c r="C36" s="36" t="s">
        <v>138</v>
      </c>
      <c r="D36" s="35" t="s">
        <v>139</v>
      </c>
      <c r="E36" s="37" t="s">
        <v>140</v>
      </c>
      <c r="F36" s="38" t="s">
        <v>135</v>
      </c>
      <c r="G36" s="39">
        <v>1640.8</v>
      </c>
      <c r="H36" s="40">
        <v>0</v>
      </c>
      <c r="I36" s="40">
        <f>ROUND(G36*H36,P4)</f>
        <v>0</v>
      </c>
      <c r="J36" s="38" t="s">
        <v>67</v>
      </c>
      <c r="O36" s="41">
        <f>I36*0.21</f>
        <v>0</v>
      </c>
      <c r="P36">
        <v>3</v>
      </c>
    </row>
    <row r="37" ht="30">
      <c r="A37" s="35" t="s">
        <v>61</v>
      </c>
      <c r="B37" s="42"/>
      <c r="C37" s="43"/>
      <c r="D37" s="43"/>
      <c r="E37" s="37" t="s">
        <v>141</v>
      </c>
      <c r="F37" s="43"/>
      <c r="G37" s="43"/>
      <c r="H37" s="43"/>
      <c r="I37" s="43"/>
      <c r="J37" s="44"/>
    </row>
    <row r="38">
      <c r="A38" s="35" t="s">
        <v>63</v>
      </c>
      <c r="B38" s="42"/>
      <c r="C38" s="43"/>
      <c r="D38" s="43"/>
      <c r="E38" s="45" t="s">
        <v>142</v>
      </c>
      <c r="F38" s="43"/>
      <c r="G38" s="43"/>
      <c r="H38" s="43"/>
      <c r="I38" s="43"/>
      <c r="J38" s="44"/>
    </row>
    <row r="39" ht="30">
      <c r="A39" s="35" t="s">
        <v>56</v>
      </c>
      <c r="B39" s="35">
        <v>12</v>
      </c>
      <c r="C39" s="36" t="s">
        <v>138</v>
      </c>
      <c r="D39" s="35" t="s">
        <v>143</v>
      </c>
      <c r="E39" s="37" t="s">
        <v>140</v>
      </c>
      <c r="F39" s="38" t="s">
        <v>135</v>
      </c>
      <c r="G39" s="39">
        <v>154.845</v>
      </c>
      <c r="H39" s="40">
        <v>0</v>
      </c>
      <c r="I39" s="40">
        <f>ROUND(G39*H39,P4)</f>
        <v>0</v>
      </c>
      <c r="J39" s="38" t="s">
        <v>67</v>
      </c>
      <c r="O39" s="41">
        <f>I39*0.21</f>
        <v>0</v>
      </c>
      <c r="P39">
        <v>3</v>
      </c>
    </row>
    <row r="40">
      <c r="A40" s="35" t="s">
        <v>61</v>
      </c>
      <c r="B40" s="42"/>
      <c r="C40" s="43"/>
      <c r="D40" s="43"/>
      <c r="E40" s="46" t="s">
        <v>58</v>
      </c>
      <c r="F40" s="43"/>
      <c r="G40" s="43"/>
      <c r="H40" s="43"/>
      <c r="I40" s="43"/>
      <c r="J40" s="44"/>
    </row>
    <row r="41" ht="30">
      <c r="A41" s="35" t="s">
        <v>63</v>
      </c>
      <c r="B41" s="42"/>
      <c r="C41" s="43"/>
      <c r="D41" s="43"/>
      <c r="E41" s="45" t="s">
        <v>144</v>
      </c>
      <c r="F41" s="43"/>
      <c r="G41" s="43"/>
      <c r="H41" s="43"/>
      <c r="I41" s="43"/>
      <c r="J41" s="44"/>
    </row>
    <row r="42" ht="30">
      <c r="A42" s="35" t="s">
        <v>56</v>
      </c>
      <c r="B42" s="35">
        <v>13</v>
      </c>
      <c r="C42" s="36" t="s">
        <v>138</v>
      </c>
      <c r="D42" s="35" t="s">
        <v>145</v>
      </c>
      <c r="E42" s="37" t="s">
        <v>140</v>
      </c>
      <c r="F42" s="38" t="s">
        <v>135</v>
      </c>
      <c r="G42" s="39">
        <v>8.8800000000000008</v>
      </c>
      <c r="H42" s="40">
        <v>0</v>
      </c>
      <c r="I42" s="40">
        <f>ROUND(G42*H42,P4)</f>
        <v>0</v>
      </c>
      <c r="J42" s="38" t="s">
        <v>67</v>
      </c>
      <c r="O42" s="41">
        <f>I42*0.21</f>
        <v>0</v>
      </c>
      <c r="P42">
        <v>3</v>
      </c>
    </row>
    <row r="43" ht="30">
      <c r="A43" s="35" t="s">
        <v>61</v>
      </c>
      <c r="B43" s="42"/>
      <c r="C43" s="43"/>
      <c r="D43" s="43"/>
      <c r="E43" s="37" t="s">
        <v>146</v>
      </c>
      <c r="F43" s="43"/>
      <c r="G43" s="43"/>
      <c r="H43" s="43"/>
      <c r="I43" s="43"/>
      <c r="J43" s="44"/>
    </row>
    <row r="44" ht="45">
      <c r="A44" s="35" t="s">
        <v>63</v>
      </c>
      <c r="B44" s="42"/>
      <c r="C44" s="43"/>
      <c r="D44" s="43"/>
      <c r="E44" s="45" t="s">
        <v>147</v>
      </c>
      <c r="F44" s="43"/>
      <c r="G44" s="43"/>
      <c r="H44" s="43"/>
      <c r="I44" s="43"/>
      <c r="J44" s="44"/>
    </row>
    <row r="45">
      <c r="A45" s="35" t="s">
        <v>56</v>
      </c>
      <c r="B45" s="35">
        <v>14</v>
      </c>
      <c r="C45" s="36" t="s">
        <v>148</v>
      </c>
      <c r="D45" s="35" t="s">
        <v>58</v>
      </c>
      <c r="E45" s="37" t="s">
        <v>149</v>
      </c>
      <c r="F45" s="38" t="s">
        <v>135</v>
      </c>
      <c r="G45" s="39">
        <v>55.335000000000001</v>
      </c>
      <c r="H45" s="40">
        <v>0</v>
      </c>
      <c r="I45" s="40">
        <f>ROUND(G45*H45,P4)</f>
        <v>0</v>
      </c>
      <c r="J45" s="38" t="s">
        <v>67</v>
      </c>
      <c r="O45" s="41">
        <f>I45*0.21</f>
        <v>0</v>
      </c>
      <c r="P45">
        <v>3</v>
      </c>
    </row>
    <row r="46">
      <c r="A46" s="35" t="s">
        <v>61</v>
      </c>
      <c r="B46" s="42"/>
      <c r="C46" s="43"/>
      <c r="D46" s="43"/>
      <c r="E46" s="46" t="s">
        <v>58</v>
      </c>
      <c r="F46" s="43"/>
      <c r="G46" s="43"/>
      <c r="H46" s="43"/>
      <c r="I46" s="43"/>
      <c r="J46" s="44"/>
    </row>
    <row r="47" ht="30">
      <c r="A47" s="35" t="s">
        <v>63</v>
      </c>
      <c r="B47" s="42"/>
      <c r="C47" s="43"/>
      <c r="D47" s="43"/>
      <c r="E47" s="45" t="s">
        <v>150</v>
      </c>
      <c r="F47" s="43"/>
      <c r="G47" s="43"/>
      <c r="H47" s="43"/>
      <c r="I47" s="43"/>
      <c r="J47" s="44"/>
    </row>
    <row r="48">
      <c r="A48" s="35" t="s">
        <v>56</v>
      </c>
      <c r="B48" s="35">
        <v>15</v>
      </c>
      <c r="C48" s="36" t="s">
        <v>151</v>
      </c>
      <c r="D48" s="35" t="s">
        <v>58</v>
      </c>
      <c r="E48" s="37" t="s">
        <v>152</v>
      </c>
      <c r="F48" s="38" t="s">
        <v>153</v>
      </c>
      <c r="G48" s="39">
        <v>55.5</v>
      </c>
      <c r="H48" s="40">
        <v>0</v>
      </c>
      <c r="I48" s="40">
        <f>ROUND(G48*H48,P4)</f>
        <v>0</v>
      </c>
      <c r="J48" s="38" t="s">
        <v>67</v>
      </c>
      <c r="O48" s="41">
        <f>I48*0.21</f>
        <v>0</v>
      </c>
      <c r="P48">
        <v>3</v>
      </c>
    </row>
    <row r="49" ht="30">
      <c r="A49" s="35" t="s">
        <v>61</v>
      </c>
      <c r="B49" s="42"/>
      <c r="C49" s="43"/>
      <c r="D49" s="43"/>
      <c r="E49" s="37" t="s">
        <v>154</v>
      </c>
      <c r="F49" s="43"/>
      <c r="G49" s="43"/>
      <c r="H49" s="43"/>
      <c r="I49" s="43"/>
      <c r="J49" s="44"/>
    </row>
    <row r="50" ht="45">
      <c r="A50" s="35" t="s">
        <v>63</v>
      </c>
      <c r="B50" s="42"/>
      <c r="C50" s="43"/>
      <c r="D50" s="43"/>
      <c r="E50" s="45" t="s">
        <v>155</v>
      </c>
      <c r="F50" s="43"/>
      <c r="G50" s="43"/>
      <c r="H50" s="43"/>
      <c r="I50" s="43"/>
      <c r="J50" s="44"/>
    </row>
    <row r="51">
      <c r="A51" s="35" t="s">
        <v>56</v>
      </c>
      <c r="B51" s="35">
        <v>16</v>
      </c>
      <c r="C51" s="36" t="s">
        <v>156</v>
      </c>
      <c r="D51" s="35" t="s">
        <v>58</v>
      </c>
      <c r="E51" s="37" t="s">
        <v>157</v>
      </c>
      <c r="F51" s="38" t="s">
        <v>135</v>
      </c>
      <c r="G51" s="39">
        <v>130.75700000000001</v>
      </c>
      <c r="H51" s="40">
        <v>0</v>
      </c>
      <c r="I51" s="40">
        <f>ROUND(G51*H51,P4)</f>
        <v>0</v>
      </c>
      <c r="J51" s="38" t="s">
        <v>67</v>
      </c>
      <c r="O51" s="41">
        <f>I51*0.21</f>
        <v>0</v>
      </c>
      <c r="P51">
        <v>3</v>
      </c>
    </row>
    <row r="52">
      <c r="A52" s="35" t="s">
        <v>61</v>
      </c>
      <c r="B52" s="42"/>
      <c r="C52" s="43"/>
      <c r="D52" s="43"/>
      <c r="E52" s="37" t="s">
        <v>158</v>
      </c>
      <c r="F52" s="43"/>
      <c r="G52" s="43"/>
      <c r="H52" s="43"/>
      <c r="I52" s="43"/>
      <c r="J52" s="44"/>
    </row>
    <row r="53" ht="60">
      <c r="A53" s="35" t="s">
        <v>63</v>
      </c>
      <c r="B53" s="42"/>
      <c r="C53" s="43"/>
      <c r="D53" s="43"/>
      <c r="E53" s="45" t="s">
        <v>159</v>
      </c>
      <c r="F53" s="43"/>
      <c r="G53" s="43"/>
      <c r="H53" s="43"/>
      <c r="I53" s="43"/>
      <c r="J53" s="44"/>
    </row>
    <row r="54">
      <c r="A54" s="35" t="s">
        <v>56</v>
      </c>
      <c r="B54" s="35">
        <v>17</v>
      </c>
      <c r="C54" s="36" t="s">
        <v>160</v>
      </c>
      <c r="D54" s="35" t="s">
        <v>58</v>
      </c>
      <c r="E54" s="37" t="s">
        <v>161</v>
      </c>
      <c r="F54" s="38" t="s">
        <v>135</v>
      </c>
      <c r="G54" s="39">
        <v>179.16</v>
      </c>
      <c r="H54" s="40">
        <v>0</v>
      </c>
      <c r="I54" s="40">
        <f>ROUND(G54*H54,P4)</f>
        <v>0</v>
      </c>
      <c r="J54" s="38" t="s">
        <v>67</v>
      </c>
      <c r="O54" s="41">
        <f>I54*0.21</f>
        <v>0</v>
      </c>
      <c r="P54">
        <v>3</v>
      </c>
    </row>
    <row r="55" ht="30">
      <c r="A55" s="35" t="s">
        <v>61</v>
      </c>
      <c r="B55" s="42"/>
      <c r="C55" s="43"/>
      <c r="D55" s="43"/>
      <c r="E55" s="37" t="s">
        <v>162</v>
      </c>
      <c r="F55" s="43"/>
      <c r="G55" s="43"/>
      <c r="H55" s="43"/>
      <c r="I55" s="43"/>
      <c r="J55" s="44"/>
    </row>
    <row r="56" ht="30">
      <c r="A56" s="35" t="s">
        <v>63</v>
      </c>
      <c r="B56" s="42"/>
      <c r="C56" s="43"/>
      <c r="D56" s="43"/>
      <c r="E56" s="45" t="s">
        <v>163</v>
      </c>
      <c r="F56" s="43"/>
      <c r="G56" s="43"/>
      <c r="H56" s="43"/>
      <c r="I56" s="43"/>
      <c r="J56" s="44"/>
    </row>
    <row r="57">
      <c r="A57" s="35" t="s">
        <v>56</v>
      </c>
      <c r="B57" s="35">
        <v>18</v>
      </c>
      <c r="C57" s="36" t="s">
        <v>164</v>
      </c>
      <c r="D57" s="35" t="s">
        <v>56</v>
      </c>
      <c r="E57" s="37" t="s">
        <v>165</v>
      </c>
      <c r="F57" s="38" t="s">
        <v>135</v>
      </c>
      <c r="G57" s="39">
        <v>276.90600000000001</v>
      </c>
      <c r="H57" s="40">
        <v>0</v>
      </c>
      <c r="I57" s="40">
        <f>ROUND(G57*H57,P4)</f>
        <v>0</v>
      </c>
      <c r="J57" s="38" t="s">
        <v>67</v>
      </c>
      <c r="O57" s="41">
        <f>I57*0.21</f>
        <v>0</v>
      </c>
      <c r="P57">
        <v>3</v>
      </c>
    </row>
    <row r="58">
      <c r="A58" s="35" t="s">
        <v>61</v>
      </c>
      <c r="B58" s="42"/>
      <c r="C58" s="43"/>
      <c r="D58" s="43"/>
      <c r="E58" s="37" t="s">
        <v>166</v>
      </c>
      <c r="F58" s="43"/>
      <c r="G58" s="43"/>
      <c r="H58" s="43"/>
      <c r="I58" s="43"/>
      <c r="J58" s="44"/>
    </row>
    <row r="59" ht="90">
      <c r="A59" s="35" t="s">
        <v>63</v>
      </c>
      <c r="B59" s="42"/>
      <c r="C59" s="43"/>
      <c r="D59" s="43"/>
      <c r="E59" s="45" t="s">
        <v>167</v>
      </c>
      <c r="F59" s="43"/>
      <c r="G59" s="43"/>
      <c r="H59" s="43"/>
      <c r="I59" s="43"/>
      <c r="J59" s="44"/>
    </row>
    <row r="60">
      <c r="A60" s="35" t="s">
        <v>56</v>
      </c>
      <c r="B60" s="35">
        <v>19</v>
      </c>
      <c r="C60" s="36" t="s">
        <v>168</v>
      </c>
      <c r="D60" s="35" t="s">
        <v>56</v>
      </c>
      <c r="E60" s="37" t="s">
        <v>169</v>
      </c>
      <c r="F60" s="38" t="s">
        <v>135</v>
      </c>
      <c r="G60" s="39">
        <v>94.998000000000005</v>
      </c>
      <c r="H60" s="40">
        <v>0</v>
      </c>
      <c r="I60" s="40">
        <f>ROUND(G60*H60,P4)</f>
        <v>0</v>
      </c>
      <c r="J60" s="38" t="s">
        <v>67</v>
      </c>
      <c r="O60" s="41">
        <f>I60*0.21</f>
        <v>0</v>
      </c>
      <c r="P60">
        <v>3</v>
      </c>
    </row>
    <row r="61">
      <c r="A61" s="35" t="s">
        <v>61</v>
      </c>
      <c r="B61" s="42"/>
      <c r="C61" s="43"/>
      <c r="D61" s="43"/>
      <c r="E61" s="37" t="s">
        <v>170</v>
      </c>
      <c r="F61" s="43"/>
      <c r="G61" s="43"/>
      <c r="H61" s="43"/>
      <c r="I61" s="43"/>
      <c r="J61" s="44"/>
    </row>
    <row r="62" ht="75">
      <c r="A62" s="35" t="s">
        <v>63</v>
      </c>
      <c r="B62" s="42"/>
      <c r="C62" s="43"/>
      <c r="D62" s="43"/>
      <c r="E62" s="45" t="s">
        <v>171</v>
      </c>
      <c r="F62" s="43"/>
      <c r="G62" s="43"/>
      <c r="H62" s="43"/>
      <c r="I62" s="43"/>
      <c r="J62" s="44"/>
    </row>
    <row r="63">
      <c r="A63" s="35" t="s">
        <v>56</v>
      </c>
      <c r="B63" s="35">
        <v>20</v>
      </c>
      <c r="C63" s="36" t="s">
        <v>172</v>
      </c>
      <c r="D63" s="35"/>
      <c r="E63" s="37" t="s">
        <v>173</v>
      </c>
      <c r="F63" s="38" t="s">
        <v>135</v>
      </c>
      <c r="G63" s="39">
        <v>337.86099999999999</v>
      </c>
      <c r="H63" s="40">
        <v>0</v>
      </c>
      <c r="I63" s="40">
        <f>ROUND(G63*H63,P4)</f>
        <v>0</v>
      </c>
      <c r="J63" s="38" t="s">
        <v>67</v>
      </c>
      <c r="O63" s="41">
        <f>I63*0.21</f>
        <v>0</v>
      </c>
      <c r="P63">
        <v>3</v>
      </c>
    </row>
    <row r="64" ht="45">
      <c r="A64" s="35" t="s">
        <v>61</v>
      </c>
      <c r="B64" s="42"/>
      <c r="C64" s="43"/>
      <c r="D64" s="43"/>
      <c r="E64" s="37" t="s">
        <v>174</v>
      </c>
      <c r="F64" s="43"/>
      <c r="G64" s="43"/>
      <c r="H64" s="43"/>
      <c r="I64" s="43"/>
      <c r="J64" s="44"/>
    </row>
    <row r="65">
      <c r="A65" s="35" t="s">
        <v>63</v>
      </c>
      <c r="B65" s="42"/>
      <c r="C65" s="43"/>
      <c r="D65" s="43"/>
      <c r="E65" s="45" t="s">
        <v>175</v>
      </c>
      <c r="F65" s="43"/>
      <c r="G65" s="43"/>
      <c r="H65" s="43"/>
      <c r="I65" s="43"/>
      <c r="J65" s="44"/>
    </row>
    <row r="66">
      <c r="A66" s="35" t="s">
        <v>56</v>
      </c>
      <c r="B66" s="35">
        <v>21</v>
      </c>
      <c r="C66" s="36" t="s">
        <v>176</v>
      </c>
      <c r="D66" s="35" t="s">
        <v>58</v>
      </c>
      <c r="E66" s="37" t="s">
        <v>177</v>
      </c>
      <c r="F66" s="38" t="s">
        <v>135</v>
      </c>
      <c r="G66" s="39">
        <v>137.339</v>
      </c>
      <c r="H66" s="40">
        <v>0</v>
      </c>
      <c r="I66" s="40">
        <f>ROUND(G66*H66,P4)</f>
        <v>0</v>
      </c>
      <c r="J66" s="38" t="s">
        <v>67</v>
      </c>
      <c r="O66" s="41">
        <f>I66*0.21</f>
        <v>0</v>
      </c>
      <c r="P66">
        <v>3</v>
      </c>
    </row>
    <row r="67" ht="45">
      <c r="A67" s="35" t="s">
        <v>61</v>
      </c>
      <c r="B67" s="42"/>
      <c r="C67" s="43"/>
      <c r="D67" s="43"/>
      <c r="E67" s="37" t="s">
        <v>178</v>
      </c>
      <c r="F67" s="43"/>
      <c r="G67" s="43"/>
      <c r="H67" s="43"/>
      <c r="I67" s="43"/>
      <c r="J67" s="44"/>
    </row>
    <row r="68">
      <c r="A68" s="35" t="s">
        <v>63</v>
      </c>
      <c r="B68" s="42"/>
      <c r="C68" s="43"/>
      <c r="D68" s="43"/>
      <c r="E68" s="45" t="s">
        <v>179</v>
      </c>
      <c r="F68" s="43"/>
      <c r="G68" s="43"/>
      <c r="H68" s="43"/>
      <c r="I68" s="43"/>
      <c r="J68" s="44"/>
    </row>
    <row r="69">
      <c r="A69" s="35" t="s">
        <v>56</v>
      </c>
      <c r="B69" s="35">
        <v>22</v>
      </c>
      <c r="C69" s="36" t="s">
        <v>180</v>
      </c>
      <c r="D69" s="35" t="s">
        <v>58</v>
      </c>
      <c r="E69" s="37" t="s">
        <v>181</v>
      </c>
      <c r="F69" s="38" t="s">
        <v>135</v>
      </c>
      <c r="G69" s="39">
        <v>118.8</v>
      </c>
      <c r="H69" s="40">
        <v>0</v>
      </c>
      <c r="I69" s="40">
        <f>ROUND(G69*H69,P4)</f>
        <v>0</v>
      </c>
      <c r="J69" s="38" t="s">
        <v>67</v>
      </c>
      <c r="O69" s="41">
        <f>I69*0.21</f>
        <v>0</v>
      </c>
      <c r="P69">
        <v>3</v>
      </c>
    </row>
    <row r="70" ht="45">
      <c r="A70" s="35" t="s">
        <v>61</v>
      </c>
      <c r="B70" s="42"/>
      <c r="C70" s="43"/>
      <c r="D70" s="43"/>
      <c r="E70" s="37" t="s">
        <v>178</v>
      </c>
      <c r="F70" s="43"/>
      <c r="G70" s="43"/>
      <c r="H70" s="43"/>
      <c r="I70" s="43"/>
      <c r="J70" s="44"/>
    </row>
    <row r="71">
      <c r="A71" s="35" t="s">
        <v>63</v>
      </c>
      <c r="B71" s="42"/>
      <c r="C71" s="43"/>
      <c r="D71" s="43"/>
      <c r="E71" s="45" t="s">
        <v>182</v>
      </c>
      <c r="F71" s="43"/>
      <c r="G71" s="43"/>
      <c r="H71" s="43"/>
      <c r="I71" s="43"/>
      <c r="J71" s="44"/>
    </row>
    <row r="72">
      <c r="A72" s="35" t="s">
        <v>56</v>
      </c>
      <c r="B72" s="35">
        <v>23</v>
      </c>
      <c r="C72" s="36" t="s">
        <v>183</v>
      </c>
      <c r="D72" s="35" t="s">
        <v>58</v>
      </c>
      <c r="E72" s="37" t="s">
        <v>184</v>
      </c>
      <c r="F72" s="38" t="s">
        <v>135</v>
      </c>
      <c r="G72" s="39">
        <v>179.16</v>
      </c>
      <c r="H72" s="40">
        <v>0</v>
      </c>
      <c r="I72" s="40">
        <f>ROUND(G72*H72,P4)</f>
        <v>0</v>
      </c>
      <c r="J72" s="38" t="s">
        <v>67</v>
      </c>
      <c r="O72" s="41">
        <f>I72*0.21</f>
        <v>0</v>
      </c>
      <c r="P72">
        <v>3</v>
      </c>
    </row>
    <row r="73">
      <c r="A73" s="35" t="s">
        <v>61</v>
      </c>
      <c r="B73" s="42"/>
      <c r="C73" s="43"/>
      <c r="D73" s="43"/>
      <c r="E73" s="37" t="s">
        <v>185</v>
      </c>
      <c r="F73" s="43"/>
      <c r="G73" s="43"/>
      <c r="H73" s="43"/>
      <c r="I73" s="43"/>
      <c r="J73" s="44"/>
    </row>
    <row r="74">
      <c r="A74" s="35" t="s">
        <v>63</v>
      </c>
      <c r="B74" s="42"/>
      <c r="C74" s="43"/>
      <c r="D74" s="43"/>
      <c r="E74" s="45" t="s">
        <v>186</v>
      </c>
      <c r="F74" s="43"/>
      <c r="G74" s="43"/>
      <c r="H74" s="43"/>
      <c r="I74" s="43"/>
      <c r="J74" s="44"/>
    </row>
    <row r="75">
      <c r="A75" s="35" t="s">
        <v>56</v>
      </c>
      <c r="B75" s="35">
        <v>24</v>
      </c>
      <c r="C75" s="36" t="s">
        <v>187</v>
      </c>
      <c r="D75" s="35" t="s">
        <v>58</v>
      </c>
      <c r="E75" s="37" t="s">
        <v>188</v>
      </c>
      <c r="F75" s="38" t="s">
        <v>135</v>
      </c>
      <c r="G75" s="39">
        <v>868.15800000000002</v>
      </c>
      <c r="H75" s="40">
        <v>0</v>
      </c>
      <c r="I75" s="40">
        <f>ROUND(G75*H75,P4)</f>
        <v>0</v>
      </c>
      <c r="J75" s="38" t="s">
        <v>67</v>
      </c>
      <c r="O75" s="41">
        <f>I75*0.21</f>
        <v>0</v>
      </c>
      <c r="P75">
        <v>3</v>
      </c>
    </row>
    <row r="76">
      <c r="A76" s="35" t="s">
        <v>61</v>
      </c>
      <c r="B76" s="42"/>
      <c r="C76" s="43"/>
      <c r="D76" s="43"/>
      <c r="E76" s="37" t="s">
        <v>189</v>
      </c>
      <c r="F76" s="43"/>
      <c r="G76" s="43"/>
      <c r="H76" s="43"/>
      <c r="I76" s="43"/>
      <c r="J76" s="44"/>
    </row>
    <row r="77" ht="75">
      <c r="A77" s="35" t="s">
        <v>63</v>
      </c>
      <c r="B77" s="42"/>
      <c r="C77" s="43"/>
      <c r="D77" s="43"/>
      <c r="E77" s="45" t="s">
        <v>190</v>
      </c>
      <c r="F77" s="43"/>
      <c r="G77" s="43"/>
      <c r="H77" s="43"/>
      <c r="I77" s="43"/>
      <c r="J77" s="44"/>
    </row>
    <row r="78">
      <c r="A78" s="35" t="s">
        <v>56</v>
      </c>
      <c r="B78" s="35">
        <v>25</v>
      </c>
      <c r="C78" s="36" t="s">
        <v>191</v>
      </c>
      <c r="D78" s="35" t="s">
        <v>58</v>
      </c>
      <c r="E78" s="37" t="s">
        <v>192</v>
      </c>
      <c r="F78" s="38" t="s">
        <v>135</v>
      </c>
      <c r="G78" s="39">
        <v>1640.8</v>
      </c>
      <c r="H78" s="40">
        <v>0</v>
      </c>
      <c r="I78" s="40">
        <f>ROUND(G78*H78,P4)</f>
        <v>0</v>
      </c>
      <c r="J78" s="38" t="s">
        <v>67</v>
      </c>
      <c r="O78" s="41">
        <f>I78*0.21</f>
        <v>0</v>
      </c>
      <c r="P78">
        <v>3</v>
      </c>
    </row>
    <row r="79">
      <c r="A79" s="35" t="s">
        <v>61</v>
      </c>
      <c r="B79" s="42"/>
      <c r="C79" s="43"/>
      <c r="D79" s="43"/>
      <c r="E79" s="37" t="s">
        <v>193</v>
      </c>
      <c r="F79" s="43"/>
      <c r="G79" s="43"/>
      <c r="H79" s="43"/>
      <c r="I79" s="43"/>
      <c r="J79" s="44"/>
    </row>
    <row r="80">
      <c r="A80" s="35" t="s">
        <v>63</v>
      </c>
      <c r="B80" s="42"/>
      <c r="C80" s="43"/>
      <c r="D80" s="43"/>
      <c r="E80" s="45" t="s">
        <v>194</v>
      </c>
      <c r="F80" s="43"/>
      <c r="G80" s="43"/>
      <c r="H80" s="43"/>
      <c r="I80" s="43"/>
      <c r="J80" s="44"/>
    </row>
    <row r="81">
      <c r="A81" s="35" t="s">
        <v>56</v>
      </c>
      <c r="B81" s="35">
        <v>26</v>
      </c>
      <c r="C81" s="36" t="s">
        <v>195</v>
      </c>
      <c r="D81" s="35" t="s">
        <v>56</v>
      </c>
      <c r="E81" s="37" t="s">
        <v>196</v>
      </c>
      <c r="F81" s="38" t="s">
        <v>135</v>
      </c>
      <c r="G81" s="39">
        <v>97.745999999999995</v>
      </c>
      <c r="H81" s="40">
        <v>0</v>
      </c>
      <c r="I81" s="40">
        <f>ROUND(G81*H81,P4)</f>
        <v>0</v>
      </c>
      <c r="J81" s="38" t="s">
        <v>67</v>
      </c>
      <c r="O81" s="41">
        <f>I81*0.21</f>
        <v>0</v>
      </c>
      <c r="P81">
        <v>3</v>
      </c>
    </row>
    <row r="82">
      <c r="A82" s="35" t="s">
        <v>61</v>
      </c>
      <c r="B82" s="42"/>
      <c r="C82" s="43"/>
      <c r="D82" s="43"/>
      <c r="E82" s="37" t="s">
        <v>197</v>
      </c>
      <c r="F82" s="43"/>
      <c r="G82" s="43"/>
      <c r="H82" s="43"/>
      <c r="I82" s="43"/>
      <c r="J82" s="44"/>
    </row>
    <row r="83">
      <c r="A83" s="35" t="s">
        <v>63</v>
      </c>
      <c r="B83" s="42"/>
      <c r="C83" s="43"/>
      <c r="D83" s="43"/>
      <c r="E83" s="45" t="s">
        <v>198</v>
      </c>
      <c r="F83" s="43"/>
      <c r="G83" s="43"/>
      <c r="H83" s="43"/>
      <c r="I83" s="43"/>
      <c r="J83" s="44"/>
    </row>
    <row r="84">
      <c r="A84" s="29" t="s">
        <v>53</v>
      </c>
      <c r="B84" s="30"/>
      <c r="C84" s="31" t="s">
        <v>199</v>
      </c>
      <c r="D84" s="32"/>
      <c r="E84" s="29" t="s">
        <v>200</v>
      </c>
      <c r="F84" s="32"/>
      <c r="G84" s="32"/>
      <c r="H84" s="32"/>
      <c r="I84" s="33">
        <f>SUMIFS(I85:I87,A85:A87,"P")</f>
        <v>0</v>
      </c>
      <c r="J84" s="34"/>
    </row>
    <row r="85">
      <c r="A85" s="35" t="s">
        <v>56</v>
      </c>
      <c r="B85" s="35">
        <v>27</v>
      </c>
      <c r="C85" s="36" t="s">
        <v>201</v>
      </c>
      <c r="D85" s="35" t="s">
        <v>58</v>
      </c>
      <c r="E85" s="37" t="s">
        <v>202</v>
      </c>
      <c r="F85" s="38" t="s">
        <v>124</v>
      </c>
      <c r="G85" s="39">
        <v>1640.8</v>
      </c>
      <c r="H85" s="40">
        <v>0</v>
      </c>
      <c r="I85" s="40">
        <f>ROUND(G85*H85,P4)</f>
        <v>0</v>
      </c>
      <c r="J85" s="38" t="s">
        <v>67</v>
      </c>
      <c r="O85" s="41">
        <f>I85*0.21</f>
        <v>0</v>
      </c>
      <c r="P85">
        <v>3</v>
      </c>
    </row>
    <row r="86">
      <c r="A86" s="35" t="s">
        <v>61</v>
      </c>
      <c r="B86" s="42"/>
      <c r="C86" s="43"/>
      <c r="D86" s="43"/>
      <c r="E86" s="37" t="s">
        <v>203</v>
      </c>
      <c r="F86" s="43"/>
      <c r="G86" s="43"/>
      <c r="H86" s="43"/>
      <c r="I86" s="43"/>
      <c r="J86" s="44"/>
    </row>
    <row r="87">
      <c r="A87" s="35" t="s">
        <v>63</v>
      </c>
      <c r="B87" s="42"/>
      <c r="C87" s="43"/>
      <c r="D87" s="43"/>
      <c r="E87" s="45" t="s">
        <v>204</v>
      </c>
      <c r="F87" s="43"/>
      <c r="G87" s="43"/>
      <c r="H87" s="43"/>
      <c r="I87" s="43"/>
      <c r="J87" s="44"/>
    </row>
    <row r="88">
      <c r="A88" s="29" t="s">
        <v>53</v>
      </c>
      <c r="B88" s="30"/>
      <c r="C88" s="31" t="s">
        <v>205</v>
      </c>
      <c r="D88" s="32"/>
      <c r="E88" s="29" t="s">
        <v>206</v>
      </c>
      <c r="F88" s="32"/>
      <c r="G88" s="32"/>
      <c r="H88" s="32"/>
      <c r="I88" s="33">
        <f>SUMIFS(I89:I91,A89:A91,"P")</f>
        <v>0</v>
      </c>
      <c r="J88" s="34"/>
    </row>
    <row r="89">
      <c r="A89" s="35" t="s">
        <v>56</v>
      </c>
      <c r="B89" s="35">
        <v>28</v>
      </c>
      <c r="C89" s="36" t="s">
        <v>207</v>
      </c>
      <c r="D89" s="35" t="s">
        <v>58</v>
      </c>
      <c r="E89" s="37" t="s">
        <v>208</v>
      </c>
      <c r="F89" s="38" t="s">
        <v>153</v>
      </c>
      <c r="G89" s="39">
        <v>165</v>
      </c>
      <c r="H89" s="40">
        <v>0</v>
      </c>
      <c r="I89" s="40">
        <f>ROUND(G89*H89,P4)</f>
        <v>0</v>
      </c>
      <c r="J89" s="38" t="s">
        <v>67</v>
      </c>
      <c r="O89" s="41">
        <f>I89*0.21</f>
        <v>0</v>
      </c>
      <c r="P89">
        <v>3</v>
      </c>
    </row>
    <row r="90" ht="60">
      <c r="A90" s="35" t="s">
        <v>61</v>
      </c>
      <c r="B90" s="42"/>
      <c r="C90" s="43"/>
      <c r="D90" s="43"/>
      <c r="E90" s="37" t="s">
        <v>209</v>
      </c>
      <c r="F90" s="43"/>
      <c r="G90" s="43"/>
      <c r="H90" s="43"/>
      <c r="I90" s="43"/>
      <c r="J90" s="44"/>
    </row>
    <row r="91">
      <c r="A91" s="35" t="s">
        <v>63</v>
      </c>
      <c r="B91" s="42"/>
      <c r="C91" s="43"/>
      <c r="D91" s="43"/>
      <c r="E91" s="45" t="s">
        <v>210</v>
      </c>
      <c r="F91" s="43"/>
      <c r="G91" s="43"/>
      <c r="H91" s="43"/>
      <c r="I91" s="43"/>
      <c r="J91" s="44"/>
    </row>
    <row r="92">
      <c r="A92" s="29" t="s">
        <v>53</v>
      </c>
      <c r="B92" s="30"/>
      <c r="C92" s="31" t="s">
        <v>211</v>
      </c>
      <c r="D92" s="32"/>
      <c r="E92" s="29" t="s">
        <v>212</v>
      </c>
      <c r="F92" s="32"/>
      <c r="G92" s="32"/>
      <c r="H92" s="32"/>
      <c r="I92" s="33">
        <f>SUMIFS(I93:I160,A93:A160,"P")</f>
        <v>0</v>
      </c>
      <c r="J92" s="34"/>
    </row>
    <row r="93">
      <c r="A93" s="35" t="s">
        <v>56</v>
      </c>
      <c r="B93" s="35">
        <v>29</v>
      </c>
      <c r="C93" s="36" t="s">
        <v>213</v>
      </c>
      <c r="D93" s="35" t="s">
        <v>58</v>
      </c>
      <c r="E93" s="37" t="s">
        <v>214</v>
      </c>
      <c r="F93" s="38" t="s">
        <v>153</v>
      </c>
      <c r="G93" s="39">
        <v>12.24</v>
      </c>
      <c r="H93" s="40">
        <v>0</v>
      </c>
      <c r="I93" s="40">
        <f>ROUND(G93*H93,P4)</f>
        <v>0</v>
      </c>
      <c r="J93" s="38" t="s">
        <v>67</v>
      </c>
      <c r="O93" s="41">
        <f>I93*0.21</f>
        <v>0</v>
      </c>
      <c r="P93">
        <v>3</v>
      </c>
    </row>
    <row r="94" ht="45">
      <c r="A94" s="35" t="s">
        <v>61</v>
      </c>
      <c r="B94" s="42"/>
      <c r="C94" s="43"/>
      <c r="D94" s="43"/>
      <c r="E94" s="37" t="s">
        <v>215</v>
      </c>
      <c r="F94" s="43"/>
      <c r="G94" s="43"/>
      <c r="H94" s="43"/>
      <c r="I94" s="43"/>
      <c r="J94" s="44"/>
    </row>
    <row r="95">
      <c r="A95" s="35" t="s">
        <v>63</v>
      </c>
      <c r="B95" s="42"/>
      <c r="C95" s="43"/>
      <c r="D95" s="43"/>
      <c r="E95" s="45" t="s">
        <v>216</v>
      </c>
      <c r="F95" s="43"/>
      <c r="G95" s="43"/>
      <c r="H95" s="43"/>
      <c r="I95" s="43"/>
      <c r="J95" s="44"/>
    </row>
    <row r="96">
      <c r="A96" s="35" t="s">
        <v>56</v>
      </c>
      <c r="B96" s="35">
        <v>30</v>
      </c>
      <c r="C96" s="36" t="s">
        <v>217</v>
      </c>
      <c r="D96" s="35" t="s">
        <v>58</v>
      </c>
      <c r="E96" s="37" t="s">
        <v>218</v>
      </c>
      <c r="F96" s="38" t="s">
        <v>153</v>
      </c>
      <c r="G96" s="39">
        <v>243</v>
      </c>
      <c r="H96" s="40">
        <v>0</v>
      </c>
      <c r="I96" s="40">
        <f>ROUND(G96*H96,P4)</f>
        <v>0</v>
      </c>
      <c r="J96" s="38" t="s">
        <v>67</v>
      </c>
      <c r="O96" s="41">
        <f>I96*0.21</f>
        <v>0</v>
      </c>
      <c r="P96">
        <v>3</v>
      </c>
    </row>
    <row r="97" ht="45">
      <c r="A97" s="35" t="s">
        <v>61</v>
      </c>
      <c r="B97" s="42"/>
      <c r="C97" s="43"/>
      <c r="D97" s="43"/>
      <c r="E97" s="37" t="s">
        <v>219</v>
      </c>
      <c r="F97" s="43"/>
      <c r="G97" s="43"/>
      <c r="H97" s="43"/>
      <c r="I97" s="43"/>
      <c r="J97" s="44"/>
    </row>
    <row r="98">
      <c r="A98" s="35" t="s">
        <v>63</v>
      </c>
      <c r="B98" s="42"/>
      <c r="C98" s="43"/>
      <c r="D98" s="43"/>
      <c r="E98" s="45" t="s">
        <v>220</v>
      </c>
      <c r="F98" s="43"/>
      <c r="G98" s="43"/>
      <c r="H98" s="43"/>
      <c r="I98" s="43"/>
      <c r="J98" s="44"/>
    </row>
    <row r="99" ht="30">
      <c r="A99" s="35" t="s">
        <v>56</v>
      </c>
      <c r="B99" s="35">
        <v>31</v>
      </c>
      <c r="C99" s="36" t="s">
        <v>221</v>
      </c>
      <c r="D99" s="35" t="s">
        <v>58</v>
      </c>
      <c r="E99" s="37" t="s">
        <v>222</v>
      </c>
      <c r="F99" s="38" t="s">
        <v>153</v>
      </c>
      <c r="G99" s="39">
        <v>185</v>
      </c>
      <c r="H99" s="40">
        <v>0</v>
      </c>
      <c r="I99" s="40">
        <f>ROUND(G99*H99,P4)</f>
        <v>0</v>
      </c>
      <c r="J99" s="38" t="s">
        <v>67</v>
      </c>
      <c r="O99" s="41">
        <f>I99*0.21</f>
        <v>0</v>
      </c>
      <c r="P99">
        <v>3</v>
      </c>
    </row>
    <row r="100">
      <c r="A100" s="35" t="s">
        <v>61</v>
      </c>
      <c r="B100" s="42"/>
      <c r="C100" s="43"/>
      <c r="D100" s="43"/>
      <c r="E100" s="37" t="s">
        <v>223</v>
      </c>
      <c r="F100" s="43"/>
      <c r="G100" s="43"/>
      <c r="H100" s="43"/>
      <c r="I100" s="43"/>
      <c r="J100" s="44"/>
    </row>
    <row r="101" ht="45">
      <c r="A101" s="35" t="s">
        <v>63</v>
      </c>
      <c r="B101" s="42"/>
      <c r="C101" s="43"/>
      <c r="D101" s="43"/>
      <c r="E101" s="45" t="s">
        <v>224</v>
      </c>
      <c r="F101" s="43"/>
      <c r="G101" s="43"/>
      <c r="H101" s="43"/>
      <c r="I101" s="43"/>
      <c r="J101" s="44"/>
    </row>
    <row r="102" ht="30">
      <c r="A102" s="35" t="s">
        <v>56</v>
      </c>
      <c r="B102" s="35">
        <v>32</v>
      </c>
      <c r="C102" s="36" t="s">
        <v>225</v>
      </c>
      <c r="D102" s="35" t="s">
        <v>58</v>
      </c>
      <c r="E102" s="37" t="s">
        <v>226</v>
      </c>
      <c r="F102" s="38" t="s">
        <v>153</v>
      </c>
      <c r="G102" s="39">
        <v>185</v>
      </c>
      <c r="H102" s="40">
        <v>0</v>
      </c>
      <c r="I102" s="40">
        <f>ROUND(G102*H102,P4)</f>
        <v>0</v>
      </c>
      <c r="J102" s="38" t="s">
        <v>67</v>
      </c>
      <c r="O102" s="41">
        <f>I102*0.21</f>
        <v>0</v>
      </c>
      <c r="P102">
        <v>3</v>
      </c>
    </row>
    <row r="103">
      <c r="A103" s="35" t="s">
        <v>61</v>
      </c>
      <c r="B103" s="42"/>
      <c r="C103" s="43"/>
      <c r="D103" s="43"/>
      <c r="E103" s="37" t="s">
        <v>227</v>
      </c>
      <c r="F103" s="43"/>
      <c r="G103" s="43"/>
      <c r="H103" s="43"/>
      <c r="I103" s="43"/>
      <c r="J103" s="44"/>
    </row>
    <row r="104" ht="45">
      <c r="A104" s="35" t="s">
        <v>63</v>
      </c>
      <c r="B104" s="42"/>
      <c r="C104" s="43"/>
      <c r="D104" s="43"/>
      <c r="E104" s="45" t="s">
        <v>224</v>
      </c>
      <c r="F104" s="43"/>
      <c r="G104" s="43"/>
      <c r="H104" s="43"/>
      <c r="I104" s="43"/>
      <c r="J104" s="44"/>
    </row>
    <row r="105" ht="30">
      <c r="A105" s="35" t="s">
        <v>56</v>
      </c>
      <c r="B105" s="35">
        <v>33</v>
      </c>
      <c r="C105" s="36" t="s">
        <v>228</v>
      </c>
      <c r="D105" s="35" t="s">
        <v>58</v>
      </c>
      <c r="E105" s="37" t="s">
        <v>229</v>
      </c>
      <c r="F105" s="38" t="s">
        <v>153</v>
      </c>
      <c r="G105" s="39">
        <v>160</v>
      </c>
      <c r="H105" s="40">
        <v>0</v>
      </c>
      <c r="I105" s="40">
        <f>ROUND(G105*H105,P4)</f>
        <v>0</v>
      </c>
      <c r="J105" s="38" t="s">
        <v>67</v>
      </c>
      <c r="O105" s="41">
        <f>I105*0.21</f>
        <v>0</v>
      </c>
      <c r="P105">
        <v>3</v>
      </c>
    </row>
    <row r="106">
      <c r="A106" s="35" t="s">
        <v>61</v>
      </c>
      <c r="B106" s="42"/>
      <c r="C106" s="43"/>
      <c r="D106" s="43"/>
      <c r="E106" s="37" t="s">
        <v>230</v>
      </c>
      <c r="F106" s="43"/>
      <c r="G106" s="43"/>
      <c r="H106" s="43"/>
      <c r="I106" s="43"/>
      <c r="J106" s="44"/>
    </row>
    <row r="107" ht="45">
      <c r="A107" s="35" t="s">
        <v>63</v>
      </c>
      <c r="B107" s="42"/>
      <c r="C107" s="43"/>
      <c r="D107" s="43"/>
      <c r="E107" s="45" t="s">
        <v>231</v>
      </c>
      <c r="F107" s="43"/>
      <c r="G107" s="43"/>
      <c r="H107" s="43"/>
      <c r="I107" s="43"/>
      <c r="J107" s="44"/>
    </row>
    <row r="108" ht="30">
      <c r="A108" s="35" t="s">
        <v>56</v>
      </c>
      <c r="B108" s="35">
        <v>34</v>
      </c>
      <c r="C108" s="36" t="s">
        <v>232</v>
      </c>
      <c r="D108" s="35" t="s">
        <v>58</v>
      </c>
      <c r="E108" s="37" t="s">
        <v>233</v>
      </c>
      <c r="F108" s="38" t="s">
        <v>153</v>
      </c>
      <c r="G108" s="39">
        <v>160</v>
      </c>
      <c r="H108" s="40">
        <v>0</v>
      </c>
      <c r="I108" s="40">
        <f>ROUND(G108*H108,P4)</f>
        <v>0</v>
      </c>
      <c r="J108" s="38" t="s">
        <v>67</v>
      </c>
      <c r="O108" s="41">
        <f>I108*0.21</f>
        <v>0</v>
      </c>
      <c r="P108">
        <v>3</v>
      </c>
    </row>
    <row r="109">
      <c r="A109" s="35" t="s">
        <v>61</v>
      </c>
      <c r="B109" s="42"/>
      <c r="C109" s="43"/>
      <c r="D109" s="43"/>
      <c r="E109" s="37" t="s">
        <v>234</v>
      </c>
      <c r="F109" s="43"/>
      <c r="G109" s="43"/>
      <c r="H109" s="43"/>
      <c r="I109" s="43"/>
      <c r="J109" s="44"/>
    </row>
    <row r="110" ht="45">
      <c r="A110" s="35" t="s">
        <v>63</v>
      </c>
      <c r="B110" s="42"/>
      <c r="C110" s="43"/>
      <c r="D110" s="43"/>
      <c r="E110" s="45" t="s">
        <v>235</v>
      </c>
      <c r="F110" s="43"/>
      <c r="G110" s="43"/>
      <c r="H110" s="43"/>
      <c r="I110" s="43"/>
      <c r="J110" s="44"/>
    </row>
    <row r="111">
      <c r="A111" s="35" t="s">
        <v>56</v>
      </c>
      <c r="B111" s="35">
        <v>35</v>
      </c>
      <c r="C111" s="36" t="s">
        <v>236</v>
      </c>
      <c r="D111" s="35" t="s">
        <v>58</v>
      </c>
      <c r="E111" s="37" t="s">
        <v>237</v>
      </c>
      <c r="F111" s="38" t="s">
        <v>238</v>
      </c>
      <c r="G111" s="39">
        <v>25920</v>
      </c>
      <c r="H111" s="40">
        <v>0</v>
      </c>
      <c r="I111" s="40">
        <f>ROUND(G111*H111,P4)</f>
        <v>0</v>
      </c>
      <c r="J111" s="38" t="s">
        <v>67</v>
      </c>
      <c r="O111" s="41">
        <f>I111*0.21</f>
        <v>0</v>
      </c>
      <c r="P111">
        <v>3</v>
      </c>
    </row>
    <row r="112" ht="45">
      <c r="A112" s="35" t="s">
        <v>61</v>
      </c>
      <c r="B112" s="42"/>
      <c r="C112" s="43"/>
      <c r="D112" s="43"/>
      <c r="E112" s="37" t="s">
        <v>239</v>
      </c>
      <c r="F112" s="43"/>
      <c r="G112" s="43"/>
      <c r="H112" s="43"/>
      <c r="I112" s="43"/>
      <c r="J112" s="44"/>
    </row>
    <row r="113">
      <c r="A113" s="35" t="s">
        <v>63</v>
      </c>
      <c r="B113" s="42"/>
      <c r="C113" s="43"/>
      <c r="D113" s="43"/>
      <c r="E113" s="45" t="s">
        <v>240</v>
      </c>
      <c r="F113" s="43"/>
      <c r="G113" s="43"/>
      <c r="H113" s="43"/>
      <c r="I113" s="43"/>
      <c r="J113" s="44"/>
    </row>
    <row r="114">
      <c r="A114" s="35" t="s">
        <v>56</v>
      </c>
      <c r="B114" s="35">
        <v>36</v>
      </c>
      <c r="C114" s="36" t="s">
        <v>241</v>
      </c>
      <c r="D114" s="35" t="s">
        <v>58</v>
      </c>
      <c r="E114" s="37" t="s">
        <v>242</v>
      </c>
      <c r="F114" s="38" t="s">
        <v>153</v>
      </c>
      <c r="G114" s="39">
        <v>19.673999999999999</v>
      </c>
      <c r="H114" s="40">
        <v>0</v>
      </c>
      <c r="I114" s="40">
        <f>ROUND(G114*H114,P4)</f>
        <v>0</v>
      </c>
      <c r="J114" s="38" t="s">
        <v>67</v>
      </c>
      <c r="O114" s="41">
        <f>I114*0.21</f>
        <v>0</v>
      </c>
      <c r="P114">
        <v>3</v>
      </c>
    </row>
    <row r="115">
      <c r="A115" s="35" t="s">
        <v>61</v>
      </c>
      <c r="B115" s="42"/>
      <c r="C115" s="43"/>
      <c r="D115" s="43"/>
      <c r="E115" s="37" t="s">
        <v>243</v>
      </c>
      <c r="F115" s="43"/>
      <c r="G115" s="43"/>
      <c r="H115" s="43"/>
      <c r="I115" s="43"/>
      <c r="J115" s="44"/>
    </row>
    <row r="116" ht="45">
      <c r="A116" s="35" t="s">
        <v>63</v>
      </c>
      <c r="B116" s="42"/>
      <c r="C116" s="43"/>
      <c r="D116" s="43"/>
      <c r="E116" s="45" t="s">
        <v>244</v>
      </c>
      <c r="F116" s="43"/>
      <c r="G116" s="43"/>
      <c r="H116" s="43"/>
      <c r="I116" s="43"/>
      <c r="J116" s="44"/>
    </row>
    <row r="117">
      <c r="A117" s="35" t="s">
        <v>56</v>
      </c>
      <c r="B117" s="35">
        <v>37</v>
      </c>
      <c r="C117" s="36" t="s">
        <v>245</v>
      </c>
      <c r="D117" s="35" t="s">
        <v>58</v>
      </c>
      <c r="E117" s="37" t="s">
        <v>246</v>
      </c>
      <c r="F117" s="38" t="s">
        <v>124</v>
      </c>
      <c r="G117" s="39">
        <v>4.4340000000000002</v>
      </c>
      <c r="H117" s="40">
        <v>0</v>
      </c>
      <c r="I117" s="40">
        <f>ROUND(G117*H117,P4)</f>
        <v>0</v>
      </c>
      <c r="J117" s="38" t="s">
        <v>67</v>
      </c>
      <c r="O117" s="41">
        <f>I117*0.21</f>
        <v>0</v>
      </c>
      <c r="P117">
        <v>3</v>
      </c>
    </row>
    <row r="118">
      <c r="A118" s="35" t="s">
        <v>61</v>
      </c>
      <c r="B118" s="42"/>
      <c r="C118" s="43"/>
      <c r="D118" s="43"/>
      <c r="E118" s="37" t="s">
        <v>247</v>
      </c>
      <c r="F118" s="43"/>
      <c r="G118" s="43"/>
      <c r="H118" s="43"/>
      <c r="I118" s="43"/>
      <c r="J118" s="44"/>
    </row>
    <row r="119" ht="30">
      <c r="A119" s="35" t="s">
        <v>63</v>
      </c>
      <c r="B119" s="42"/>
      <c r="C119" s="43"/>
      <c r="D119" s="43"/>
      <c r="E119" s="45" t="s">
        <v>248</v>
      </c>
      <c r="F119" s="43"/>
      <c r="G119" s="43"/>
      <c r="H119" s="43"/>
      <c r="I119" s="43"/>
      <c r="J119" s="44"/>
    </row>
    <row r="120">
      <c r="A120" s="35" t="s">
        <v>56</v>
      </c>
      <c r="B120" s="35">
        <v>38</v>
      </c>
      <c r="C120" s="36" t="s">
        <v>249</v>
      </c>
      <c r="D120" s="35" t="s">
        <v>58</v>
      </c>
      <c r="E120" s="37" t="s">
        <v>250</v>
      </c>
      <c r="F120" s="38" t="s">
        <v>124</v>
      </c>
      <c r="G120" s="39">
        <v>1640.8</v>
      </c>
      <c r="H120" s="40">
        <v>0</v>
      </c>
      <c r="I120" s="40">
        <f>ROUND(G120*H120,P4)</f>
        <v>0</v>
      </c>
      <c r="J120" s="38" t="s">
        <v>67</v>
      </c>
      <c r="O120" s="41">
        <f>I120*0.21</f>
        <v>0</v>
      </c>
      <c r="P120">
        <v>3</v>
      </c>
    </row>
    <row r="121">
      <c r="A121" s="35" t="s">
        <v>61</v>
      </c>
      <c r="B121" s="42"/>
      <c r="C121" s="43"/>
      <c r="D121" s="43"/>
      <c r="E121" s="37" t="s">
        <v>251</v>
      </c>
      <c r="F121" s="43"/>
      <c r="G121" s="43"/>
      <c r="H121" s="43"/>
      <c r="I121" s="43"/>
      <c r="J121" s="44"/>
    </row>
    <row r="122">
      <c r="A122" s="35" t="s">
        <v>63</v>
      </c>
      <c r="B122" s="42"/>
      <c r="C122" s="43"/>
      <c r="D122" s="43"/>
      <c r="E122" s="45" t="s">
        <v>252</v>
      </c>
      <c r="F122" s="43"/>
      <c r="G122" s="43"/>
      <c r="H122" s="43"/>
      <c r="I122" s="43"/>
      <c r="J122" s="44"/>
    </row>
    <row r="123">
      <c r="A123" s="35" t="s">
        <v>56</v>
      </c>
      <c r="B123" s="35">
        <v>39</v>
      </c>
      <c r="C123" s="36" t="s">
        <v>253</v>
      </c>
      <c r="D123" s="35" t="s">
        <v>58</v>
      </c>
      <c r="E123" s="37" t="s">
        <v>254</v>
      </c>
      <c r="F123" s="38" t="s">
        <v>124</v>
      </c>
      <c r="G123" s="39">
        <v>1640.8</v>
      </c>
      <c r="H123" s="40">
        <v>0</v>
      </c>
      <c r="I123" s="40">
        <f>ROUND(G123*H123,P4)</f>
        <v>0</v>
      </c>
      <c r="J123" s="38" t="s">
        <v>67</v>
      </c>
      <c r="O123" s="41">
        <f>I123*0.21</f>
        <v>0</v>
      </c>
      <c r="P123">
        <v>3</v>
      </c>
    </row>
    <row r="124">
      <c r="A124" s="35" t="s">
        <v>61</v>
      </c>
      <c r="B124" s="42"/>
      <c r="C124" s="43"/>
      <c r="D124" s="43"/>
      <c r="E124" s="37" t="s">
        <v>251</v>
      </c>
      <c r="F124" s="43"/>
      <c r="G124" s="43"/>
      <c r="H124" s="43"/>
      <c r="I124" s="43"/>
      <c r="J124" s="44"/>
    </row>
    <row r="125">
      <c r="A125" s="35" t="s">
        <v>63</v>
      </c>
      <c r="B125" s="42"/>
      <c r="C125" s="43"/>
      <c r="D125" s="43"/>
      <c r="E125" s="45" t="s">
        <v>252</v>
      </c>
      <c r="F125" s="43"/>
      <c r="G125" s="43"/>
      <c r="H125" s="43"/>
      <c r="I125" s="43"/>
      <c r="J125" s="44"/>
    </row>
    <row r="126">
      <c r="A126" s="35" t="s">
        <v>56</v>
      </c>
      <c r="B126" s="35">
        <v>40</v>
      </c>
      <c r="C126" s="36" t="s">
        <v>255</v>
      </c>
      <c r="D126" s="35" t="s">
        <v>58</v>
      </c>
      <c r="E126" s="37" t="s">
        <v>256</v>
      </c>
      <c r="F126" s="38" t="s">
        <v>124</v>
      </c>
      <c r="G126" s="39">
        <v>200.78</v>
      </c>
      <c r="H126" s="40">
        <v>0</v>
      </c>
      <c r="I126" s="40">
        <f>ROUND(G126*H126,P4)</f>
        <v>0</v>
      </c>
      <c r="J126" s="38" t="s">
        <v>67</v>
      </c>
      <c r="O126" s="41">
        <f>I126*0.21</f>
        <v>0</v>
      </c>
      <c r="P126">
        <v>3</v>
      </c>
    </row>
    <row r="127">
      <c r="A127" s="35" t="s">
        <v>61</v>
      </c>
      <c r="B127" s="42"/>
      <c r="C127" s="43"/>
      <c r="D127" s="43"/>
      <c r="E127" s="37" t="s">
        <v>257</v>
      </c>
      <c r="F127" s="43"/>
      <c r="G127" s="43"/>
      <c r="H127" s="43"/>
      <c r="I127" s="43"/>
      <c r="J127" s="44"/>
    </row>
    <row r="128" ht="75">
      <c r="A128" s="35" t="s">
        <v>63</v>
      </c>
      <c r="B128" s="42"/>
      <c r="C128" s="43"/>
      <c r="D128" s="43"/>
      <c r="E128" s="45" t="s">
        <v>258</v>
      </c>
      <c r="F128" s="43"/>
      <c r="G128" s="43"/>
      <c r="H128" s="43"/>
      <c r="I128" s="43"/>
      <c r="J128" s="44"/>
    </row>
    <row r="129">
      <c r="A129" s="35" t="s">
        <v>56</v>
      </c>
      <c r="B129" s="35">
        <v>41</v>
      </c>
      <c r="C129" s="36" t="s">
        <v>259</v>
      </c>
      <c r="D129" s="35"/>
      <c r="E129" s="37" t="s">
        <v>260</v>
      </c>
      <c r="F129" s="38" t="s">
        <v>261</v>
      </c>
      <c r="G129" s="39">
        <v>371.44299999999998</v>
      </c>
      <c r="H129" s="40">
        <v>0</v>
      </c>
      <c r="I129" s="40">
        <f>ROUND(G129*H129,P4)</f>
        <v>0</v>
      </c>
      <c r="J129" s="38" t="s">
        <v>67</v>
      </c>
      <c r="O129" s="41">
        <f>I129*0.21</f>
        <v>0</v>
      </c>
      <c r="P129">
        <v>3</v>
      </c>
    </row>
    <row r="130" ht="75">
      <c r="A130" s="35" t="s">
        <v>61</v>
      </c>
      <c r="B130" s="42"/>
      <c r="C130" s="43"/>
      <c r="D130" s="43"/>
      <c r="E130" s="37" t="s">
        <v>262</v>
      </c>
      <c r="F130" s="43"/>
      <c r="G130" s="43"/>
      <c r="H130" s="43"/>
      <c r="I130" s="43"/>
      <c r="J130" s="44"/>
    </row>
    <row r="131" ht="90">
      <c r="A131" s="35" t="s">
        <v>63</v>
      </c>
      <c r="B131" s="42"/>
      <c r="C131" s="43"/>
      <c r="D131" s="43"/>
      <c r="E131" s="45" t="s">
        <v>263</v>
      </c>
      <c r="F131" s="43"/>
      <c r="G131" s="43"/>
      <c r="H131" s="43"/>
      <c r="I131" s="43"/>
      <c r="J131" s="44"/>
    </row>
    <row r="132">
      <c r="A132" s="35" t="s">
        <v>56</v>
      </c>
      <c r="B132" s="35">
        <v>42</v>
      </c>
      <c r="C132" s="36" t="s">
        <v>264</v>
      </c>
      <c r="D132" s="35" t="s">
        <v>58</v>
      </c>
      <c r="E132" s="37" t="s">
        <v>265</v>
      </c>
      <c r="F132" s="38" t="s">
        <v>135</v>
      </c>
      <c r="G132" s="39">
        <v>4.1760000000000002</v>
      </c>
      <c r="H132" s="40">
        <v>0</v>
      </c>
      <c r="I132" s="40">
        <f>ROUND(G132*H132,P4)</f>
        <v>0</v>
      </c>
      <c r="J132" s="38" t="s">
        <v>67</v>
      </c>
      <c r="O132" s="41">
        <f>I132*0.21</f>
        <v>0</v>
      </c>
      <c r="P132">
        <v>3</v>
      </c>
    </row>
    <row r="133" ht="45">
      <c r="A133" s="35" t="s">
        <v>61</v>
      </c>
      <c r="B133" s="42"/>
      <c r="C133" s="43"/>
      <c r="D133" s="43"/>
      <c r="E133" s="37" t="s">
        <v>266</v>
      </c>
      <c r="F133" s="43"/>
      <c r="G133" s="43"/>
      <c r="H133" s="43"/>
      <c r="I133" s="43"/>
      <c r="J133" s="44"/>
    </row>
    <row r="134" ht="45">
      <c r="A134" s="35" t="s">
        <v>63</v>
      </c>
      <c r="B134" s="42"/>
      <c r="C134" s="43"/>
      <c r="D134" s="43"/>
      <c r="E134" s="45" t="s">
        <v>267</v>
      </c>
      <c r="F134" s="43"/>
      <c r="G134" s="43"/>
      <c r="H134" s="43"/>
      <c r="I134" s="43"/>
      <c r="J134" s="44"/>
    </row>
    <row r="135">
      <c r="A135" s="35" t="s">
        <v>56</v>
      </c>
      <c r="B135" s="35">
        <v>43</v>
      </c>
      <c r="C135" s="36" t="s">
        <v>268</v>
      </c>
      <c r="D135" s="35" t="s">
        <v>139</v>
      </c>
      <c r="E135" s="37" t="s">
        <v>269</v>
      </c>
      <c r="F135" s="38" t="s">
        <v>135</v>
      </c>
      <c r="G135" s="39">
        <v>258.238</v>
      </c>
      <c r="H135" s="40">
        <v>0</v>
      </c>
      <c r="I135" s="40">
        <f>ROUND(G135*H135,P4)</f>
        <v>0</v>
      </c>
      <c r="J135" s="38" t="s">
        <v>67</v>
      </c>
      <c r="O135" s="41">
        <f>I135*0.21</f>
        <v>0</v>
      </c>
      <c r="P135">
        <v>3</v>
      </c>
    </row>
    <row r="136">
      <c r="A136" s="35" t="s">
        <v>61</v>
      </c>
      <c r="B136" s="42"/>
      <c r="C136" s="43"/>
      <c r="D136" s="43"/>
      <c r="E136" s="37" t="s">
        <v>270</v>
      </c>
      <c r="F136" s="43"/>
      <c r="G136" s="43"/>
      <c r="H136" s="43"/>
      <c r="I136" s="43"/>
      <c r="J136" s="44"/>
    </row>
    <row r="137" ht="105">
      <c r="A137" s="35" t="s">
        <v>63</v>
      </c>
      <c r="B137" s="42"/>
      <c r="C137" s="43"/>
      <c r="D137" s="43"/>
      <c r="E137" s="45" t="s">
        <v>271</v>
      </c>
      <c r="F137" s="43"/>
      <c r="G137" s="43"/>
      <c r="H137" s="43"/>
      <c r="I137" s="43"/>
      <c r="J137" s="44"/>
    </row>
    <row r="138">
      <c r="A138" s="35" t="s">
        <v>56</v>
      </c>
      <c r="B138" s="35">
        <v>44</v>
      </c>
      <c r="C138" s="36" t="s">
        <v>268</v>
      </c>
      <c r="D138" s="35" t="s">
        <v>143</v>
      </c>
      <c r="E138" s="37" t="s">
        <v>269</v>
      </c>
      <c r="F138" s="38" t="s">
        <v>135</v>
      </c>
      <c r="G138" s="39">
        <v>330.30200000000002</v>
      </c>
      <c r="H138" s="40">
        <v>0</v>
      </c>
      <c r="I138" s="40">
        <f>ROUND(G138*H138,P4)</f>
        <v>0</v>
      </c>
      <c r="J138" s="38" t="s">
        <v>67</v>
      </c>
      <c r="O138" s="41">
        <f>I138*0.21</f>
        <v>0</v>
      </c>
      <c r="P138">
        <v>3</v>
      </c>
    </row>
    <row r="139">
      <c r="A139" s="35" t="s">
        <v>61</v>
      </c>
      <c r="B139" s="42"/>
      <c r="C139" s="43"/>
      <c r="D139" s="43"/>
      <c r="E139" s="37" t="s">
        <v>272</v>
      </c>
      <c r="F139" s="43"/>
      <c r="G139" s="43"/>
      <c r="H139" s="43"/>
      <c r="I139" s="43"/>
      <c r="J139" s="44"/>
    </row>
    <row r="140">
      <c r="A140" s="35" t="s">
        <v>63</v>
      </c>
      <c r="B140" s="42"/>
      <c r="C140" s="43"/>
      <c r="D140" s="43"/>
      <c r="E140" s="45" t="s">
        <v>273</v>
      </c>
      <c r="F140" s="43"/>
      <c r="G140" s="43"/>
      <c r="H140" s="43"/>
      <c r="I140" s="43"/>
      <c r="J140" s="44"/>
    </row>
    <row r="141">
      <c r="A141" s="35" t="s">
        <v>56</v>
      </c>
      <c r="B141" s="35">
        <v>45</v>
      </c>
      <c r="C141" s="36" t="s">
        <v>268</v>
      </c>
      <c r="D141" s="35" t="s">
        <v>145</v>
      </c>
      <c r="E141" s="37" t="s">
        <v>269</v>
      </c>
      <c r="F141" s="38" t="s">
        <v>135</v>
      </c>
      <c r="G141" s="39">
        <v>172.95699999999999</v>
      </c>
      <c r="H141" s="40">
        <v>0</v>
      </c>
      <c r="I141" s="40">
        <f>ROUND(G141*H141,P4)</f>
        <v>0</v>
      </c>
      <c r="J141" s="38" t="s">
        <v>67</v>
      </c>
      <c r="O141" s="41">
        <f>I141*0.21</f>
        <v>0</v>
      </c>
      <c r="P141">
        <v>3</v>
      </c>
    </row>
    <row r="142">
      <c r="A142" s="35" t="s">
        <v>61</v>
      </c>
      <c r="B142" s="42"/>
      <c r="C142" s="43"/>
      <c r="D142" s="43"/>
      <c r="E142" s="37" t="s">
        <v>274</v>
      </c>
      <c r="F142" s="43"/>
      <c r="G142" s="43"/>
      <c r="H142" s="43"/>
      <c r="I142" s="43"/>
      <c r="J142" s="44"/>
    </row>
    <row r="143">
      <c r="A143" s="35" t="s">
        <v>63</v>
      </c>
      <c r="B143" s="42"/>
      <c r="C143" s="43"/>
      <c r="D143" s="43"/>
      <c r="E143" s="45" t="s">
        <v>275</v>
      </c>
      <c r="F143" s="43"/>
      <c r="G143" s="43"/>
      <c r="H143" s="43"/>
      <c r="I143" s="43"/>
      <c r="J143" s="44"/>
    </row>
    <row r="144">
      <c r="A144" s="35" t="s">
        <v>56</v>
      </c>
      <c r="B144" s="35">
        <v>46</v>
      </c>
      <c r="C144" s="36" t="s">
        <v>268</v>
      </c>
      <c r="D144" s="35" t="s">
        <v>276</v>
      </c>
      <c r="E144" s="37" t="s">
        <v>269</v>
      </c>
      <c r="F144" s="38" t="s">
        <v>135</v>
      </c>
      <c r="G144" s="39">
        <v>17.059999999999999</v>
      </c>
      <c r="H144" s="40">
        <v>0</v>
      </c>
      <c r="I144" s="40">
        <f>ROUND(G144*H144,P4)</f>
        <v>0</v>
      </c>
      <c r="J144" s="38" t="s">
        <v>67</v>
      </c>
      <c r="O144" s="41">
        <f>I144*0.21</f>
        <v>0</v>
      </c>
      <c r="P144">
        <v>3</v>
      </c>
    </row>
    <row r="145">
      <c r="A145" s="35" t="s">
        <v>61</v>
      </c>
      <c r="B145" s="42"/>
      <c r="C145" s="43"/>
      <c r="D145" s="43"/>
      <c r="E145" s="37" t="s">
        <v>277</v>
      </c>
      <c r="F145" s="43"/>
      <c r="G145" s="43"/>
      <c r="H145" s="43"/>
      <c r="I145" s="43"/>
      <c r="J145" s="44"/>
    </row>
    <row r="146" ht="75">
      <c r="A146" s="35" t="s">
        <v>63</v>
      </c>
      <c r="B146" s="42"/>
      <c r="C146" s="43"/>
      <c r="D146" s="43"/>
      <c r="E146" s="45" t="s">
        <v>278</v>
      </c>
      <c r="F146" s="43"/>
      <c r="G146" s="43"/>
      <c r="H146" s="43"/>
      <c r="I146" s="43"/>
      <c r="J146" s="44"/>
    </row>
    <row r="147">
      <c r="A147" s="35" t="s">
        <v>56</v>
      </c>
      <c r="B147" s="35">
        <v>47</v>
      </c>
      <c r="C147" s="36" t="s">
        <v>268</v>
      </c>
      <c r="D147" s="35" t="s">
        <v>279</v>
      </c>
      <c r="E147" s="37" t="s">
        <v>269</v>
      </c>
      <c r="F147" s="38" t="s">
        <v>135</v>
      </c>
      <c r="G147" s="39">
        <v>113.67100000000001</v>
      </c>
      <c r="H147" s="40">
        <v>0</v>
      </c>
      <c r="I147" s="40">
        <f>ROUND(G147*H147,P4)</f>
        <v>0</v>
      </c>
      <c r="J147" s="38" t="s">
        <v>67</v>
      </c>
      <c r="O147" s="41">
        <f>I147*0.21</f>
        <v>0</v>
      </c>
      <c r="P147">
        <v>3</v>
      </c>
    </row>
    <row r="148">
      <c r="A148" s="35" t="s">
        <v>61</v>
      </c>
      <c r="B148" s="42"/>
      <c r="C148" s="43"/>
      <c r="D148" s="43"/>
      <c r="E148" s="37" t="s">
        <v>280</v>
      </c>
      <c r="F148" s="43"/>
      <c r="G148" s="43"/>
      <c r="H148" s="43"/>
      <c r="I148" s="43"/>
      <c r="J148" s="44"/>
    </row>
    <row r="149" ht="45">
      <c r="A149" s="35" t="s">
        <v>63</v>
      </c>
      <c r="B149" s="42"/>
      <c r="C149" s="43"/>
      <c r="D149" s="43"/>
      <c r="E149" s="45" t="s">
        <v>281</v>
      </c>
      <c r="F149" s="43"/>
      <c r="G149" s="43"/>
      <c r="H149" s="43"/>
      <c r="I149" s="43"/>
      <c r="J149" s="44"/>
    </row>
    <row r="150">
      <c r="A150" s="35" t="s">
        <v>56</v>
      </c>
      <c r="B150" s="35">
        <v>48</v>
      </c>
      <c r="C150" s="36" t="s">
        <v>282</v>
      </c>
      <c r="D150" s="35" t="s">
        <v>58</v>
      </c>
      <c r="E150" s="37" t="s">
        <v>283</v>
      </c>
      <c r="F150" s="38" t="s">
        <v>153</v>
      </c>
      <c r="G150" s="39">
        <v>9.3000000000000007</v>
      </c>
      <c r="H150" s="40">
        <v>0</v>
      </c>
      <c r="I150" s="40">
        <f>ROUND(G150*H150,P4)</f>
        <v>0</v>
      </c>
      <c r="J150" s="38" t="s">
        <v>67</v>
      </c>
      <c r="O150" s="41">
        <f>I150*0.21</f>
        <v>0</v>
      </c>
      <c r="P150">
        <v>3</v>
      </c>
    </row>
    <row r="151" ht="30">
      <c r="A151" s="35" t="s">
        <v>61</v>
      </c>
      <c r="B151" s="42"/>
      <c r="C151" s="43"/>
      <c r="D151" s="43"/>
      <c r="E151" s="37" t="s">
        <v>284</v>
      </c>
      <c r="F151" s="43"/>
      <c r="G151" s="43"/>
      <c r="H151" s="43"/>
      <c r="I151" s="43"/>
      <c r="J151" s="44"/>
    </row>
    <row r="152">
      <c r="A152" s="35" t="s">
        <v>63</v>
      </c>
      <c r="B152" s="42"/>
      <c r="C152" s="43"/>
      <c r="D152" s="43"/>
      <c r="E152" s="45" t="s">
        <v>285</v>
      </c>
      <c r="F152" s="43"/>
      <c r="G152" s="43"/>
      <c r="H152" s="43"/>
      <c r="I152" s="43"/>
      <c r="J152" s="44"/>
    </row>
    <row r="153">
      <c r="A153" s="35" t="s">
        <v>56</v>
      </c>
      <c r="B153" s="35">
        <v>49</v>
      </c>
      <c r="C153" s="36" t="s">
        <v>286</v>
      </c>
      <c r="D153" s="35" t="s">
        <v>58</v>
      </c>
      <c r="E153" s="37" t="s">
        <v>287</v>
      </c>
      <c r="F153" s="38" t="s">
        <v>153</v>
      </c>
      <c r="G153" s="39">
        <v>9.3000000000000007</v>
      </c>
      <c r="H153" s="40">
        <v>0</v>
      </c>
      <c r="I153" s="40">
        <f>ROUND(G153*H153,P4)</f>
        <v>0</v>
      </c>
      <c r="J153" s="38" t="s">
        <v>67</v>
      </c>
      <c r="O153" s="41">
        <f>I153*0.21</f>
        <v>0</v>
      </c>
      <c r="P153">
        <v>3</v>
      </c>
    </row>
    <row r="154">
      <c r="A154" s="35" t="s">
        <v>61</v>
      </c>
      <c r="B154" s="42"/>
      <c r="C154" s="43"/>
      <c r="D154" s="43"/>
      <c r="E154" s="37" t="s">
        <v>288</v>
      </c>
      <c r="F154" s="43"/>
      <c r="G154" s="43"/>
      <c r="H154" s="43"/>
      <c r="I154" s="43"/>
      <c r="J154" s="44"/>
    </row>
    <row r="155">
      <c r="A155" s="35" t="s">
        <v>63</v>
      </c>
      <c r="B155" s="42"/>
      <c r="C155" s="43"/>
      <c r="D155" s="43"/>
      <c r="E155" s="45" t="s">
        <v>285</v>
      </c>
      <c r="F155" s="43"/>
      <c r="G155" s="43"/>
      <c r="H155" s="43"/>
      <c r="I155" s="43"/>
      <c r="J155" s="44"/>
    </row>
    <row r="156">
      <c r="A156" s="35" t="s">
        <v>56</v>
      </c>
      <c r="B156" s="35">
        <v>50</v>
      </c>
      <c r="C156" s="36" t="s">
        <v>289</v>
      </c>
      <c r="D156" s="35" t="s">
        <v>58</v>
      </c>
      <c r="E156" s="37" t="s">
        <v>290</v>
      </c>
      <c r="F156" s="38" t="s">
        <v>76</v>
      </c>
      <c r="G156" s="39">
        <v>10</v>
      </c>
      <c r="H156" s="40">
        <v>0</v>
      </c>
      <c r="I156" s="40">
        <f>ROUND(G156*H156,P4)</f>
        <v>0</v>
      </c>
      <c r="J156" s="38" t="s">
        <v>67</v>
      </c>
      <c r="O156" s="41">
        <f>I156*0.21</f>
        <v>0</v>
      </c>
      <c r="P156">
        <v>3</v>
      </c>
    </row>
    <row r="157">
      <c r="A157" s="35" t="s">
        <v>61</v>
      </c>
      <c r="B157" s="42"/>
      <c r="C157" s="43"/>
      <c r="D157" s="43"/>
      <c r="E157" s="37" t="s">
        <v>288</v>
      </c>
      <c r="F157" s="43"/>
      <c r="G157" s="43"/>
      <c r="H157" s="43"/>
      <c r="I157" s="43"/>
      <c r="J157" s="44"/>
    </row>
    <row r="158">
      <c r="A158" s="35" t="s">
        <v>63</v>
      </c>
      <c r="B158" s="42"/>
      <c r="C158" s="43"/>
      <c r="D158" s="43"/>
      <c r="E158" s="45" t="s">
        <v>291</v>
      </c>
      <c r="F158" s="43"/>
      <c r="G158" s="43"/>
      <c r="H158" s="43"/>
      <c r="I158" s="43"/>
      <c r="J158" s="44"/>
    </row>
    <row r="159">
      <c r="A159" s="35" t="s">
        <v>56</v>
      </c>
      <c r="B159" s="35">
        <v>51</v>
      </c>
      <c r="C159" s="36" t="s">
        <v>292</v>
      </c>
      <c r="D159" s="35" t="s">
        <v>58</v>
      </c>
      <c r="E159" s="37" t="s">
        <v>293</v>
      </c>
      <c r="F159" s="38" t="s">
        <v>76</v>
      </c>
      <c r="G159" s="39">
        <v>4</v>
      </c>
      <c r="H159" s="40">
        <v>0</v>
      </c>
      <c r="I159" s="40">
        <f>ROUND(G159*H159,P4)</f>
        <v>0</v>
      </c>
      <c r="J159" s="38" t="s">
        <v>67</v>
      </c>
      <c r="O159" s="41">
        <f>I159*0.21</f>
        <v>0</v>
      </c>
      <c r="P159">
        <v>3</v>
      </c>
    </row>
    <row r="160">
      <c r="A160" s="35" t="s">
        <v>61</v>
      </c>
      <c r="B160" s="47"/>
      <c r="C160" s="48"/>
      <c r="D160" s="48"/>
      <c r="E160" s="37" t="s">
        <v>288</v>
      </c>
      <c r="F160" s="48"/>
      <c r="G160" s="48"/>
      <c r="H160" s="48"/>
      <c r="I160" s="48"/>
      <c r="J160" s="49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7.57031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35</v>
      </c>
      <c r="F2" s="15"/>
      <c r="G2" s="15"/>
      <c r="H2" s="15"/>
      <c r="I2" s="15"/>
      <c r="J2" s="17"/>
    </row>
    <row r="3">
      <c r="A3" s="3" t="s">
        <v>36</v>
      </c>
      <c r="B3" s="18" t="s">
        <v>37</v>
      </c>
      <c r="C3" s="19" t="s">
        <v>38</v>
      </c>
      <c r="D3" s="20"/>
      <c r="E3" s="21" t="s">
        <v>39</v>
      </c>
      <c r="F3" s="15"/>
      <c r="G3" s="15"/>
      <c r="H3" s="22" t="s">
        <v>15</v>
      </c>
      <c r="I3" s="23">
        <f>SUMIFS(I8:I161,A8:A161,"SD")</f>
        <v>0</v>
      </c>
      <c r="J3" s="17"/>
      <c r="O3">
        <v>0</v>
      </c>
      <c r="P3">
        <v>2</v>
      </c>
    </row>
    <row r="4">
      <c r="A4" s="3" t="s">
        <v>40</v>
      </c>
      <c r="B4" s="18" t="s">
        <v>41</v>
      </c>
      <c r="C4" s="19" t="s">
        <v>15</v>
      </c>
      <c r="D4" s="20"/>
      <c r="E4" s="21" t="s">
        <v>16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24" t="s">
        <v>42</v>
      </c>
      <c r="B5" s="25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26" t="s">
        <v>50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51</v>
      </c>
      <c r="I6" s="7" t="s">
        <v>52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53</v>
      </c>
      <c r="B8" s="30"/>
      <c r="C8" s="31" t="s">
        <v>54</v>
      </c>
      <c r="D8" s="32"/>
      <c r="E8" s="29" t="s">
        <v>55</v>
      </c>
      <c r="F8" s="32"/>
      <c r="G8" s="32"/>
      <c r="H8" s="32"/>
      <c r="I8" s="33">
        <f>SUMIFS(I9:I20,A9:A20,"P")</f>
        <v>0</v>
      </c>
      <c r="J8" s="34"/>
    </row>
    <row r="9">
      <c r="A9" s="35" t="s">
        <v>56</v>
      </c>
      <c r="B9" s="35">
        <v>1</v>
      </c>
      <c r="C9" s="36" t="s">
        <v>104</v>
      </c>
      <c r="D9" s="35" t="s">
        <v>74</v>
      </c>
      <c r="E9" s="37" t="s">
        <v>294</v>
      </c>
      <c r="F9" s="38" t="s">
        <v>106</v>
      </c>
      <c r="G9" s="39">
        <v>272.80000000000001</v>
      </c>
      <c r="H9" s="40">
        <v>0</v>
      </c>
      <c r="I9" s="40">
        <f>ROUND(G9*H9,P4)</f>
        <v>0</v>
      </c>
      <c r="J9" s="35"/>
      <c r="O9" s="41">
        <f>I9*0.21</f>
        <v>0</v>
      </c>
      <c r="P9">
        <v>3</v>
      </c>
    </row>
    <row r="10" ht="45">
      <c r="A10" s="35" t="s">
        <v>61</v>
      </c>
      <c r="B10" s="42"/>
      <c r="C10" s="43"/>
      <c r="D10" s="43"/>
      <c r="E10" s="37" t="s">
        <v>295</v>
      </c>
      <c r="F10" s="43"/>
      <c r="G10" s="43"/>
      <c r="H10" s="43"/>
      <c r="I10" s="43"/>
      <c r="J10" s="44"/>
    </row>
    <row r="11" ht="90">
      <c r="A11" s="35" t="s">
        <v>63</v>
      </c>
      <c r="B11" s="42"/>
      <c r="C11" s="43"/>
      <c r="D11" s="43"/>
      <c r="E11" s="45" t="s">
        <v>296</v>
      </c>
      <c r="F11" s="43"/>
      <c r="G11" s="43"/>
      <c r="H11" s="43"/>
      <c r="I11" s="43"/>
      <c r="J11" s="44"/>
    </row>
    <row r="12">
      <c r="A12" s="35" t="s">
        <v>56</v>
      </c>
      <c r="B12" s="35">
        <v>2</v>
      </c>
      <c r="C12" s="36" t="s">
        <v>104</v>
      </c>
      <c r="D12" s="35" t="s">
        <v>82</v>
      </c>
      <c r="E12" s="37" t="s">
        <v>297</v>
      </c>
      <c r="F12" s="38" t="s">
        <v>106</v>
      </c>
      <c r="G12" s="39">
        <v>2.1389999999999998</v>
      </c>
      <c r="H12" s="40">
        <v>0</v>
      </c>
      <c r="I12" s="40">
        <f>ROUND(G12*H12,P4)</f>
        <v>0</v>
      </c>
      <c r="J12" s="35"/>
      <c r="O12" s="41">
        <f>I12*0.21</f>
        <v>0</v>
      </c>
      <c r="P12">
        <v>3</v>
      </c>
    </row>
    <row r="13" ht="45">
      <c r="A13" s="35" t="s">
        <v>61</v>
      </c>
      <c r="B13" s="42"/>
      <c r="C13" s="43"/>
      <c r="D13" s="43"/>
      <c r="E13" s="37" t="s">
        <v>295</v>
      </c>
      <c r="F13" s="43"/>
      <c r="G13" s="43"/>
      <c r="H13" s="43"/>
      <c r="I13" s="43"/>
      <c r="J13" s="44"/>
    </row>
    <row r="14" ht="30">
      <c r="A14" s="35" t="s">
        <v>63</v>
      </c>
      <c r="B14" s="42"/>
      <c r="C14" s="43"/>
      <c r="D14" s="43"/>
      <c r="E14" s="45" t="s">
        <v>298</v>
      </c>
      <c r="F14" s="43"/>
      <c r="G14" s="43"/>
      <c r="H14" s="43"/>
      <c r="I14" s="43"/>
      <c r="J14" s="44"/>
    </row>
    <row r="15">
      <c r="A15" s="35" t="s">
        <v>56</v>
      </c>
      <c r="B15" s="35">
        <v>3</v>
      </c>
      <c r="C15" s="36" t="s">
        <v>299</v>
      </c>
      <c r="D15" s="35"/>
      <c r="E15" s="37" t="s">
        <v>300</v>
      </c>
      <c r="F15" s="38" t="s">
        <v>135</v>
      </c>
      <c r="G15" s="39">
        <v>21.132999999999999</v>
      </c>
      <c r="H15" s="40">
        <v>0</v>
      </c>
      <c r="I15" s="40">
        <f>ROUND(G15*H15,P4)</f>
        <v>0</v>
      </c>
      <c r="J15" s="38" t="s">
        <v>67</v>
      </c>
      <c r="O15" s="41">
        <f>I15*0.21</f>
        <v>0</v>
      </c>
      <c r="P15">
        <v>3</v>
      </c>
    </row>
    <row r="16" ht="30">
      <c r="A16" s="35" t="s">
        <v>61</v>
      </c>
      <c r="B16" s="42"/>
      <c r="C16" s="43"/>
      <c r="D16" s="43"/>
      <c r="E16" s="37" t="s">
        <v>301</v>
      </c>
      <c r="F16" s="43"/>
      <c r="G16" s="43"/>
      <c r="H16" s="43"/>
      <c r="I16" s="43"/>
      <c r="J16" s="44"/>
    </row>
    <row r="17" ht="30">
      <c r="A17" s="35" t="s">
        <v>63</v>
      </c>
      <c r="B17" s="42"/>
      <c r="C17" s="43"/>
      <c r="D17" s="43"/>
      <c r="E17" s="45" t="s">
        <v>302</v>
      </c>
      <c r="F17" s="43"/>
      <c r="G17" s="43"/>
      <c r="H17" s="43"/>
      <c r="I17" s="43"/>
      <c r="J17" s="44"/>
    </row>
    <row r="18">
      <c r="A18" s="35" t="s">
        <v>56</v>
      </c>
      <c r="B18" s="35">
        <v>4</v>
      </c>
      <c r="C18" s="36" t="s">
        <v>303</v>
      </c>
      <c r="D18" s="35"/>
      <c r="E18" s="37" t="s">
        <v>304</v>
      </c>
      <c r="F18" s="38" t="s">
        <v>60</v>
      </c>
      <c r="G18" s="39">
        <v>1</v>
      </c>
      <c r="H18" s="40">
        <v>0</v>
      </c>
      <c r="I18" s="40">
        <f>ROUND(G18*H18,P4)</f>
        <v>0</v>
      </c>
      <c r="J18" s="35"/>
      <c r="O18" s="41">
        <f>I18*0.21</f>
        <v>0</v>
      </c>
      <c r="P18">
        <v>3</v>
      </c>
    </row>
    <row r="19" ht="60">
      <c r="A19" s="35" t="s">
        <v>61</v>
      </c>
      <c r="B19" s="42"/>
      <c r="C19" s="43"/>
      <c r="D19" s="43"/>
      <c r="E19" s="37" t="s">
        <v>305</v>
      </c>
      <c r="F19" s="43"/>
      <c r="G19" s="43"/>
      <c r="H19" s="43"/>
      <c r="I19" s="43"/>
      <c r="J19" s="44"/>
    </row>
    <row r="20" ht="30">
      <c r="A20" s="35" t="s">
        <v>63</v>
      </c>
      <c r="B20" s="42"/>
      <c r="C20" s="43"/>
      <c r="D20" s="43"/>
      <c r="E20" s="45" t="s">
        <v>64</v>
      </c>
      <c r="F20" s="43"/>
      <c r="G20" s="43"/>
      <c r="H20" s="43"/>
      <c r="I20" s="43"/>
      <c r="J20" s="44"/>
    </row>
    <row r="21">
      <c r="A21" s="29" t="s">
        <v>53</v>
      </c>
      <c r="B21" s="30"/>
      <c r="C21" s="31" t="s">
        <v>115</v>
      </c>
      <c r="D21" s="32"/>
      <c r="E21" s="29" t="s">
        <v>121</v>
      </c>
      <c r="F21" s="32"/>
      <c r="G21" s="32"/>
      <c r="H21" s="32"/>
      <c r="I21" s="33">
        <f>SUMIFS(I22:I68,A22:A68,"P")</f>
        <v>0</v>
      </c>
      <c r="J21" s="34"/>
    </row>
    <row r="22">
      <c r="A22" s="35" t="s">
        <v>56</v>
      </c>
      <c r="B22" s="35">
        <v>5</v>
      </c>
      <c r="C22" s="36" t="s">
        <v>122</v>
      </c>
      <c r="D22" s="35"/>
      <c r="E22" s="37" t="s">
        <v>123</v>
      </c>
      <c r="F22" s="38" t="s">
        <v>124</v>
      </c>
      <c r="G22" s="39">
        <v>1</v>
      </c>
      <c r="H22" s="40">
        <v>0</v>
      </c>
      <c r="I22" s="40">
        <f>ROUND(G22*H22,P4)</f>
        <v>0</v>
      </c>
      <c r="J22" s="38" t="s">
        <v>67</v>
      </c>
      <c r="O22" s="41">
        <f>I22*0.21</f>
        <v>0</v>
      </c>
      <c r="P22">
        <v>3</v>
      </c>
    </row>
    <row r="23">
      <c r="A23" s="35" t="s">
        <v>61</v>
      </c>
      <c r="B23" s="42"/>
      <c r="C23" s="43"/>
      <c r="D23" s="43"/>
      <c r="E23" s="37" t="s">
        <v>306</v>
      </c>
      <c r="F23" s="43"/>
      <c r="G23" s="43"/>
      <c r="H23" s="43"/>
      <c r="I23" s="43"/>
      <c r="J23" s="44"/>
    </row>
    <row r="24">
      <c r="A24" s="35" t="s">
        <v>56</v>
      </c>
      <c r="B24" s="35">
        <v>6</v>
      </c>
      <c r="C24" s="36" t="s">
        <v>127</v>
      </c>
      <c r="D24" s="35"/>
      <c r="E24" s="37" t="s">
        <v>128</v>
      </c>
      <c r="F24" s="38" t="s">
        <v>124</v>
      </c>
      <c r="G24" s="39">
        <v>140.88499999999999</v>
      </c>
      <c r="H24" s="40">
        <v>0</v>
      </c>
      <c r="I24" s="40">
        <f>ROUND(G24*H24,P4)</f>
        <v>0</v>
      </c>
      <c r="J24" s="38" t="s">
        <v>67</v>
      </c>
      <c r="O24" s="41">
        <f>I24*0.21</f>
        <v>0</v>
      </c>
      <c r="P24">
        <v>3</v>
      </c>
    </row>
    <row r="25" ht="30">
      <c r="A25" s="35" t="s">
        <v>61</v>
      </c>
      <c r="B25" s="42"/>
      <c r="C25" s="43"/>
      <c r="D25" s="43"/>
      <c r="E25" s="37" t="s">
        <v>307</v>
      </c>
      <c r="F25" s="43"/>
      <c r="G25" s="43"/>
      <c r="H25" s="43"/>
      <c r="I25" s="43"/>
      <c r="J25" s="44"/>
    </row>
    <row r="26" ht="30">
      <c r="A26" s="35" t="s">
        <v>63</v>
      </c>
      <c r="B26" s="42"/>
      <c r="C26" s="43"/>
      <c r="D26" s="43"/>
      <c r="E26" s="45" t="s">
        <v>308</v>
      </c>
      <c r="F26" s="43"/>
      <c r="G26" s="43"/>
      <c r="H26" s="43"/>
      <c r="I26" s="43"/>
      <c r="J26" s="44"/>
    </row>
    <row r="27" ht="30">
      <c r="A27" s="35" t="s">
        <v>56</v>
      </c>
      <c r="B27" s="35">
        <v>7</v>
      </c>
      <c r="C27" s="36" t="s">
        <v>309</v>
      </c>
      <c r="D27" s="35"/>
      <c r="E27" s="37" t="s">
        <v>310</v>
      </c>
      <c r="F27" s="38" t="s">
        <v>135</v>
      </c>
      <c r="G27" s="39">
        <v>18.452000000000002</v>
      </c>
      <c r="H27" s="40">
        <v>0</v>
      </c>
      <c r="I27" s="40">
        <f>ROUND(G27*H27,P4)</f>
        <v>0</v>
      </c>
      <c r="J27" s="38" t="s">
        <v>67</v>
      </c>
      <c r="O27" s="41">
        <f>I27*0.21</f>
        <v>0</v>
      </c>
      <c r="P27">
        <v>3</v>
      </c>
    </row>
    <row r="28">
      <c r="A28" s="35" t="s">
        <v>61</v>
      </c>
      <c r="B28" s="42"/>
      <c r="C28" s="43"/>
      <c r="D28" s="43"/>
      <c r="E28" s="37" t="s">
        <v>311</v>
      </c>
      <c r="F28" s="43"/>
      <c r="G28" s="43"/>
      <c r="H28" s="43"/>
      <c r="I28" s="43"/>
      <c r="J28" s="44"/>
    </row>
    <row r="29" ht="30">
      <c r="A29" s="35" t="s">
        <v>63</v>
      </c>
      <c r="B29" s="42"/>
      <c r="C29" s="43"/>
      <c r="D29" s="43"/>
      <c r="E29" s="45" t="s">
        <v>312</v>
      </c>
      <c r="F29" s="43"/>
      <c r="G29" s="43"/>
      <c r="H29" s="43"/>
      <c r="I29" s="43"/>
      <c r="J29" s="44"/>
    </row>
    <row r="30">
      <c r="A30" s="35" t="s">
        <v>56</v>
      </c>
      <c r="B30" s="35">
        <v>8</v>
      </c>
      <c r="C30" s="36" t="s">
        <v>156</v>
      </c>
      <c r="D30" s="35"/>
      <c r="E30" s="37" t="s">
        <v>157</v>
      </c>
      <c r="F30" s="38" t="s">
        <v>135</v>
      </c>
      <c r="G30" s="39">
        <v>23.504000000000001</v>
      </c>
      <c r="H30" s="40">
        <v>0</v>
      </c>
      <c r="I30" s="40">
        <f>ROUND(G30*H30,P4)</f>
        <v>0</v>
      </c>
      <c r="J30" s="38" t="s">
        <v>67</v>
      </c>
      <c r="O30" s="41">
        <f>I30*0.21</f>
        <v>0</v>
      </c>
      <c r="P30">
        <v>3</v>
      </c>
    </row>
    <row r="31">
      <c r="A31" s="35" t="s">
        <v>61</v>
      </c>
      <c r="B31" s="42"/>
      <c r="C31" s="43"/>
      <c r="D31" s="43"/>
      <c r="E31" s="37" t="s">
        <v>313</v>
      </c>
      <c r="F31" s="43"/>
      <c r="G31" s="43"/>
      <c r="H31" s="43"/>
      <c r="I31" s="43"/>
      <c r="J31" s="44"/>
    </row>
    <row r="32" ht="60">
      <c r="A32" s="35" t="s">
        <v>63</v>
      </c>
      <c r="B32" s="42"/>
      <c r="C32" s="43"/>
      <c r="D32" s="43"/>
      <c r="E32" s="45" t="s">
        <v>314</v>
      </c>
      <c r="F32" s="43"/>
      <c r="G32" s="43"/>
      <c r="H32" s="43"/>
      <c r="I32" s="43"/>
      <c r="J32" s="44"/>
    </row>
    <row r="33">
      <c r="A33" s="35" t="s">
        <v>56</v>
      </c>
      <c r="B33" s="35">
        <v>9</v>
      </c>
      <c r="C33" s="36" t="s">
        <v>315</v>
      </c>
      <c r="D33" s="35"/>
      <c r="E33" s="37" t="s">
        <v>316</v>
      </c>
      <c r="F33" s="38" t="s">
        <v>153</v>
      </c>
      <c r="G33" s="39">
        <v>65.587999999999994</v>
      </c>
      <c r="H33" s="40">
        <v>0</v>
      </c>
      <c r="I33" s="40">
        <f>ROUND(G33*H33,P4)</f>
        <v>0</v>
      </c>
      <c r="J33" s="38" t="s">
        <v>67</v>
      </c>
      <c r="O33" s="41">
        <f>I33*0.21</f>
        <v>0</v>
      </c>
      <c r="P33">
        <v>3</v>
      </c>
    </row>
    <row r="34">
      <c r="A34" s="35" t="s">
        <v>61</v>
      </c>
      <c r="B34" s="42"/>
      <c r="C34" s="43"/>
      <c r="D34" s="43"/>
      <c r="E34" s="37" t="s">
        <v>317</v>
      </c>
      <c r="F34" s="43"/>
      <c r="G34" s="43"/>
      <c r="H34" s="43"/>
      <c r="I34" s="43"/>
      <c r="J34" s="44"/>
    </row>
    <row r="35" ht="30">
      <c r="A35" s="35" t="s">
        <v>63</v>
      </c>
      <c r="B35" s="42"/>
      <c r="C35" s="43"/>
      <c r="D35" s="43"/>
      <c r="E35" s="45" t="s">
        <v>318</v>
      </c>
      <c r="F35" s="43"/>
      <c r="G35" s="43"/>
      <c r="H35" s="43"/>
      <c r="I35" s="43"/>
      <c r="J35" s="44"/>
    </row>
    <row r="36">
      <c r="A36" s="35" t="s">
        <v>56</v>
      </c>
      <c r="B36" s="35">
        <v>10</v>
      </c>
      <c r="C36" s="36" t="s">
        <v>319</v>
      </c>
      <c r="D36" s="35"/>
      <c r="E36" s="37" t="s">
        <v>320</v>
      </c>
      <c r="F36" s="38" t="s">
        <v>135</v>
      </c>
      <c r="G36" s="39">
        <v>94.215000000000003</v>
      </c>
      <c r="H36" s="40">
        <v>0</v>
      </c>
      <c r="I36" s="40">
        <f>ROUND(G36*H36,P4)</f>
        <v>0</v>
      </c>
      <c r="J36" s="38" t="s">
        <v>67</v>
      </c>
      <c r="O36" s="41">
        <f>I36*0.21</f>
        <v>0</v>
      </c>
      <c r="P36">
        <v>3</v>
      </c>
    </row>
    <row r="37">
      <c r="A37" s="35" t="s">
        <v>61</v>
      </c>
      <c r="B37" s="42"/>
      <c r="C37" s="43"/>
      <c r="D37" s="43"/>
      <c r="E37" s="46" t="s">
        <v>58</v>
      </c>
      <c r="F37" s="43"/>
      <c r="G37" s="43"/>
      <c r="H37" s="43"/>
      <c r="I37" s="43"/>
      <c r="J37" s="44"/>
    </row>
    <row r="38" ht="90">
      <c r="A38" s="35" t="s">
        <v>63</v>
      </c>
      <c r="B38" s="42"/>
      <c r="C38" s="43"/>
      <c r="D38" s="43"/>
      <c r="E38" s="45" t="s">
        <v>321</v>
      </c>
      <c r="F38" s="43"/>
      <c r="G38" s="43"/>
      <c r="H38" s="43"/>
      <c r="I38" s="43"/>
      <c r="J38" s="44"/>
    </row>
    <row r="39">
      <c r="A39" s="35" t="s">
        <v>56</v>
      </c>
      <c r="B39" s="35">
        <v>11</v>
      </c>
      <c r="C39" s="36" t="s">
        <v>164</v>
      </c>
      <c r="D39" s="35"/>
      <c r="E39" s="37" t="s">
        <v>165</v>
      </c>
      <c r="F39" s="38" t="s">
        <v>135</v>
      </c>
      <c r="G39" s="39">
        <v>21.132999999999999</v>
      </c>
      <c r="H39" s="40">
        <v>0</v>
      </c>
      <c r="I39" s="40">
        <f>ROUND(G39*H39,P4)</f>
        <v>0</v>
      </c>
      <c r="J39" s="38" t="s">
        <v>67</v>
      </c>
      <c r="O39" s="41">
        <f>I39*0.21</f>
        <v>0</v>
      </c>
      <c r="P39">
        <v>3</v>
      </c>
    </row>
    <row r="40">
      <c r="A40" s="35" t="s">
        <v>61</v>
      </c>
      <c r="B40" s="42"/>
      <c r="C40" s="43"/>
      <c r="D40" s="43"/>
      <c r="E40" s="37" t="s">
        <v>322</v>
      </c>
      <c r="F40" s="43"/>
      <c r="G40" s="43"/>
      <c r="H40" s="43"/>
      <c r="I40" s="43"/>
      <c r="J40" s="44"/>
    </row>
    <row r="41" ht="30">
      <c r="A41" s="35" t="s">
        <v>63</v>
      </c>
      <c r="B41" s="42"/>
      <c r="C41" s="43"/>
      <c r="D41" s="43"/>
      <c r="E41" s="45" t="s">
        <v>323</v>
      </c>
      <c r="F41" s="43"/>
      <c r="G41" s="43"/>
      <c r="H41" s="43"/>
      <c r="I41" s="43"/>
      <c r="J41" s="44"/>
    </row>
    <row r="42">
      <c r="A42" s="35" t="s">
        <v>56</v>
      </c>
      <c r="B42" s="35">
        <v>12</v>
      </c>
      <c r="C42" s="36" t="s">
        <v>324</v>
      </c>
      <c r="D42" s="35"/>
      <c r="E42" s="37" t="s">
        <v>325</v>
      </c>
      <c r="F42" s="38" t="s">
        <v>135</v>
      </c>
      <c r="G42" s="39">
        <v>2.6000000000000001</v>
      </c>
      <c r="H42" s="40">
        <v>0</v>
      </c>
      <c r="I42" s="40">
        <f>ROUND(G42*H42,P4)</f>
        <v>0</v>
      </c>
      <c r="J42" s="38" t="s">
        <v>67</v>
      </c>
      <c r="O42" s="41">
        <f>I42*0.21</f>
        <v>0</v>
      </c>
      <c r="P42">
        <v>3</v>
      </c>
    </row>
    <row r="43">
      <c r="A43" s="35" t="s">
        <v>61</v>
      </c>
      <c r="B43" s="42"/>
      <c r="C43" s="43"/>
      <c r="D43" s="43"/>
      <c r="E43" s="37" t="s">
        <v>326</v>
      </c>
      <c r="F43" s="43"/>
      <c r="G43" s="43"/>
      <c r="H43" s="43"/>
      <c r="I43" s="43"/>
      <c r="J43" s="44"/>
    </row>
    <row r="44" ht="30">
      <c r="A44" s="35" t="s">
        <v>63</v>
      </c>
      <c r="B44" s="42"/>
      <c r="C44" s="43"/>
      <c r="D44" s="43"/>
      <c r="E44" s="45" t="s">
        <v>327</v>
      </c>
      <c r="F44" s="43"/>
      <c r="G44" s="43"/>
      <c r="H44" s="43"/>
      <c r="I44" s="43"/>
      <c r="J44" s="44"/>
    </row>
    <row r="45">
      <c r="A45" s="35" t="s">
        <v>56</v>
      </c>
      <c r="B45" s="35">
        <v>13</v>
      </c>
      <c r="C45" s="36" t="s">
        <v>187</v>
      </c>
      <c r="D45" s="35"/>
      <c r="E45" s="37" t="s">
        <v>188</v>
      </c>
      <c r="F45" s="38" t="s">
        <v>135</v>
      </c>
      <c r="G45" s="39">
        <v>96.814999999999998</v>
      </c>
      <c r="H45" s="40">
        <v>0</v>
      </c>
      <c r="I45" s="40">
        <f>ROUND(G45*H45,P4)</f>
        <v>0</v>
      </c>
      <c r="J45" s="38" t="s">
        <v>67</v>
      </c>
      <c r="O45" s="41">
        <f>I45*0.21</f>
        <v>0</v>
      </c>
      <c r="P45">
        <v>3</v>
      </c>
    </row>
    <row r="46">
      <c r="A46" s="35" t="s">
        <v>61</v>
      </c>
      <c r="B46" s="42"/>
      <c r="C46" s="43"/>
      <c r="D46" s="43"/>
      <c r="E46" s="46" t="s">
        <v>58</v>
      </c>
      <c r="F46" s="43"/>
      <c r="G46" s="43"/>
      <c r="H46" s="43"/>
      <c r="I46" s="43"/>
      <c r="J46" s="44"/>
    </row>
    <row r="47" ht="45">
      <c r="A47" s="35" t="s">
        <v>63</v>
      </c>
      <c r="B47" s="42"/>
      <c r="C47" s="43"/>
      <c r="D47" s="43"/>
      <c r="E47" s="45" t="s">
        <v>328</v>
      </c>
      <c r="F47" s="43"/>
      <c r="G47" s="43"/>
      <c r="H47" s="43"/>
      <c r="I47" s="43"/>
      <c r="J47" s="44"/>
    </row>
    <row r="48">
      <c r="A48" s="35" t="s">
        <v>56</v>
      </c>
      <c r="B48" s="35">
        <v>14</v>
      </c>
      <c r="C48" s="36" t="s">
        <v>191</v>
      </c>
      <c r="D48" s="35"/>
      <c r="E48" s="37" t="s">
        <v>192</v>
      </c>
      <c r="F48" s="38" t="s">
        <v>135</v>
      </c>
      <c r="G48" s="39">
        <v>37.518999999999998</v>
      </c>
      <c r="H48" s="40">
        <v>0</v>
      </c>
      <c r="I48" s="40">
        <f>ROUND(G48*H48,P4)</f>
        <v>0</v>
      </c>
      <c r="J48" s="38" t="s">
        <v>67</v>
      </c>
      <c r="O48" s="41">
        <f>I48*0.21</f>
        <v>0</v>
      </c>
      <c r="P48">
        <v>3</v>
      </c>
    </row>
    <row r="49">
      <c r="A49" s="35" t="s">
        <v>61</v>
      </c>
      <c r="B49" s="42"/>
      <c r="C49" s="43"/>
      <c r="D49" s="43"/>
      <c r="E49" s="37" t="s">
        <v>329</v>
      </c>
      <c r="F49" s="43"/>
      <c r="G49" s="43"/>
      <c r="H49" s="43"/>
      <c r="I49" s="43"/>
      <c r="J49" s="44"/>
    </row>
    <row r="50" ht="45">
      <c r="A50" s="35" t="s">
        <v>63</v>
      </c>
      <c r="B50" s="42"/>
      <c r="C50" s="43"/>
      <c r="D50" s="43"/>
      <c r="E50" s="45" t="s">
        <v>330</v>
      </c>
      <c r="F50" s="43"/>
      <c r="G50" s="43"/>
      <c r="H50" s="43"/>
      <c r="I50" s="43"/>
      <c r="J50" s="44"/>
    </row>
    <row r="51">
      <c r="A51" s="35" t="s">
        <v>56</v>
      </c>
      <c r="B51" s="35">
        <v>15</v>
      </c>
      <c r="C51" s="36" t="s">
        <v>331</v>
      </c>
      <c r="D51" s="35"/>
      <c r="E51" s="37" t="s">
        <v>332</v>
      </c>
      <c r="F51" s="38" t="s">
        <v>135</v>
      </c>
      <c r="G51" s="39">
        <v>14.548</v>
      </c>
      <c r="H51" s="40">
        <v>0</v>
      </c>
      <c r="I51" s="40">
        <f>ROUND(G51*H51,P4)</f>
        <v>0</v>
      </c>
      <c r="J51" s="38" t="s">
        <v>67</v>
      </c>
      <c r="O51" s="41">
        <f>I51*0.21</f>
        <v>0</v>
      </c>
      <c r="P51">
        <v>3</v>
      </c>
    </row>
    <row r="52">
      <c r="A52" s="35" t="s">
        <v>61</v>
      </c>
      <c r="B52" s="42"/>
      <c r="C52" s="43"/>
      <c r="D52" s="43"/>
      <c r="E52" s="37" t="s">
        <v>333</v>
      </c>
      <c r="F52" s="43"/>
      <c r="G52" s="43"/>
      <c r="H52" s="43"/>
      <c r="I52" s="43"/>
      <c r="J52" s="44"/>
    </row>
    <row r="53" ht="30">
      <c r="A53" s="35" t="s">
        <v>63</v>
      </c>
      <c r="B53" s="42"/>
      <c r="C53" s="43"/>
      <c r="D53" s="43"/>
      <c r="E53" s="45" t="s">
        <v>334</v>
      </c>
      <c r="F53" s="43"/>
      <c r="G53" s="43"/>
      <c r="H53" s="43"/>
      <c r="I53" s="43"/>
      <c r="J53" s="44"/>
    </row>
    <row r="54">
      <c r="A54" s="35" t="s">
        <v>56</v>
      </c>
      <c r="B54" s="35">
        <v>16</v>
      </c>
      <c r="C54" s="36" t="s">
        <v>335</v>
      </c>
      <c r="D54" s="35"/>
      <c r="E54" s="37" t="s">
        <v>336</v>
      </c>
      <c r="F54" s="38" t="s">
        <v>135</v>
      </c>
      <c r="G54" s="39">
        <v>2.6000000000000001</v>
      </c>
      <c r="H54" s="40">
        <v>0</v>
      </c>
      <c r="I54" s="40">
        <f>ROUND(G54*H54,P4)</f>
        <v>0</v>
      </c>
      <c r="J54" s="38" t="s">
        <v>67</v>
      </c>
      <c r="O54" s="41">
        <f>I54*0.21</f>
        <v>0</v>
      </c>
      <c r="P54">
        <v>3</v>
      </c>
    </row>
    <row r="55">
      <c r="A55" s="35" t="s">
        <v>61</v>
      </c>
      <c r="B55" s="42"/>
      <c r="C55" s="43"/>
      <c r="D55" s="43"/>
      <c r="E55" s="37" t="s">
        <v>337</v>
      </c>
      <c r="F55" s="43"/>
      <c r="G55" s="43"/>
      <c r="H55" s="43"/>
      <c r="I55" s="43"/>
      <c r="J55" s="44"/>
    </row>
    <row r="56" ht="30">
      <c r="A56" s="35" t="s">
        <v>63</v>
      </c>
      <c r="B56" s="42"/>
      <c r="C56" s="43"/>
      <c r="D56" s="43"/>
      <c r="E56" s="45" t="s">
        <v>327</v>
      </c>
      <c r="F56" s="43"/>
      <c r="G56" s="43"/>
      <c r="H56" s="43"/>
      <c r="I56" s="43"/>
      <c r="J56" s="44"/>
    </row>
    <row r="57">
      <c r="A57" s="35" t="s">
        <v>56</v>
      </c>
      <c r="B57" s="35">
        <v>17</v>
      </c>
      <c r="C57" s="36" t="s">
        <v>338</v>
      </c>
      <c r="D57" s="35"/>
      <c r="E57" s="37" t="s">
        <v>339</v>
      </c>
      <c r="F57" s="38" t="s">
        <v>124</v>
      </c>
      <c r="G57" s="39">
        <v>125.06399999999999</v>
      </c>
      <c r="H57" s="40">
        <v>0</v>
      </c>
      <c r="I57" s="40">
        <f>ROUND(G57*H57,P4)</f>
        <v>0</v>
      </c>
      <c r="J57" s="38" t="s">
        <v>67</v>
      </c>
      <c r="O57" s="41">
        <f>I57*0.21</f>
        <v>0</v>
      </c>
      <c r="P57">
        <v>3</v>
      </c>
    </row>
    <row r="58">
      <c r="A58" s="35" t="s">
        <v>61</v>
      </c>
      <c r="B58" s="42"/>
      <c r="C58" s="43"/>
      <c r="D58" s="43"/>
      <c r="E58" s="37" t="s">
        <v>340</v>
      </c>
      <c r="F58" s="43"/>
      <c r="G58" s="43"/>
      <c r="H58" s="43"/>
      <c r="I58" s="43"/>
      <c r="J58" s="44"/>
    </row>
    <row r="59" ht="45">
      <c r="A59" s="35" t="s">
        <v>63</v>
      </c>
      <c r="B59" s="42"/>
      <c r="C59" s="43"/>
      <c r="D59" s="43"/>
      <c r="E59" s="45" t="s">
        <v>341</v>
      </c>
      <c r="F59" s="43"/>
      <c r="G59" s="43"/>
      <c r="H59" s="43"/>
      <c r="I59" s="43"/>
      <c r="J59" s="44"/>
    </row>
    <row r="60">
      <c r="A60" s="35" t="s">
        <v>56</v>
      </c>
      <c r="B60" s="35">
        <v>18</v>
      </c>
      <c r="C60" s="36" t="s">
        <v>342</v>
      </c>
      <c r="D60" s="35"/>
      <c r="E60" s="37" t="s">
        <v>343</v>
      </c>
      <c r="F60" s="38" t="s">
        <v>124</v>
      </c>
      <c r="G60" s="39">
        <v>140.88499999999999</v>
      </c>
      <c r="H60" s="40">
        <v>0</v>
      </c>
      <c r="I60" s="40">
        <f>ROUND(G60*H60,P4)</f>
        <v>0</v>
      </c>
      <c r="J60" s="38" t="s">
        <v>67</v>
      </c>
      <c r="O60" s="41">
        <f>I60*0.21</f>
        <v>0</v>
      </c>
      <c r="P60">
        <v>3</v>
      </c>
    </row>
    <row r="61" ht="30">
      <c r="A61" s="35" t="s">
        <v>61</v>
      </c>
      <c r="B61" s="42"/>
      <c r="C61" s="43"/>
      <c r="D61" s="43"/>
      <c r="E61" s="37" t="s">
        <v>344</v>
      </c>
      <c r="F61" s="43"/>
      <c r="G61" s="43"/>
      <c r="H61" s="43"/>
      <c r="I61" s="43"/>
      <c r="J61" s="44"/>
    </row>
    <row r="62" ht="30">
      <c r="A62" s="35" t="s">
        <v>63</v>
      </c>
      <c r="B62" s="42"/>
      <c r="C62" s="43"/>
      <c r="D62" s="43"/>
      <c r="E62" s="45" t="s">
        <v>308</v>
      </c>
      <c r="F62" s="43"/>
      <c r="G62" s="43"/>
      <c r="H62" s="43"/>
      <c r="I62" s="43"/>
      <c r="J62" s="44"/>
    </row>
    <row r="63">
      <c r="A63" s="35" t="s">
        <v>56</v>
      </c>
      <c r="B63" s="35">
        <v>19</v>
      </c>
      <c r="C63" s="36" t="s">
        <v>345</v>
      </c>
      <c r="D63" s="35" t="s">
        <v>58</v>
      </c>
      <c r="E63" s="37" t="s">
        <v>346</v>
      </c>
      <c r="F63" s="38" t="s">
        <v>124</v>
      </c>
      <c r="G63" s="39">
        <v>140.88499999999999</v>
      </c>
      <c r="H63" s="40">
        <v>0</v>
      </c>
      <c r="I63" s="40">
        <f>ROUND(G63*H63,P4)</f>
        <v>0</v>
      </c>
      <c r="J63" s="38" t="s">
        <v>67</v>
      </c>
      <c r="O63" s="41">
        <f>I63*0.21</f>
        <v>0</v>
      </c>
      <c r="P63">
        <v>3</v>
      </c>
    </row>
    <row r="64" ht="45">
      <c r="A64" s="35" t="s">
        <v>61</v>
      </c>
      <c r="B64" s="42"/>
      <c r="C64" s="43"/>
      <c r="D64" s="43"/>
      <c r="E64" s="37" t="s">
        <v>347</v>
      </c>
      <c r="F64" s="43"/>
      <c r="G64" s="43"/>
      <c r="H64" s="43"/>
      <c r="I64" s="43"/>
      <c r="J64" s="44"/>
    </row>
    <row r="65" ht="30">
      <c r="A65" s="35" t="s">
        <v>63</v>
      </c>
      <c r="B65" s="42"/>
      <c r="C65" s="43"/>
      <c r="D65" s="43"/>
      <c r="E65" s="45" t="s">
        <v>308</v>
      </c>
      <c r="F65" s="43"/>
      <c r="G65" s="43"/>
      <c r="H65" s="43"/>
      <c r="I65" s="43"/>
      <c r="J65" s="44"/>
    </row>
    <row r="66">
      <c r="A66" s="35" t="s">
        <v>56</v>
      </c>
      <c r="B66" s="35">
        <v>20</v>
      </c>
      <c r="C66" s="36" t="s">
        <v>348</v>
      </c>
      <c r="D66" s="35"/>
      <c r="E66" s="37" t="s">
        <v>349</v>
      </c>
      <c r="F66" s="38" t="s">
        <v>124</v>
      </c>
      <c r="G66" s="39">
        <v>281.76999999999998</v>
      </c>
      <c r="H66" s="40">
        <v>0</v>
      </c>
      <c r="I66" s="40">
        <f>ROUND(G66*H66,P4)</f>
        <v>0</v>
      </c>
      <c r="J66" s="38" t="s">
        <v>67</v>
      </c>
      <c r="O66" s="41">
        <f>I66*0.21</f>
        <v>0</v>
      </c>
      <c r="P66">
        <v>3</v>
      </c>
    </row>
    <row r="67">
      <c r="A67" s="35" t="s">
        <v>61</v>
      </c>
      <c r="B67" s="42"/>
      <c r="C67" s="43"/>
      <c r="D67" s="43"/>
      <c r="E67" s="37" t="s">
        <v>350</v>
      </c>
      <c r="F67" s="43"/>
      <c r="G67" s="43"/>
      <c r="H67" s="43"/>
      <c r="I67" s="43"/>
      <c r="J67" s="44"/>
    </row>
    <row r="68" ht="30">
      <c r="A68" s="35" t="s">
        <v>63</v>
      </c>
      <c r="B68" s="42"/>
      <c r="C68" s="43"/>
      <c r="D68" s="43"/>
      <c r="E68" s="45" t="s">
        <v>351</v>
      </c>
      <c r="F68" s="43"/>
      <c r="G68" s="43"/>
      <c r="H68" s="43"/>
      <c r="I68" s="43"/>
      <c r="J68" s="44"/>
    </row>
    <row r="69">
      <c r="A69" s="29" t="s">
        <v>53</v>
      </c>
      <c r="B69" s="30"/>
      <c r="C69" s="31" t="s">
        <v>199</v>
      </c>
      <c r="D69" s="32"/>
      <c r="E69" s="29" t="s">
        <v>200</v>
      </c>
      <c r="F69" s="32"/>
      <c r="G69" s="32"/>
      <c r="H69" s="32"/>
      <c r="I69" s="33">
        <f>SUMIFS(I70:I72,A70:A72,"P")</f>
        <v>0</v>
      </c>
      <c r="J69" s="34"/>
    </row>
    <row r="70">
      <c r="A70" s="35" t="s">
        <v>56</v>
      </c>
      <c r="B70" s="35">
        <v>21</v>
      </c>
      <c r="C70" s="36" t="s">
        <v>352</v>
      </c>
      <c r="D70" s="35"/>
      <c r="E70" s="37" t="s">
        <v>353</v>
      </c>
      <c r="F70" s="38" t="s">
        <v>124</v>
      </c>
      <c r="G70" s="39">
        <v>125.06399999999999</v>
      </c>
      <c r="H70" s="40">
        <v>0</v>
      </c>
      <c r="I70" s="40">
        <f>ROUND(G70*H70,P4)</f>
        <v>0</v>
      </c>
      <c r="J70" s="38" t="s">
        <v>67</v>
      </c>
      <c r="O70" s="41">
        <f>I70*0.21</f>
        <v>0</v>
      </c>
      <c r="P70">
        <v>3</v>
      </c>
    </row>
    <row r="71">
      <c r="A71" s="35" t="s">
        <v>61</v>
      </c>
      <c r="B71" s="42"/>
      <c r="C71" s="43"/>
      <c r="D71" s="43"/>
      <c r="E71" s="46" t="s">
        <v>58</v>
      </c>
      <c r="F71" s="43"/>
      <c r="G71" s="43"/>
      <c r="H71" s="43"/>
      <c r="I71" s="43"/>
      <c r="J71" s="44"/>
    </row>
    <row r="72" ht="45">
      <c r="A72" s="35" t="s">
        <v>63</v>
      </c>
      <c r="B72" s="42"/>
      <c r="C72" s="43"/>
      <c r="D72" s="43"/>
      <c r="E72" s="45" t="s">
        <v>341</v>
      </c>
      <c r="F72" s="43"/>
      <c r="G72" s="43"/>
      <c r="H72" s="43"/>
      <c r="I72" s="43"/>
      <c r="J72" s="44"/>
    </row>
    <row r="73">
      <c r="A73" s="29" t="s">
        <v>53</v>
      </c>
      <c r="B73" s="30"/>
      <c r="C73" s="31" t="s">
        <v>354</v>
      </c>
      <c r="D73" s="32"/>
      <c r="E73" s="29" t="s">
        <v>355</v>
      </c>
      <c r="F73" s="32"/>
      <c r="G73" s="32"/>
      <c r="H73" s="32"/>
      <c r="I73" s="33">
        <f>SUMIFS(I74:I76,A74:A76,"P")</f>
        <v>0</v>
      </c>
      <c r="J73" s="34"/>
    </row>
    <row r="74">
      <c r="A74" s="35" t="s">
        <v>56</v>
      </c>
      <c r="B74" s="35">
        <v>22</v>
      </c>
      <c r="C74" s="36" t="s">
        <v>356</v>
      </c>
      <c r="D74" s="35" t="s">
        <v>58</v>
      </c>
      <c r="E74" s="37" t="s">
        <v>357</v>
      </c>
      <c r="F74" s="38" t="s">
        <v>135</v>
      </c>
      <c r="G74" s="39">
        <v>0.17999999999999999</v>
      </c>
      <c r="H74" s="40">
        <v>0</v>
      </c>
      <c r="I74" s="40">
        <f>ROUND(G74*H74,P4)</f>
        <v>0</v>
      </c>
      <c r="J74" s="38" t="s">
        <v>67</v>
      </c>
      <c r="O74" s="41">
        <f>I74*0.21</f>
        <v>0</v>
      </c>
      <c r="P74">
        <v>3</v>
      </c>
    </row>
    <row r="75">
      <c r="A75" s="35" t="s">
        <v>61</v>
      </c>
      <c r="B75" s="42"/>
      <c r="C75" s="43"/>
      <c r="D75" s="43"/>
      <c r="E75" s="37" t="s">
        <v>358</v>
      </c>
      <c r="F75" s="43"/>
      <c r="G75" s="43"/>
      <c r="H75" s="43"/>
      <c r="I75" s="43"/>
      <c r="J75" s="44"/>
    </row>
    <row r="76" ht="30">
      <c r="A76" s="35" t="s">
        <v>63</v>
      </c>
      <c r="B76" s="42"/>
      <c r="C76" s="43"/>
      <c r="D76" s="43"/>
      <c r="E76" s="45" t="s">
        <v>359</v>
      </c>
      <c r="F76" s="43"/>
      <c r="G76" s="43"/>
      <c r="H76" s="43"/>
      <c r="I76" s="43"/>
      <c r="J76" s="44"/>
    </row>
    <row r="77">
      <c r="A77" s="29" t="s">
        <v>53</v>
      </c>
      <c r="B77" s="30"/>
      <c r="C77" s="31" t="s">
        <v>360</v>
      </c>
      <c r="D77" s="32"/>
      <c r="E77" s="29" t="s">
        <v>361</v>
      </c>
      <c r="F77" s="32"/>
      <c r="G77" s="32"/>
      <c r="H77" s="32"/>
      <c r="I77" s="33">
        <f>SUMIFS(I78:I98,A78:A98,"P")</f>
        <v>0</v>
      </c>
      <c r="J77" s="34"/>
    </row>
    <row r="78">
      <c r="A78" s="35" t="s">
        <v>56</v>
      </c>
      <c r="B78" s="35">
        <v>23</v>
      </c>
      <c r="C78" s="36" t="s">
        <v>362</v>
      </c>
      <c r="D78" s="35"/>
      <c r="E78" s="37" t="s">
        <v>363</v>
      </c>
      <c r="F78" s="38" t="s">
        <v>124</v>
      </c>
      <c r="G78" s="39">
        <v>127.884</v>
      </c>
      <c r="H78" s="40">
        <v>0</v>
      </c>
      <c r="I78" s="40">
        <f>ROUND(G78*H78,P4)</f>
        <v>0</v>
      </c>
      <c r="J78" s="38" t="s">
        <v>67</v>
      </c>
      <c r="O78" s="41">
        <f>I78*0.21</f>
        <v>0</v>
      </c>
      <c r="P78">
        <v>3</v>
      </c>
    </row>
    <row r="79">
      <c r="A79" s="35" t="s">
        <v>61</v>
      </c>
      <c r="B79" s="42"/>
      <c r="C79" s="43"/>
      <c r="D79" s="43"/>
      <c r="E79" s="37" t="s">
        <v>364</v>
      </c>
      <c r="F79" s="43"/>
      <c r="G79" s="43"/>
      <c r="H79" s="43"/>
      <c r="I79" s="43"/>
      <c r="J79" s="44"/>
    </row>
    <row r="80" ht="45">
      <c r="A80" s="35" t="s">
        <v>63</v>
      </c>
      <c r="B80" s="42"/>
      <c r="C80" s="43"/>
      <c r="D80" s="43"/>
      <c r="E80" s="45" t="s">
        <v>365</v>
      </c>
      <c r="F80" s="43"/>
      <c r="G80" s="43"/>
      <c r="H80" s="43"/>
      <c r="I80" s="43"/>
      <c r="J80" s="44"/>
    </row>
    <row r="81">
      <c r="A81" s="35" t="s">
        <v>56</v>
      </c>
      <c r="B81" s="35">
        <v>24</v>
      </c>
      <c r="C81" s="36" t="s">
        <v>366</v>
      </c>
      <c r="D81" s="35"/>
      <c r="E81" s="37" t="s">
        <v>367</v>
      </c>
      <c r="F81" s="38" t="s">
        <v>124</v>
      </c>
      <c r="G81" s="39">
        <v>125.789</v>
      </c>
      <c r="H81" s="40">
        <v>0</v>
      </c>
      <c r="I81" s="40">
        <f>ROUND(G81*H81,P4)</f>
        <v>0</v>
      </c>
      <c r="J81" s="38" t="s">
        <v>67</v>
      </c>
      <c r="O81" s="41">
        <f>I81*0.21</f>
        <v>0</v>
      </c>
      <c r="P81">
        <v>3</v>
      </c>
    </row>
    <row r="82">
      <c r="A82" s="35" t="s">
        <v>61</v>
      </c>
      <c r="B82" s="42"/>
      <c r="C82" s="43"/>
      <c r="D82" s="43"/>
      <c r="E82" s="37" t="s">
        <v>368</v>
      </c>
      <c r="F82" s="43"/>
      <c r="G82" s="43"/>
      <c r="H82" s="43"/>
      <c r="I82" s="43"/>
      <c r="J82" s="44"/>
    </row>
    <row r="83" ht="45">
      <c r="A83" s="35" t="s">
        <v>63</v>
      </c>
      <c r="B83" s="42"/>
      <c r="C83" s="43"/>
      <c r="D83" s="43"/>
      <c r="E83" s="45" t="s">
        <v>369</v>
      </c>
      <c r="F83" s="43"/>
      <c r="G83" s="43"/>
      <c r="H83" s="43"/>
      <c r="I83" s="43"/>
      <c r="J83" s="44"/>
    </row>
    <row r="84">
      <c r="A84" s="35" t="s">
        <v>56</v>
      </c>
      <c r="B84" s="35">
        <v>25</v>
      </c>
      <c r="C84" s="36" t="s">
        <v>370</v>
      </c>
      <c r="D84" s="35"/>
      <c r="E84" s="37" t="s">
        <v>371</v>
      </c>
      <c r="F84" s="38" t="s">
        <v>124</v>
      </c>
      <c r="G84" s="39">
        <v>129.25399999999999</v>
      </c>
      <c r="H84" s="40">
        <v>0</v>
      </c>
      <c r="I84" s="40">
        <f>ROUND(G84*H84,P4)</f>
        <v>0</v>
      </c>
      <c r="J84" s="38" t="s">
        <v>67</v>
      </c>
      <c r="O84" s="41">
        <f>I84*0.21</f>
        <v>0</v>
      </c>
      <c r="P84">
        <v>3</v>
      </c>
    </row>
    <row r="85">
      <c r="A85" s="35" t="s">
        <v>61</v>
      </c>
      <c r="B85" s="42"/>
      <c r="C85" s="43"/>
      <c r="D85" s="43"/>
      <c r="E85" s="37" t="s">
        <v>372</v>
      </c>
      <c r="F85" s="43"/>
      <c r="G85" s="43"/>
      <c r="H85" s="43"/>
      <c r="I85" s="43"/>
      <c r="J85" s="44"/>
    </row>
    <row r="86" ht="30">
      <c r="A86" s="35" t="s">
        <v>63</v>
      </c>
      <c r="B86" s="42"/>
      <c r="C86" s="43"/>
      <c r="D86" s="43"/>
      <c r="E86" s="45" t="s">
        <v>373</v>
      </c>
      <c r="F86" s="43"/>
      <c r="G86" s="43"/>
      <c r="H86" s="43"/>
      <c r="I86" s="43"/>
      <c r="J86" s="44"/>
    </row>
    <row r="87">
      <c r="A87" s="35" t="s">
        <v>56</v>
      </c>
      <c r="B87" s="35">
        <v>26</v>
      </c>
      <c r="C87" s="36" t="s">
        <v>374</v>
      </c>
      <c r="D87" s="35"/>
      <c r="E87" s="37" t="s">
        <v>375</v>
      </c>
      <c r="F87" s="38" t="s">
        <v>124</v>
      </c>
      <c r="G87" s="39">
        <v>275.97899999999998</v>
      </c>
      <c r="H87" s="40">
        <v>0</v>
      </c>
      <c r="I87" s="40">
        <f>ROUND(G87*H87,P4)</f>
        <v>0</v>
      </c>
      <c r="J87" s="38" t="s">
        <v>67</v>
      </c>
      <c r="O87" s="41">
        <f>I87*0.21</f>
        <v>0</v>
      </c>
      <c r="P87">
        <v>3</v>
      </c>
    </row>
    <row r="88">
      <c r="A88" s="35" t="s">
        <v>61</v>
      </c>
      <c r="B88" s="42"/>
      <c r="C88" s="43"/>
      <c r="D88" s="43"/>
      <c r="E88" s="37" t="s">
        <v>376</v>
      </c>
      <c r="F88" s="43"/>
      <c r="G88" s="43"/>
      <c r="H88" s="43"/>
      <c r="I88" s="43"/>
      <c r="J88" s="44"/>
    </row>
    <row r="89" ht="45">
      <c r="A89" s="35" t="s">
        <v>63</v>
      </c>
      <c r="B89" s="42"/>
      <c r="C89" s="43"/>
      <c r="D89" s="43"/>
      <c r="E89" s="45" t="s">
        <v>377</v>
      </c>
      <c r="F89" s="43"/>
      <c r="G89" s="43"/>
      <c r="H89" s="43"/>
      <c r="I89" s="43"/>
      <c r="J89" s="44"/>
    </row>
    <row r="90">
      <c r="A90" s="35" t="s">
        <v>56</v>
      </c>
      <c r="B90" s="35">
        <v>27</v>
      </c>
      <c r="C90" s="36" t="s">
        <v>378</v>
      </c>
      <c r="D90" s="35"/>
      <c r="E90" s="37" t="s">
        <v>379</v>
      </c>
      <c r="F90" s="38" t="s">
        <v>124</v>
      </c>
      <c r="G90" s="39">
        <v>138.93000000000001</v>
      </c>
      <c r="H90" s="40">
        <v>0</v>
      </c>
      <c r="I90" s="40">
        <f>ROUND(G90*H90,P4)</f>
        <v>0</v>
      </c>
      <c r="J90" s="38" t="s">
        <v>67</v>
      </c>
      <c r="O90" s="41">
        <f>I90*0.21</f>
        <v>0</v>
      </c>
      <c r="P90">
        <v>3</v>
      </c>
    </row>
    <row r="91">
      <c r="A91" s="35" t="s">
        <v>61</v>
      </c>
      <c r="B91" s="42"/>
      <c r="C91" s="43"/>
      <c r="D91" s="43"/>
      <c r="E91" s="37" t="s">
        <v>380</v>
      </c>
      <c r="F91" s="43"/>
      <c r="G91" s="43"/>
      <c r="H91" s="43"/>
      <c r="I91" s="43"/>
      <c r="J91" s="44"/>
    </row>
    <row r="92" ht="30">
      <c r="A92" s="35" t="s">
        <v>63</v>
      </c>
      <c r="B92" s="42"/>
      <c r="C92" s="43"/>
      <c r="D92" s="43"/>
      <c r="E92" s="45" t="s">
        <v>381</v>
      </c>
      <c r="F92" s="43"/>
      <c r="G92" s="43"/>
      <c r="H92" s="43"/>
      <c r="I92" s="43"/>
      <c r="J92" s="44"/>
    </row>
    <row r="93">
      <c r="A93" s="35" t="s">
        <v>56</v>
      </c>
      <c r="B93" s="35">
        <v>28</v>
      </c>
      <c r="C93" s="36" t="s">
        <v>382</v>
      </c>
      <c r="D93" s="35"/>
      <c r="E93" s="37" t="s">
        <v>383</v>
      </c>
      <c r="F93" s="38" t="s">
        <v>124</v>
      </c>
      <c r="G93" s="39">
        <v>139.46799999999999</v>
      </c>
      <c r="H93" s="40">
        <v>0</v>
      </c>
      <c r="I93" s="40">
        <f>ROUND(G93*H93,P4)</f>
        <v>0</v>
      </c>
      <c r="J93" s="38" t="s">
        <v>67</v>
      </c>
      <c r="O93" s="41">
        <f>I93*0.21</f>
        <v>0</v>
      </c>
      <c r="P93">
        <v>3</v>
      </c>
    </row>
    <row r="94">
      <c r="A94" s="35" t="s">
        <v>61</v>
      </c>
      <c r="B94" s="42"/>
      <c r="C94" s="43"/>
      <c r="D94" s="43"/>
      <c r="E94" s="37" t="s">
        <v>384</v>
      </c>
      <c r="F94" s="43"/>
      <c r="G94" s="43"/>
      <c r="H94" s="43"/>
      <c r="I94" s="43"/>
      <c r="J94" s="44"/>
    </row>
    <row r="95" ht="30">
      <c r="A95" s="35" t="s">
        <v>63</v>
      </c>
      <c r="B95" s="42"/>
      <c r="C95" s="43"/>
      <c r="D95" s="43"/>
      <c r="E95" s="45" t="s">
        <v>385</v>
      </c>
      <c r="F95" s="43"/>
      <c r="G95" s="43"/>
      <c r="H95" s="43"/>
      <c r="I95" s="43"/>
      <c r="J95" s="44"/>
    </row>
    <row r="96">
      <c r="A96" s="35" t="s">
        <v>56</v>
      </c>
      <c r="B96" s="35">
        <v>29</v>
      </c>
      <c r="C96" s="36" t="s">
        <v>386</v>
      </c>
      <c r="D96" s="35"/>
      <c r="E96" s="37" t="s">
        <v>387</v>
      </c>
      <c r="F96" s="38" t="s">
        <v>124</v>
      </c>
      <c r="G96" s="39">
        <v>126.889</v>
      </c>
      <c r="H96" s="40">
        <v>0</v>
      </c>
      <c r="I96" s="40">
        <f>ROUND(G96*H96,P4)</f>
        <v>0</v>
      </c>
      <c r="J96" s="38" t="s">
        <v>67</v>
      </c>
      <c r="O96" s="41">
        <f>I96*0.21</f>
        <v>0</v>
      </c>
      <c r="P96">
        <v>3</v>
      </c>
    </row>
    <row r="97">
      <c r="A97" s="35" t="s">
        <v>61</v>
      </c>
      <c r="B97" s="42"/>
      <c r="C97" s="43"/>
      <c r="D97" s="43"/>
      <c r="E97" s="37" t="s">
        <v>388</v>
      </c>
      <c r="F97" s="43"/>
      <c r="G97" s="43"/>
      <c r="H97" s="43"/>
      <c r="I97" s="43"/>
      <c r="J97" s="44"/>
    </row>
    <row r="98" ht="30">
      <c r="A98" s="35" t="s">
        <v>63</v>
      </c>
      <c r="B98" s="42"/>
      <c r="C98" s="43"/>
      <c r="D98" s="43"/>
      <c r="E98" s="45" t="s">
        <v>389</v>
      </c>
      <c r="F98" s="43"/>
      <c r="G98" s="43"/>
      <c r="H98" s="43"/>
      <c r="I98" s="43"/>
      <c r="J98" s="44"/>
    </row>
    <row r="99">
      <c r="A99" s="29" t="s">
        <v>53</v>
      </c>
      <c r="B99" s="30"/>
      <c r="C99" s="31" t="s">
        <v>390</v>
      </c>
      <c r="D99" s="32"/>
      <c r="E99" s="29" t="s">
        <v>391</v>
      </c>
      <c r="F99" s="32"/>
      <c r="G99" s="32"/>
      <c r="H99" s="32"/>
      <c r="I99" s="33">
        <f>SUMIFS(I100:I108,A100:A108,"P")</f>
        <v>0</v>
      </c>
      <c r="J99" s="34"/>
    </row>
    <row r="100">
      <c r="A100" s="35" t="s">
        <v>56</v>
      </c>
      <c r="B100" s="35">
        <v>30</v>
      </c>
      <c r="C100" s="36" t="s">
        <v>392</v>
      </c>
      <c r="D100" s="35"/>
      <c r="E100" s="37" t="s">
        <v>393</v>
      </c>
      <c r="F100" s="38" t="s">
        <v>153</v>
      </c>
      <c r="G100" s="39">
        <v>2</v>
      </c>
      <c r="H100" s="40">
        <v>0</v>
      </c>
      <c r="I100" s="40">
        <f>ROUND(G100*H100,P4)</f>
        <v>0</v>
      </c>
      <c r="J100" s="38" t="s">
        <v>67</v>
      </c>
      <c r="O100" s="41">
        <f>I100*0.21</f>
        <v>0</v>
      </c>
      <c r="P100">
        <v>3</v>
      </c>
    </row>
    <row r="101">
      <c r="A101" s="35" t="s">
        <v>61</v>
      </c>
      <c r="B101" s="42"/>
      <c r="C101" s="43"/>
      <c r="D101" s="43"/>
      <c r="E101" s="37" t="s">
        <v>394</v>
      </c>
      <c r="F101" s="43"/>
      <c r="G101" s="43"/>
      <c r="H101" s="43"/>
      <c r="I101" s="43"/>
      <c r="J101" s="44"/>
    </row>
    <row r="102" ht="30">
      <c r="A102" s="35" t="s">
        <v>63</v>
      </c>
      <c r="B102" s="42"/>
      <c r="C102" s="43"/>
      <c r="D102" s="43"/>
      <c r="E102" s="45" t="s">
        <v>395</v>
      </c>
      <c r="F102" s="43"/>
      <c r="G102" s="43"/>
      <c r="H102" s="43"/>
      <c r="I102" s="43"/>
      <c r="J102" s="44"/>
    </row>
    <row r="103">
      <c r="A103" s="35" t="s">
        <v>56</v>
      </c>
      <c r="B103" s="35">
        <v>31</v>
      </c>
      <c r="C103" s="36" t="s">
        <v>396</v>
      </c>
      <c r="D103" s="35"/>
      <c r="E103" s="37" t="s">
        <v>397</v>
      </c>
      <c r="F103" s="38" t="s">
        <v>76</v>
      </c>
      <c r="G103" s="39">
        <v>1</v>
      </c>
      <c r="H103" s="40">
        <v>0</v>
      </c>
      <c r="I103" s="40">
        <f>ROUND(G103*H103,P4)</f>
        <v>0</v>
      </c>
      <c r="J103" s="38" t="s">
        <v>67</v>
      </c>
      <c r="O103" s="41">
        <f>I103*0.21</f>
        <v>0</v>
      </c>
      <c r="P103">
        <v>3</v>
      </c>
    </row>
    <row r="104">
      <c r="A104" s="35" t="s">
        <v>61</v>
      </c>
      <c r="B104" s="42"/>
      <c r="C104" s="43"/>
      <c r="D104" s="43"/>
      <c r="E104" s="37" t="s">
        <v>398</v>
      </c>
      <c r="F104" s="43"/>
      <c r="G104" s="43"/>
      <c r="H104" s="43"/>
      <c r="I104" s="43"/>
      <c r="J104" s="44"/>
    </row>
    <row r="105" ht="30">
      <c r="A105" s="35" t="s">
        <v>63</v>
      </c>
      <c r="B105" s="42"/>
      <c r="C105" s="43"/>
      <c r="D105" s="43"/>
      <c r="E105" s="45" t="s">
        <v>64</v>
      </c>
      <c r="F105" s="43"/>
      <c r="G105" s="43"/>
      <c r="H105" s="43"/>
      <c r="I105" s="43"/>
      <c r="J105" s="44"/>
    </row>
    <row r="106">
      <c r="A106" s="35" t="s">
        <v>56</v>
      </c>
      <c r="B106" s="35">
        <v>32</v>
      </c>
      <c r="C106" s="36" t="s">
        <v>399</v>
      </c>
      <c r="D106" s="35"/>
      <c r="E106" s="37" t="s">
        <v>400</v>
      </c>
      <c r="F106" s="38" t="s">
        <v>76</v>
      </c>
      <c r="G106" s="39">
        <v>1</v>
      </c>
      <c r="H106" s="40">
        <v>0</v>
      </c>
      <c r="I106" s="40">
        <f>ROUND(G106*H106,P4)</f>
        <v>0</v>
      </c>
      <c r="J106" s="35"/>
      <c r="O106" s="41">
        <f>I106*0.21</f>
        <v>0</v>
      </c>
      <c r="P106">
        <v>3</v>
      </c>
    </row>
    <row r="107">
      <c r="A107" s="35" t="s">
        <v>61</v>
      </c>
      <c r="B107" s="42"/>
      <c r="C107" s="43"/>
      <c r="D107" s="43"/>
      <c r="E107" s="37" t="s">
        <v>401</v>
      </c>
      <c r="F107" s="43"/>
      <c r="G107" s="43"/>
      <c r="H107" s="43"/>
      <c r="I107" s="43"/>
      <c r="J107" s="44"/>
    </row>
    <row r="108" ht="30">
      <c r="A108" s="35" t="s">
        <v>63</v>
      </c>
      <c r="B108" s="42"/>
      <c r="C108" s="43"/>
      <c r="D108" s="43"/>
      <c r="E108" s="45" t="s">
        <v>64</v>
      </c>
      <c r="F108" s="43"/>
      <c r="G108" s="43"/>
      <c r="H108" s="43"/>
      <c r="I108" s="43"/>
      <c r="J108" s="44"/>
    </row>
    <row r="109">
      <c r="A109" s="29" t="s">
        <v>53</v>
      </c>
      <c r="B109" s="30"/>
      <c r="C109" s="31" t="s">
        <v>211</v>
      </c>
      <c r="D109" s="32"/>
      <c r="E109" s="29" t="s">
        <v>212</v>
      </c>
      <c r="F109" s="32"/>
      <c r="G109" s="32"/>
      <c r="H109" s="32"/>
      <c r="I109" s="33">
        <f>SUMIFS(I110:I161,A110:A161,"P")</f>
        <v>0</v>
      </c>
      <c r="J109" s="34"/>
    </row>
    <row r="110">
      <c r="A110" s="35" t="s">
        <v>56</v>
      </c>
      <c r="B110" s="35">
        <v>33</v>
      </c>
      <c r="C110" s="36" t="s">
        <v>402</v>
      </c>
      <c r="D110" s="35"/>
      <c r="E110" s="37" t="s">
        <v>403</v>
      </c>
      <c r="F110" s="38" t="s">
        <v>76</v>
      </c>
      <c r="G110" s="39">
        <v>5</v>
      </c>
      <c r="H110" s="40">
        <v>0</v>
      </c>
      <c r="I110" s="40">
        <f>ROUND(G110*H110,P4)</f>
        <v>0</v>
      </c>
      <c r="J110" s="38" t="s">
        <v>67</v>
      </c>
      <c r="O110" s="41">
        <f>I110*0.21</f>
        <v>0</v>
      </c>
      <c r="P110">
        <v>3</v>
      </c>
    </row>
    <row r="111">
      <c r="A111" s="35" t="s">
        <v>61</v>
      </c>
      <c r="B111" s="42"/>
      <c r="C111" s="43"/>
      <c r="D111" s="43"/>
      <c r="E111" s="37" t="s">
        <v>404</v>
      </c>
      <c r="F111" s="43"/>
      <c r="G111" s="43"/>
      <c r="H111" s="43"/>
      <c r="I111" s="43"/>
      <c r="J111" s="44"/>
    </row>
    <row r="112">
      <c r="A112" s="35" t="s">
        <v>56</v>
      </c>
      <c r="B112" s="35">
        <v>34</v>
      </c>
      <c r="C112" s="36" t="s">
        <v>405</v>
      </c>
      <c r="D112" s="35"/>
      <c r="E112" s="37" t="s">
        <v>406</v>
      </c>
      <c r="F112" s="38" t="s">
        <v>76</v>
      </c>
      <c r="G112" s="39">
        <v>5</v>
      </c>
      <c r="H112" s="40">
        <v>0</v>
      </c>
      <c r="I112" s="40">
        <f>ROUND(G112*H112,P4)</f>
        <v>0</v>
      </c>
      <c r="J112" s="38" t="s">
        <v>67</v>
      </c>
      <c r="O112" s="41">
        <f>I112*0.21</f>
        <v>0</v>
      </c>
      <c r="P112">
        <v>3</v>
      </c>
    </row>
    <row r="113" ht="30">
      <c r="A113" s="35" t="s">
        <v>61</v>
      </c>
      <c r="B113" s="42"/>
      <c r="C113" s="43"/>
      <c r="D113" s="43"/>
      <c r="E113" s="37" t="s">
        <v>407</v>
      </c>
      <c r="F113" s="43"/>
      <c r="G113" s="43"/>
      <c r="H113" s="43"/>
      <c r="I113" s="43"/>
      <c r="J113" s="44"/>
    </row>
    <row r="114">
      <c r="A114" s="35" t="s">
        <v>56</v>
      </c>
      <c r="B114" s="35">
        <v>35</v>
      </c>
      <c r="C114" s="36" t="s">
        <v>408</v>
      </c>
      <c r="D114" s="35"/>
      <c r="E114" s="37" t="s">
        <v>409</v>
      </c>
      <c r="F114" s="38" t="s">
        <v>76</v>
      </c>
      <c r="G114" s="39">
        <v>3</v>
      </c>
      <c r="H114" s="40">
        <v>0</v>
      </c>
      <c r="I114" s="40">
        <f>ROUND(G114*H114,P4)</f>
        <v>0</v>
      </c>
      <c r="J114" s="38" t="s">
        <v>67</v>
      </c>
      <c r="O114" s="41">
        <f>I114*0.21</f>
        <v>0</v>
      </c>
      <c r="P114">
        <v>3</v>
      </c>
    </row>
    <row r="115">
      <c r="A115" s="35" t="s">
        <v>61</v>
      </c>
      <c r="B115" s="42"/>
      <c r="C115" s="43"/>
      <c r="D115" s="43"/>
      <c r="E115" s="37" t="s">
        <v>410</v>
      </c>
      <c r="F115" s="43"/>
      <c r="G115" s="43"/>
      <c r="H115" s="43"/>
      <c r="I115" s="43"/>
      <c r="J115" s="44"/>
    </row>
    <row r="116" ht="30">
      <c r="A116" s="35" t="s">
        <v>63</v>
      </c>
      <c r="B116" s="42"/>
      <c r="C116" s="43"/>
      <c r="D116" s="43"/>
      <c r="E116" s="45" t="s">
        <v>411</v>
      </c>
      <c r="F116" s="43"/>
      <c r="G116" s="43"/>
      <c r="H116" s="43"/>
      <c r="I116" s="43"/>
      <c r="J116" s="44"/>
    </row>
    <row r="117" ht="30">
      <c r="A117" s="35" t="s">
        <v>56</v>
      </c>
      <c r="B117" s="35">
        <v>36</v>
      </c>
      <c r="C117" s="36" t="s">
        <v>412</v>
      </c>
      <c r="D117" s="35"/>
      <c r="E117" s="37" t="s">
        <v>413</v>
      </c>
      <c r="F117" s="38" t="s">
        <v>76</v>
      </c>
      <c r="G117" s="39">
        <v>3</v>
      </c>
      <c r="H117" s="40">
        <v>0</v>
      </c>
      <c r="I117" s="40">
        <f>ROUND(G117*H117,P4)</f>
        <v>0</v>
      </c>
      <c r="J117" s="38" t="s">
        <v>67</v>
      </c>
      <c r="O117" s="41">
        <f>I117*0.21</f>
        <v>0</v>
      </c>
      <c r="P117">
        <v>3</v>
      </c>
    </row>
    <row r="118">
      <c r="A118" s="35" t="s">
        <v>61</v>
      </c>
      <c r="B118" s="42"/>
      <c r="C118" s="43"/>
      <c r="D118" s="43"/>
      <c r="E118" s="37" t="s">
        <v>414</v>
      </c>
      <c r="F118" s="43"/>
      <c r="G118" s="43"/>
      <c r="H118" s="43"/>
      <c r="I118" s="43"/>
      <c r="J118" s="44"/>
    </row>
    <row r="119" ht="45">
      <c r="A119" s="35" t="s">
        <v>63</v>
      </c>
      <c r="B119" s="42"/>
      <c r="C119" s="43"/>
      <c r="D119" s="43"/>
      <c r="E119" s="45" t="s">
        <v>415</v>
      </c>
      <c r="F119" s="43"/>
      <c r="G119" s="43"/>
      <c r="H119" s="43"/>
      <c r="I119" s="43"/>
      <c r="J119" s="44"/>
    </row>
    <row r="120" ht="30">
      <c r="A120" s="35" t="s">
        <v>56</v>
      </c>
      <c r="B120" s="35">
        <v>37</v>
      </c>
      <c r="C120" s="36" t="s">
        <v>416</v>
      </c>
      <c r="D120" s="35" t="s">
        <v>58</v>
      </c>
      <c r="E120" s="37" t="s">
        <v>417</v>
      </c>
      <c r="F120" s="38" t="s">
        <v>76</v>
      </c>
      <c r="G120" s="39">
        <v>3</v>
      </c>
      <c r="H120" s="40">
        <v>0</v>
      </c>
      <c r="I120" s="40">
        <f>ROUND(G120*H120,P4)</f>
        <v>0</v>
      </c>
      <c r="J120" s="38" t="s">
        <v>67</v>
      </c>
      <c r="O120" s="41">
        <f>I120*0.21</f>
        <v>0</v>
      </c>
      <c r="P120">
        <v>3</v>
      </c>
    </row>
    <row r="121" ht="30">
      <c r="A121" s="35" t="s">
        <v>61</v>
      </c>
      <c r="B121" s="42"/>
      <c r="C121" s="43"/>
      <c r="D121" s="43"/>
      <c r="E121" s="37" t="s">
        <v>418</v>
      </c>
      <c r="F121" s="43"/>
      <c r="G121" s="43"/>
      <c r="H121" s="43"/>
      <c r="I121" s="43"/>
      <c r="J121" s="44"/>
    </row>
    <row r="122" ht="30">
      <c r="A122" s="35" t="s">
        <v>63</v>
      </c>
      <c r="B122" s="42"/>
      <c r="C122" s="43"/>
      <c r="D122" s="43"/>
      <c r="E122" s="45" t="s">
        <v>419</v>
      </c>
      <c r="F122" s="43"/>
      <c r="G122" s="43"/>
      <c r="H122" s="43"/>
      <c r="I122" s="43"/>
      <c r="J122" s="44"/>
    </row>
    <row r="123" ht="30">
      <c r="A123" s="35" t="s">
        <v>56</v>
      </c>
      <c r="B123" s="35">
        <v>38</v>
      </c>
      <c r="C123" s="36" t="s">
        <v>420</v>
      </c>
      <c r="D123" s="35" t="s">
        <v>139</v>
      </c>
      <c r="E123" s="37" t="s">
        <v>421</v>
      </c>
      <c r="F123" s="38" t="s">
        <v>76</v>
      </c>
      <c r="G123" s="39">
        <v>3</v>
      </c>
      <c r="H123" s="40">
        <v>0</v>
      </c>
      <c r="I123" s="40">
        <f>ROUND(G123*H123,P4)</f>
        <v>0</v>
      </c>
      <c r="J123" s="38" t="s">
        <v>67</v>
      </c>
      <c r="O123" s="41">
        <f>I123*0.21</f>
        <v>0</v>
      </c>
      <c r="P123">
        <v>3</v>
      </c>
    </row>
    <row r="124">
      <c r="A124" s="35" t="s">
        <v>61</v>
      </c>
      <c r="B124" s="42"/>
      <c r="C124" s="43"/>
      <c r="D124" s="43"/>
      <c r="E124" s="37" t="s">
        <v>422</v>
      </c>
      <c r="F124" s="43"/>
      <c r="G124" s="43"/>
      <c r="H124" s="43"/>
      <c r="I124" s="43"/>
      <c r="J124" s="44"/>
    </row>
    <row r="125" ht="30">
      <c r="A125" s="35" t="s">
        <v>63</v>
      </c>
      <c r="B125" s="42"/>
      <c r="C125" s="43"/>
      <c r="D125" s="43"/>
      <c r="E125" s="45" t="s">
        <v>411</v>
      </c>
      <c r="F125" s="43"/>
      <c r="G125" s="43"/>
      <c r="H125" s="43"/>
      <c r="I125" s="43"/>
      <c r="J125" s="44"/>
    </row>
    <row r="126" ht="30">
      <c r="A126" s="35" t="s">
        <v>56</v>
      </c>
      <c r="B126" s="35">
        <v>39</v>
      </c>
      <c r="C126" s="36" t="s">
        <v>420</v>
      </c>
      <c r="D126" s="35" t="s">
        <v>143</v>
      </c>
      <c r="E126" s="37" t="s">
        <v>421</v>
      </c>
      <c r="F126" s="38" t="s">
        <v>76</v>
      </c>
      <c r="G126" s="39">
        <v>3</v>
      </c>
      <c r="H126" s="40">
        <v>0</v>
      </c>
      <c r="I126" s="40">
        <f>ROUND(G126*H126,P4)</f>
        <v>0</v>
      </c>
      <c r="J126" s="38" t="s">
        <v>67</v>
      </c>
      <c r="O126" s="41">
        <f>I126*0.21</f>
        <v>0</v>
      </c>
      <c r="P126">
        <v>3</v>
      </c>
    </row>
    <row r="127" ht="45">
      <c r="A127" s="35" t="s">
        <v>61</v>
      </c>
      <c r="B127" s="42"/>
      <c r="C127" s="43"/>
      <c r="D127" s="43"/>
      <c r="E127" s="37" t="s">
        <v>423</v>
      </c>
      <c r="F127" s="43"/>
      <c r="G127" s="43"/>
      <c r="H127" s="43"/>
      <c r="I127" s="43"/>
      <c r="J127" s="44"/>
    </row>
    <row r="128" ht="45">
      <c r="A128" s="35" t="s">
        <v>63</v>
      </c>
      <c r="B128" s="42"/>
      <c r="C128" s="43"/>
      <c r="D128" s="43"/>
      <c r="E128" s="45" t="s">
        <v>415</v>
      </c>
      <c r="F128" s="43"/>
      <c r="G128" s="43"/>
      <c r="H128" s="43"/>
      <c r="I128" s="43"/>
      <c r="J128" s="44"/>
    </row>
    <row r="129" ht="30">
      <c r="A129" s="35" t="s">
        <v>56</v>
      </c>
      <c r="B129" s="35">
        <v>40</v>
      </c>
      <c r="C129" s="36" t="s">
        <v>424</v>
      </c>
      <c r="D129" s="35"/>
      <c r="E129" s="37" t="s">
        <v>425</v>
      </c>
      <c r="F129" s="38" t="s">
        <v>76</v>
      </c>
      <c r="G129" s="39">
        <v>3</v>
      </c>
      <c r="H129" s="40">
        <v>0</v>
      </c>
      <c r="I129" s="40">
        <f>ROUND(G129*H129,P4)</f>
        <v>0</v>
      </c>
      <c r="J129" s="38" t="s">
        <v>67</v>
      </c>
      <c r="O129" s="41">
        <f>I129*0.21</f>
        <v>0</v>
      </c>
      <c r="P129">
        <v>3</v>
      </c>
    </row>
    <row r="130">
      <c r="A130" s="35" t="s">
        <v>61</v>
      </c>
      <c r="B130" s="42"/>
      <c r="C130" s="43"/>
      <c r="D130" s="43"/>
      <c r="E130" s="37" t="s">
        <v>426</v>
      </c>
      <c r="F130" s="43"/>
      <c r="G130" s="43"/>
      <c r="H130" s="43"/>
      <c r="I130" s="43"/>
      <c r="J130" s="44"/>
    </row>
    <row r="131" ht="30">
      <c r="A131" s="35" t="s">
        <v>63</v>
      </c>
      <c r="B131" s="42"/>
      <c r="C131" s="43"/>
      <c r="D131" s="43"/>
      <c r="E131" s="45" t="s">
        <v>411</v>
      </c>
      <c r="F131" s="43"/>
      <c r="G131" s="43"/>
      <c r="H131" s="43"/>
      <c r="I131" s="43"/>
      <c r="J131" s="44"/>
    </row>
    <row r="132">
      <c r="A132" s="35" t="s">
        <v>56</v>
      </c>
      <c r="B132" s="35">
        <v>41</v>
      </c>
      <c r="C132" s="36" t="s">
        <v>427</v>
      </c>
      <c r="D132" s="35" t="s">
        <v>58</v>
      </c>
      <c r="E132" s="37" t="s">
        <v>428</v>
      </c>
      <c r="F132" s="38" t="s">
        <v>76</v>
      </c>
      <c r="G132" s="39">
        <v>3</v>
      </c>
      <c r="H132" s="40">
        <v>0</v>
      </c>
      <c r="I132" s="40">
        <f>ROUND(G132*H132,P4)</f>
        <v>0</v>
      </c>
      <c r="J132" s="38" t="s">
        <v>67</v>
      </c>
      <c r="O132" s="41">
        <f>I132*0.21</f>
        <v>0</v>
      </c>
      <c r="P132">
        <v>3</v>
      </c>
    </row>
    <row r="133" ht="30">
      <c r="A133" s="35" t="s">
        <v>61</v>
      </c>
      <c r="B133" s="42"/>
      <c r="C133" s="43"/>
      <c r="D133" s="43"/>
      <c r="E133" s="37" t="s">
        <v>429</v>
      </c>
      <c r="F133" s="43"/>
      <c r="G133" s="43"/>
      <c r="H133" s="43"/>
      <c r="I133" s="43"/>
      <c r="J133" s="44"/>
    </row>
    <row r="134" ht="30">
      <c r="A134" s="35" t="s">
        <v>63</v>
      </c>
      <c r="B134" s="42"/>
      <c r="C134" s="43"/>
      <c r="D134" s="43"/>
      <c r="E134" s="45" t="s">
        <v>411</v>
      </c>
      <c r="F134" s="43"/>
      <c r="G134" s="43"/>
      <c r="H134" s="43"/>
      <c r="I134" s="43"/>
      <c r="J134" s="44"/>
    </row>
    <row r="135">
      <c r="A135" s="35" t="s">
        <v>56</v>
      </c>
      <c r="B135" s="35">
        <v>42</v>
      </c>
      <c r="C135" s="36" t="s">
        <v>430</v>
      </c>
      <c r="D135" s="35" t="s">
        <v>139</v>
      </c>
      <c r="E135" s="37" t="s">
        <v>431</v>
      </c>
      <c r="F135" s="38" t="s">
        <v>76</v>
      </c>
      <c r="G135" s="39">
        <v>3</v>
      </c>
      <c r="H135" s="40">
        <v>0</v>
      </c>
      <c r="I135" s="40">
        <f>ROUND(G135*H135,P4)</f>
        <v>0</v>
      </c>
      <c r="J135" s="38" t="s">
        <v>67</v>
      </c>
      <c r="O135" s="41">
        <f>I135*0.21</f>
        <v>0</v>
      </c>
      <c r="P135">
        <v>3</v>
      </c>
    </row>
    <row r="136">
      <c r="A136" s="35" t="s">
        <v>61</v>
      </c>
      <c r="B136" s="42"/>
      <c r="C136" s="43"/>
      <c r="D136" s="43"/>
      <c r="E136" s="37" t="s">
        <v>432</v>
      </c>
      <c r="F136" s="43"/>
      <c r="G136" s="43"/>
      <c r="H136" s="43"/>
      <c r="I136" s="43"/>
      <c r="J136" s="44"/>
    </row>
    <row r="137" ht="30">
      <c r="A137" s="35" t="s">
        <v>63</v>
      </c>
      <c r="B137" s="42"/>
      <c r="C137" s="43"/>
      <c r="D137" s="43"/>
      <c r="E137" s="45" t="s">
        <v>411</v>
      </c>
      <c r="F137" s="43"/>
      <c r="G137" s="43"/>
      <c r="H137" s="43"/>
      <c r="I137" s="43"/>
      <c r="J137" s="44"/>
    </row>
    <row r="138">
      <c r="A138" s="35" t="s">
        <v>56</v>
      </c>
      <c r="B138" s="35">
        <v>43</v>
      </c>
      <c r="C138" s="36" t="s">
        <v>430</v>
      </c>
      <c r="D138" s="35" t="s">
        <v>143</v>
      </c>
      <c r="E138" s="37" t="s">
        <v>431</v>
      </c>
      <c r="F138" s="38" t="s">
        <v>76</v>
      </c>
      <c r="G138" s="39">
        <v>3</v>
      </c>
      <c r="H138" s="40">
        <v>0</v>
      </c>
      <c r="I138" s="40">
        <f>ROUND(G138*H138,P4)</f>
        <v>0</v>
      </c>
      <c r="J138" s="38" t="s">
        <v>67</v>
      </c>
      <c r="O138" s="41">
        <f>I138*0.21</f>
        <v>0</v>
      </c>
      <c r="P138">
        <v>3</v>
      </c>
    </row>
    <row r="139" ht="45">
      <c r="A139" s="35" t="s">
        <v>61</v>
      </c>
      <c r="B139" s="42"/>
      <c r="C139" s="43"/>
      <c r="D139" s="43"/>
      <c r="E139" s="37" t="s">
        <v>433</v>
      </c>
      <c r="F139" s="43"/>
      <c r="G139" s="43"/>
      <c r="H139" s="43"/>
      <c r="I139" s="43"/>
      <c r="J139" s="44"/>
    </row>
    <row r="140" ht="30">
      <c r="A140" s="35" t="s">
        <v>63</v>
      </c>
      <c r="B140" s="42"/>
      <c r="C140" s="43"/>
      <c r="D140" s="43"/>
      <c r="E140" s="45" t="s">
        <v>411</v>
      </c>
      <c r="F140" s="43"/>
      <c r="G140" s="43"/>
      <c r="H140" s="43"/>
      <c r="I140" s="43"/>
      <c r="J140" s="44"/>
    </row>
    <row r="141" ht="30">
      <c r="A141" s="35" t="s">
        <v>56</v>
      </c>
      <c r="B141" s="35">
        <v>44</v>
      </c>
      <c r="C141" s="36" t="s">
        <v>434</v>
      </c>
      <c r="D141" s="35"/>
      <c r="E141" s="37" t="s">
        <v>435</v>
      </c>
      <c r="F141" s="38" t="s">
        <v>124</v>
      </c>
      <c r="G141" s="39">
        <v>36.25</v>
      </c>
      <c r="H141" s="40">
        <v>0</v>
      </c>
      <c r="I141" s="40">
        <f>ROUND(G141*H141,P4)</f>
        <v>0</v>
      </c>
      <c r="J141" s="38" t="s">
        <v>67</v>
      </c>
      <c r="O141" s="41">
        <f>I141*0.21</f>
        <v>0</v>
      </c>
      <c r="P141">
        <v>3</v>
      </c>
    </row>
    <row r="142">
      <c r="A142" s="35" t="s">
        <v>61</v>
      </c>
      <c r="B142" s="42"/>
      <c r="C142" s="43"/>
      <c r="D142" s="43"/>
      <c r="E142" s="37" t="s">
        <v>350</v>
      </c>
      <c r="F142" s="43"/>
      <c r="G142" s="43"/>
      <c r="H142" s="43"/>
      <c r="I142" s="43"/>
      <c r="J142" s="44"/>
    </row>
    <row r="143" ht="45">
      <c r="A143" s="35" t="s">
        <v>63</v>
      </c>
      <c r="B143" s="42"/>
      <c r="C143" s="43"/>
      <c r="D143" s="43"/>
      <c r="E143" s="45" t="s">
        <v>436</v>
      </c>
      <c r="F143" s="43"/>
      <c r="G143" s="43"/>
      <c r="H143" s="43"/>
      <c r="I143" s="43"/>
      <c r="J143" s="44"/>
    </row>
    <row r="144" ht="30">
      <c r="A144" s="35" t="s">
        <v>56</v>
      </c>
      <c r="B144" s="35">
        <v>45</v>
      </c>
      <c r="C144" s="36" t="s">
        <v>437</v>
      </c>
      <c r="D144" s="35"/>
      <c r="E144" s="37" t="s">
        <v>438</v>
      </c>
      <c r="F144" s="38" t="s">
        <v>124</v>
      </c>
      <c r="G144" s="39">
        <v>30</v>
      </c>
      <c r="H144" s="40">
        <v>0</v>
      </c>
      <c r="I144" s="40">
        <f>ROUND(G144*H144,P4)</f>
        <v>0</v>
      </c>
      <c r="J144" s="38" t="s">
        <v>67</v>
      </c>
      <c r="O144" s="41">
        <f>I144*0.21</f>
        <v>0</v>
      </c>
      <c r="P144">
        <v>3</v>
      </c>
    </row>
    <row r="145">
      <c r="A145" s="35" t="s">
        <v>61</v>
      </c>
      <c r="B145" s="42"/>
      <c r="C145" s="43"/>
      <c r="D145" s="43"/>
      <c r="E145" s="37" t="s">
        <v>439</v>
      </c>
      <c r="F145" s="43"/>
      <c r="G145" s="43"/>
      <c r="H145" s="43"/>
      <c r="I145" s="43"/>
      <c r="J145" s="44"/>
    </row>
    <row r="146" ht="30">
      <c r="A146" s="35" t="s">
        <v>63</v>
      </c>
      <c r="B146" s="42"/>
      <c r="C146" s="43"/>
      <c r="D146" s="43"/>
      <c r="E146" s="45" t="s">
        <v>440</v>
      </c>
      <c r="F146" s="43"/>
      <c r="G146" s="43"/>
      <c r="H146" s="43"/>
      <c r="I146" s="43"/>
      <c r="J146" s="44"/>
    </row>
    <row r="147">
      <c r="A147" s="35" t="s">
        <v>56</v>
      </c>
      <c r="B147" s="35">
        <v>46</v>
      </c>
      <c r="C147" s="36" t="s">
        <v>441</v>
      </c>
      <c r="D147" s="35"/>
      <c r="E147" s="37" t="s">
        <v>442</v>
      </c>
      <c r="F147" s="38" t="s">
        <v>124</v>
      </c>
      <c r="G147" s="39">
        <v>6.25</v>
      </c>
      <c r="H147" s="40">
        <v>0</v>
      </c>
      <c r="I147" s="40">
        <f>ROUND(G147*H147,P4)</f>
        <v>0</v>
      </c>
      <c r="J147" s="38" t="s">
        <v>67</v>
      </c>
      <c r="O147" s="41">
        <f>I147*0.21</f>
        <v>0</v>
      </c>
      <c r="P147">
        <v>3</v>
      </c>
    </row>
    <row r="148" ht="30">
      <c r="A148" s="35" t="s">
        <v>61</v>
      </c>
      <c r="B148" s="42"/>
      <c r="C148" s="43"/>
      <c r="D148" s="43"/>
      <c r="E148" s="37" t="s">
        <v>443</v>
      </c>
      <c r="F148" s="43"/>
      <c r="G148" s="43"/>
      <c r="H148" s="43"/>
      <c r="I148" s="43"/>
      <c r="J148" s="44"/>
    </row>
    <row r="149" ht="30">
      <c r="A149" s="35" t="s">
        <v>63</v>
      </c>
      <c r="B149" s="42"/>
      <c r="C149" s="43"/>
      <c r="D149" s="43"/>
      <c r="E149" s="45" t="s">
        <v>444</v>
      </c>
      <c r="F149" s="43"/>
      <c r="G149" s="43"/>
      <c r="H149" s="43"/>
      <c r="I149" s="43"/>
      <c r="J149" s="44"/>
    </row>
    <row r="150">
      <c r="A150" s="35" t="s">
        <v>56</v>
      </c>
      <c r="B150" s="35">
        <v>47</v>
      </c>
      <c r="C150" s="36" t="s">
        <v>445</v>
      </c>
      <c r="D150" s="35"/>
      <c r="E150" s="37" t="s">
        <v>446</v>
      </c>
      <c r="F150" s="38" t="s">
        <v>153</v>
      </c>
      <c r="G150" s="39">
        <v>1</v>
      </c>
      <c r="H150" s="40">
        <v>0</v>
      </c>
      <c r="I150" s="40">
        <f>ROUND(G150*H150,P4)</f>
        <v>0</v>
      </c>
      <c r="J150" s="38" t="s">
        <v>67</v>
      </c>
      <c r="O150" s="41">
        <f>I150*0.21</f>
        <v>0</v>
      </c>
      <c r="P150">
        <v>3</v>
      </c>
    </row>
    <row r="151">
      <c r="A151" s="35" t="s">
        <v>61</v>
      </c>
      <c r="B151" s="42"/>
      <c r="C151" s="43"/>
      <c r="D151" s="43"/>
      <c r="E151" s="37" t="s">
        <v>447</v>
      </c>
      <c r="F151" s="43"/>
      <c r="G151" s="43"/>
      <c r="H151" s="43"/>
      <c r="I151" s="43"/>
      <c r="J151" s="44"/>
    </row>
    <row r="152" ht="30">
      <c r="A152" s="35" t="s">
        <v>63</v>
      </c>
      <c r="B152" s="42"/>
      <c r="C152" s="43"/>
      <c r="D152" s="43"/>
      <c r="E152" s="45" t="s">
        <v>448</v>
      </c>
      <c r="F152" s="43"/>
      <c r="G152" s="43"/>
      <c r="H152" s="43"/>
      <c r="I152" s="43"/>
      <c r="J152" s="44"/>
    </row>
    <row r="153">
      <c r="A153" s="35" t="s">
        <v>56</v>
      </c>
      <c r="B153" s="35">
        <v>48</v>
      </c>
      <c r="C153" s="36" t="s">
        <v>449</v>
      </c>
      <c r="D153" s="35"/>
      <c r="E153" s="37" t="s">
        <v>450</v>
      </c>
      <c r="F153" s="38" t="s">
        <v>153</v>
      </c>
      <c r="G153" s="39">
        <v>125.021</v>
      </c>
      <c r="H153" s="40">
        <v>0</v>
      </c>
      <c r="I153" s="40">
        <f>ROUND(G153*H153,P4)</f>
        <v>0</v>
      </c>
      <c r="J153" s="38" t="s">
        <v>67</v>
      </c>
      <c r="O153" s="41">
        <f>I153*0.21</f>
        <v>0</v>
      </c>
      <c r="P153">
        <v>3</v>
      </c>
    </row>
    <row r="154">
      <c r="A154" s="35" t="s">
        <v>61</v>
      </c>
      <c r="B154" s="42"/>
      <c r="C154" s="43"/>
      <c r="D154" s="43"/>
      <c r="E154" s="37" t="s">
        <v>451</v>
      </c>
      <c r="F154" s="43"/>
      <c r="G154" s="43"/>
      <c r="H154" s="43"/>
      <c r="I154" s="43"/>
      <c r="J154" s="44"/>
    </row>
    <row r="155" ht="45">
      <c r="A155" s="35" t="s">
        <v>63</v>
      </c>
      <c r="B155" s="42"/>
      <c r="C155" s="43"/>
      <c r="D155" s="43"/>
      <c r="E155" s="45" t="s">
        <v>452</v>
      </c>
      <c r="F155" s="43"/>
      <c r="G155" s="43"/>
      <c r="H155" s="43"/>
      <c r="I155" s="43"/>
      <c r="J155" s="44"/>
    </row>
    <row r="156">
      <c r="A156" s="35" t="s">
        <v>56</v>
      </c>
      <c r="B156" s="35">
        <v>49</v>
      </c>
      <c r="C156" s="36" t="s">
        <v>453</v>
      </c>
      <c r="D156" s="35"/>
      <c r="E156" s="37" t="s">
        <v>454</v>
      </c>
      <c r="F156" s="38" t="s">
        <v>153</v>
      </c>
      <c r="G156" s="39">
        <v>65.587999999999994</v>
      </c>
      <c r="H156" s="40">
        <v>0</v>
      </c>
      <c r="I156" s="40">
        <f>ROUND(G156*H156,P4)</f>
        <v>0</v>
      </c>
      <c r="J156" s="38" t="s">
        <v>67</v>
      </c>
      <c r="O156" s="41">
        <f>I156*0.21</f>
        <v>0</v>
      </c>
      <c r="P156">
        <v>3</v>
      </c>
    </row>
    <row r="157">
      <c r="A157" s="35" t="s">
        <v>61</v>
      </c>
      <c r="B157" s="42"/>
      <c r="C157" s="43"/>
      <c r="D157" s="43"/>
      <c r="E157" s="37" t="s">
        <v>455</v>
      </c>
      <c r="F157" s="43"/>
      <c r="G157" s="43"/>
      <c r="H157" s="43"/>
      <c r="I157" s="43"/>
      <c r="J157" s="44"/>
    </row>
    <row r="158" ht="30">
      <c r="A158" s="35" t="s">
        <v>63</v>
      </c>
      <c r="B158" s="42"/>
      <c r="C158" s="43"/>
      <c r="D158" s="43"/>
      <c r="E158" s="45" t="s">
        <v>318</v>
      </c>
      <c r="F158" s="43"/>
      <c r="G158" s="43"/>
      <c r="H158" s="43"/>
      <c r="I158" s="43"/>
      <c r="J158" s="44"/>
    </row>
    <row r="159">
      <c r="A159" s="35" t="s">
        <v>56</v>
      </c>
      <c r="B159" s="35">
        <v>50</v>
      </c>
      <c r="C159" s="36" t="s">
        <v>456</v>
      </c>
      <c r="D159" s="35"/>
      <c r="E159" s="37" t="s">
        <v>457</v>
      </c>
      <c r="F159" s="38" t="s">
        <v>135</v>
      </c>
      <c r="G159" s="39">
        <v>0.93000000000000005</v>
      </c>
      <c r="H159" s="40">
        <v>0</v>
      </c>
      <c r="I159" s="40">
        <f>ROUND(G159*H159,P4)</f>
        <v>0</v>
      </c>
      <c r="J159" s="38" t="s">
        <v>67</v>
      </c>
      <c r="O159" s="41">
        <f>I159*0.21</f>
        <v>0</v>
      </c>
      <c r="P159">
        <v>3</v>
      </c>
    </row>
    <row r="160">
      <c r="A160" s="35" t="s">
        <v>61</v>
      </c>
      <c r="B160" s="42"/>
      <c r="C160" s="43"/>
      <c r="D160" s="43"/>
      <c r="E160" s="46"/>
      <c r="F160" s="43"/>
      <c r="G160" s="43"/>
      <c r="H160" s="43"/>
      <c r="I160" s="43"/>
      <c r="J160" s="44"/>
    </row>
    <row r="161" ht="45">
      <c r="A161" s="35" t="s">
        <v>63</v>
      </c>
      <c r="B161" s="47"/>
      <c r="C161" s="48"/>
      <c r="D161" s="48"/>
      <c r="E161" s="45" t="s">
        <v>458</v>
      </c>
      <c r="F161" s="48"/>
      <c r="G161" s="48"/>
      <c r="H161" s="48"/>
      <c r="I161" s="48"/>
      <c r="J161" s="49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7.57031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35</v>
      </c>
      <c r="F2" s="15"/>
      <c r="G2" s="15"/>
      <c r="H2" s="15"/>
      <c r="I2" s="15"/>
      <c r="J2" s="17"/>
    </row>
    <row r="3">
      <c r="A3" s="3" t="s">
        <v>36</v>
      </c>
      <c r="B3" s="18" t="s">
        <v>37</v>
      </c>
      <c r="C3" s="19" t="s">
        <v>38</v>
      </c>
      <c r="D3" s="20"/>
      <c r="E3" s="21" t="s">
        <v>39</v>
      </c>
      <c r="F3" s="15"/>
      <c r="G3" s="15"/>
      <c r="H3" s="22" t="s">
        <v>17</v>
      </c>
      <c r="I3" s="23">
        <f>SUMIFS(I8:I14,A8:A14,"SD")</f>
        <v>0</v>
      </c>
      <c r="J3" s="17"/>
      <c r="O3">
        <v>0</v>
      </c>
      <c r="P3">
        <v>2</v>
      </c>
    </row>
    <row r="4">
      <c r="A4" s="3" t="s">
        <v>40</v>
      </c>
      <c r="B4" s="18" t="s">
        <v>41</v>
      </c>
      <c r="C4" s="19" t="s">
        <v>17</v>
      </c>
      <c r="D4" s="20"/>
      <c r="E4" s="21" t="s">
        <v>18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24" t="s">
        <v>42</v>
      </c>
      <c r="B5" s="25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26" t="s">
        <v>50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51</v>
      </c>
      <c r="I6" s="7" t="s">
        <v>52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53</v>
      </c>
      <c r="B8" s="30"/>
      <c r="C8" s="31" t="s">
        <v>54</v>
      </c>
      <c r="D8" s="32"/>
      <c r="E8" s="29" t="s">
        <v>55</v>
      </c>
      <c r="F8" s="32"/>
      <c r="G8" s="32"/>
      <c r="H8" s="32"/>
      <c r="I8" s="33">
        <f>SUMIFS(I9:I14,A9:A14,"P")</f>
        <v>0</v>
      </c>
      <c r="J8" s="34"/>
    </row>
    <row r="9">
      <c r="A9" s="35" t="s">
        <v>56</v>
      </c>
      <c r="B9" s="35">
        <v>1</v>
      </c>
      <c r="C9" s="36" t="s">
        <v>459</v>
      </c>
      <c r="D9" s="35" t="s">
        <v>58</v>
      </c>
      <c r="E9" s="37" t="s">
        <v>460</v>
      </c>
      <c r="F9" s="38" t="s">
        <v>60</v>
      </c>
      <c r="G9" s="39">
        <v>1</v>
      </c>
      <c r="H9" s="40">
        <v>0</v>
      </c>
      <c r="I9" s="40">
        <f>ROUND(G9*H9,P4)</f>
        <v>0</v>
      </c>
      <c r="J9" s="38" t="s">
        <v>67</v>
      </c>
      <c r="O9" s="41">
        <f>I9*0.21</f>
        <v>0</v>
      </c>
      <c r="P9">
        <v>3</v>
      </c>
    </row>
    <row r="10" ht="315">
      <c r="A10" s="35" t="s">
        <v>61</v>
      </c>
      <c r="B10" s="42"/>
      <c r="C10" s="43"/>
      <c r="D10" s="43"/>
      <c r="E10" s="37" t="s">
        <v>461</v>
      </c>
      <c r="F10" s="43"/>
      <c r="G10" s="43"/>
      <c r="H10" s="43"/>
      <c r="I10" s="43"/>
      <c r="J10" s="44"/>
    </row>
    <row r="11" ht="30">
      <c r="A11" s="35" t="s">
        <v>63</v>
      </c>
      <c r="B11" s="42"/>
      <c r="C11" s="43"/>
      <c r="D11" s="43"/>
      <c r="E11" s="45" t="s">
        <v>64</v>
      </c>
      <c r="F11" s="43"/>
      <c r="G11" s="43"/>
      <c r="H11" s="43"/>
      <c r="I11" s="43"/>
      <c r="J11" s="44"/>
    </row>
    <row r="12">
      <c r="A12" s="35" t="s">
        <v>56</v>
      </c>
      <c r="B12" s="35">
        <v>2</v>
      </c>
      <c r="C12" s="36" t="s">
        <v>462</v>
      </c>
      <c r="D12" s="35" t="s">
        <v>58</v>
      </c>
      <c r="E12" s="37" t="s">
        <v>463</v>
      </c>
      <c r="F12" s="38" t="s">
        <v>464</v>
      </c>
      <c r="G12" s="39">
        <v>270</v>
      </c>
      <c r="H12" s="40">
        <v>0</v>
      </c>
      <c r="I12" s="40">
        <f>ROUND(G12*H12,P4)</f>
        <v>0</v>
      </c>
      <c r="J12" s="35"/>
      <c r="O12" s="41">
        <f>I12*0.21</f>
        <v>0</v>
      </c>
      <c r="P12">
        <v>3</v>
      </c>
    </row>
    <row r="13" ht="255">
      <c r="A13" s="35" t="s">
        <v>61</v>
      </c>
      <c r="B13" s="42"/>
      <c r="C13" s="43"/>
      <c r="D13" s="43"/>
      <c r="E13" s="37" t="s">
        <v>465</v>
      </c>
      <c r="F13" s="43"/>
      <c r="G13" s="43"/>
      <c r="H13" s="43"/>
      <c r="I13" s="43"/>
      <c r="J13" s="44"/>
    </row>
    <row r="14" ht="30">
      <c r="A14" s="35" t="s">
        <v>63</v>
      </c>
      <c r="B14" s="47"/>
      <c r="C14" s="48"/>
      <c r="D14" s="48"/>
      <c r="E14" s="45" t="s">
        <v>466</v>
      </c>
      <c r="F14" s="48"/>
      <c r="G14" s="48"/>
      <c r="H14" s="48"/>
      <c r="I14" s="48"/>
      <c r="J14" s="49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7.57031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35</v>
      </c>
      <c r="F2" s="15"/>
      <c r="G2" s="15"/>
      <c r="H2" s="15"/>
      <c r="I2" s="15"/>
      <c r="J2" s="17"/>
    </row>
    <row r="3">
      <c r="A3" s="3" t="s">
        <v>36</v>
      </c>
      <c r="B3" s="18" t="s">
        <v>37</v>
      </c>
      <c r="C3" s="19" t="s">
        <v>38</v>
      </c>
      <c r="D3" s="20"/>
      <c r="E3" s="21" t="s">
        <v>39</v>
      </c>
      <c r="F3" s="15"/>
      <c r="G3" s="15"/>
      <c r="H3" s="22" t="s">
        <v>19</v>
      </c>
      <c r="I3" s="23">
        <f>SUMIFS(I8:I11,A8:A11,"SD")</f>
        <v>0</v>
      </c>
      <c r="J3" s="17"/>
      <c r="O3">
        <v>0</v>
      </c>
      <c r="P3">
        <v>2</v>
      </c>
    </row>
    <row r="4">
      <c r="A4" s="3" t="s">
        <v>40</v>
      </c>
      <c r="B4" s="18" t="s">
        <v>41</v>
      </c>
      <c r="C4" s="19" t="s">
        <v>19</v>
      </c>
      <c r="D4" s="20"/>
      <c r="E4" s="21" t="s">
        <v>20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24" t="s">
        <v>42</v>
      </c>
      <c r="B5" s="25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26" t="s">
        <v>50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51</v>
      </c>
      <c r="I6" s="7" t="s">
        <v>52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53</v>
      </c>
      <c r="B8" s="30"/>
      <c r="C8" s="31" t="s">
        <v>54</v>
      </c>
      <c r="D8" s="32"/>
      <c r="E8" s="29" t="s">
        <v>55</v>
      </c>
      <c r="F8" s="32"/>
      <c r="G8" s="32"/>
      <c r="H8" s="32"/>
      <c r="I8" s="33">
        <f>SUMIFS(I9:I11,A9:A11,"P")</f>
        <v>0</v>
      </c>
      <c r="J8" s="34"/>
    </row>
    <row r="9">
      <c r="A9" s="35" t="s">
        <v>56</v>
      </c>
      <c r="B9" s="35">
        <v>1</v>
      </c>
      <c r="C9" s="36" t="s">
        <v>459</v>
      </c>
      <c r="D9" s="35" t="s">
        <v>58</v>
      </c>
      <c r="E9" s="37" t="s">
        <v>460</v>
      </c>
      <c r="F9" s="38" t="s">
        <v>60</v>
      </c>
      <c r="G9" s="39">
        <v>1</v>
      </c>
      <c r="H9" s="40">
        <v>0</v>
      </c>
      <c r="I9" s="40">
        <f>ROUND(G9*H9,P4)</f>
        <v>0</v>
      </c>
      <c r="J9" s="38" t="s">
        <v>67</v>
      </c>
      <c r="O9" s="41">
        <f>I9*0.21</f>
        <v>0</v>
      </c>
      <c r="P9">
        <v>3</v>
      </c>
    </row>
    <row r="10" ht="315">
      <c r="A10" s="35" t="s">
        <v>61</v>
      </c>
      <c r="B10" s="42"/>
      <c r="C10" s="43"/>
      <c r="D10" s="43"/>
      <c r="E10" s="37" t="s">
        <v>461</v>
      </c>
      <c r="F10" s="43"/>
      <c r="G10" s="43"/>
      <c r="H10" s="43"/>
      <c r="I10" s="43"/>
      <c r="J10" s="44"/>
    </row>
    <row r="11" ht="30">
      <c r="A11" s="35" t="s">
        <v>63</v>
      </c>
      <c r="B11" s="47"/>
      <c r="C11" s="48"/>
      <c r="D11" s="48"/>
      <c r="E11" s="45" t="s">
        <v>64</v>
      </c>
      <c r="F11" s="48"/>
      <c r="G11" s="48"/>
      <c r="H11" s="48"/>
      <c r="I11" s="48"/>
      <c r="J11" s="49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7.57031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35</v>
      </c>
      <c r="F2" s="15"/>
      <c r="G2" s="15"/>
      <c r="H2" s="15"/>
      <c r="I2" s="15"/>
      <c r="J2" s="17"/>
    </row>
    <row r="3">
      <c r="A3" s="3" t="s">
        <v>36</v>
      </c>
      <c r="B3" s="18" t="s">
        <v>37</v>
      </c>
      <c r="C3" s="19" t="s">
        <v>38</v>
      </c>
      <c r="D3" s="20"/>
      <c r="E3" s="21" t="s">
        <v>39</v>
      </c>
      <c r="F3" s="15"/>
      <c r="G3" s="15"/>
      <c r="H3" s="22" t="s">
        <v>21</v>
      </c>
      <c r="I3" s="23">
        <f>SUMIFS(I8:I292,A8:A292,"SD")</f>
        <v>0</v>
      </c>
      <c r="J3" s="17"/>
      <c r="O3">
        <v>0</v>
      </c>
      <c r="P3">
        <v>2</v>
      </c>
    </row>
    <row r="4">
      <c r="A4" s="3" t="s">
        <v>40</v>
      </c>
      <c r="B4" s="18" t="s">
        <v>41</v>
      </c>
      <c r="C4" s="19" t="s">
        <v>21</v>
      </c>
      <c r="D4" s="20"/>
      <c r="E4" s="21" t="s">
        <v>22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24" t="s">
        <v>42</v>
      </c>
      <c r="B5" s="25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26" t="s">
        <v>50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51</v>
      </c>
      <c r="I6" s="7" t="s">
        <v>52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53</v>
      </c>
      <c r="B8" s="30"/>
      <c r="C8" s="31" t="s">
        <v>54</v>
      </c>
      <c r="D8" s="32"/>
      <c r="E8" s="29" t="s">
        <v>55</v>
      </c>
      <c r="F8" s="32"/>
      <c r="G8" s="32"/>
      <c r="H8" s="32"/>
      <c r="I8" s="33">
        <f>SUMIFS(I9:I14,A9:A14,"P")</f>
        <v>0</v>
      </c>
      <c r="J8" s="34"/>
    </row>
    <row r="9">
      <c r="A9" s="35" t="s">
        <v>56</v>
      </c>
      <c r="B9" s="35">
        <v>1</v>
      </c>
      <c r="C9" s="36" t="s">
        <v>104</v>
      </c>
      <c r="D9" s="35" t="s">
        <v>74</v>
      </c>
      <c r="E9" s="37" t="s">
        <v>294</v>
      </c>
      <c r="F9" s="38" t="s">
        <v>106</v>
      </c>
      <c r="G9" s="39">
        <v>176.03999999999999</v>
      </c>
      <c r="H9" s="40">
        <v>0</v>
      </c>
      <c r="I9" s="40">
        <f>ROUND(G9*H9,P4)</f>
        <v>0</v>
      </c>
      <c r="J9" s="35"/>
      <c r="O9" s="41">
        <f>I9*0.21</f>
        <v>0</v>
      </c>
      <c r="P9">
        <v>3</v>
      </c>
    </row>
    <row r="10" ht="45">
      <c r="A10" s="35" t="s">
        <v>61</v>
      </c>
      <c r="B10" s="42"/>
      <c r="C10" s="43"/>
      <c r="D10" s="43"/>
      <c r="E10" s="37" t="s">
        <v>467</v>
      </c>
      <c r="F10" s="43"/>
      <c r="G10" s="43"/>
      <c r="H10" s="43"/>
      <c r="I10" s="43"/>
      <c r="J10" s="44"/>
    </row>
    <row r="11" ht="30">
      <c r="A11" s="35" t="s">
        <v>63</v>
      </c>
      <c r="B11" s="42"/>
      <c r="C11" s="43"/>
      <c r="D11" s="43"/>
      <c r="E11" s="45" t="s">
        <v>468</v>
      </c>
      <c r="F11" s="43"/>
      <c r="G11" s="43"/>
      <c r="H11" s="43"/>
      <c r="I11" s="43"/>
      <c r="J11" s="44"/>
    </row>
    <row r="12">
      <c r="A12" s="35" t="s">
        <v>56</v>
      </c>
      <c r="B12" s="35">
        <v>2</v>
      </c>
      <c r="C12" s="36" t="s">
        <v>104</v>
      </c>
      <c r="D12" s="35" t="s">
        <v>82</v>
      </c>
      <c r="E12" s="37" t="s">
        <v>297</v>
      </c>
      <c r="F12" s="38" t="s">
        <v>106</v>
      </c>
      <c r="G12" s="39">
        <v>16.574999999999999</v>
      </c>
      <c r="H12" s="40">
        <v>0</v>
      </c>
      <c r="I12" s="40">
        <f>ROUND(G12*H12,P4)</f>
        <v>0</v>
      </c>
      <c r="J12" s="35"/>
      <c r="O12" s="41">
        <f>I12*0.21</f>
        <v>0</v>
      </c>
      <c r="P12">
        <v>3</v>
      </c>
    </row>
    <row r="13" ht="45">
      <c r="A13" s="35" t="s">
        <v>61</v>
      </c>
      <c r="B13" s="42"/>
      <c r="C13" s="43"/>
      <c r="D13" s="43"/>
      <c r="E13" s="37" t="s">
        <v>467</v>
      </c>
      <c r="F13" s="43"/>
      <c r="G13" s="43"/>
      <c r="H13" s="43"/>
      <c r="I13" s="43"/>
      <c r="J13" s="44"/>
    </row>
    <row r="14" ht="30">
      <c r="A14" s="35" t="s">
        <v>63</v>
      </c>
      <c r="B14" s="42"/>
      <c r="C14" s="43"/>
      <c r="D14" s="43"/>
      <c r="E14" s="45" t="s">
        <v>469</v>
      </c>
      <c r="F14" s="43"/>
      <c r="G14" s="43"/>
      <c r="H14" s="43"/>
      <c r="I14" s="43"/>
      <c r="J14" s="44"/>
    </row>
    <row r="15">
      <c r="A15" s="29" t="s">
        <v>53</v>
      </c>
      <c r="B15" s="30"/>
      <c r="C15" s="31" t="s">
        <v>115</v>
      </c>
      <c r="D15" s="32"/>
      <c r="E15" s="29" t="s">
        <v>121</v>
      </c>
      <c r="F15" s="32"/>
      <c r="G15" s="32"/>
      <c r="H15" s="32"/>
      <c r="I15" s="33">
        <f>SUMIFS(I16:I51,A16:A51,"P")</f>
        <v>0</v>
      </c>
      <c r="J15" s="34"/>
    </row>
    <row r="16">
      <c r="A16" s="35" t="s">
        <v>56</v>
      </c>
      <c r="B16" s="35">
        <v>3</v>
      </c>
      <c r="C16" s="36" t="s">
        <v>127</v>
      </c>
      <c r="D16" s="35" t="s">
        <v>58</v>
      </c>
      <c r="E16" s="37" t="s">
        <v>128</v>
      </c>
      <c r="F16" s="38" t="s">
        <v>124</v>
      </c>
      <c r="G16" s="39">
        <v>50</v>
      </c>
      <c r="H16" s="40">
        <v>0</v>
      </c>
      <c r="I16" s="40">
        <f>ROUND(G16*H16,P4)</f>
        <v>0</v>
      </c>
      <c r="J16" s="38" t="s">
        <v>67</v>
      </c>
      <c r="O16" s="41">
        <f>I16*0.21</f>
        <v>0</v>
      </c>
      <c r="P16">
        <v>3</v>
      </c>
    </row>
    <row r="17" ht="30">
      <c r="A17" s="35" t="s">
        <v>61</v>
      </c>
      <c r="B17" s="42"/>
      <c r="C17" s="43"/>
      <c r="D17" s="43"/>
      <c r="E17" s="37" t="s">
        <v>470</v>
      </c>
      <c r="F17" s="43"/>
      <c r="G17" s="43"/>
      <c r="H17" s="43"/>
      <c r="I17" s="43"/>
      <c r="J17" s="44"/>
    </row>
    <row r="18" ht="30">
      <c r="A18" s="35" t="s">
        <v>63</v>
      </c>
      <c r="B18" s="42"/>
      <c r="C18" s="43"/>
      <c r="D18" s="43"/>
      <c r="E18" s="45" t="s">
        <v>471</v>
      </c>
      <c r="F18" s="43"/>
      <c r="G18" s="43"/>
      <c r="H18" s="43"/>
      <c r="I18" s="43"/>
      <c r="J18" s="44"/>
    </row>
    <row r="19">
      <c r="A19" s="35" t="s">
        <v>56</v>
      </c>
      <c r="B19" s="35">
        <v>4</v>
      </c>
      <c r="C19" s="36" t="s">
        <v>472</v>
      </c>
      <c r="D19" s="35" t="s">
        <v>58</v>
      </c>
      <c r="E19" s="37" t="s">
        <v>473</v>
      </c>
      <c r="F19" s="38" t="s">
        <v>135</v>
      </c>
      <c r="G19" s="39">
        <v>37.5</v>
      </c>
      <c r="H19" s="40">
        <v>0</v>
      </c>
      <c r="I19" s="40">
        <f>ROUND(G19*H19,P4)</f>
        <v>0</v>
      </c>
      <c r="J19" s="38" t="s">
        <v>67</v>
      </c>
      <c r="O19" s="41">
        <f>I19*0.21</f>
        <v>0</v>
      </c>
      <c r="P19">
        <v>3</v>
      </c>
    </row>
    <row r="20" ht="45">
      <c r="A20" s="35" t="s">
        <v>61</v>
      </c>
      <c r="B20" s="42"/>
      <c r="C20" s="43"/>
      <c r="D20" s="43"/>
      <c r="E20" s="37" t="s">
        <v>474</v>
      </c>
      <c r="F20" s="43"/>
      <c r="G20" s="43"/>
      <c r="H20" s="43"/>
      <c r="I20" s="43"/>
      <c r="J20" s="44"/>
    </row>
    <row r="21" ht="30">
      <c r="A21" s="35" t="s">
        <v>63</v>
      </c>
      <c r="B21" s="42"/>
      <c r="C21" s="43"/>
      <c r="D21" s="43"/>
      <c r="E21" s="45" t="s">
        <v>475</v>
      </c>
      <c r="F21" s="43"/>
      <c r="G21" s="43"/>
      <c r="H21" s="43"/>
      <c r="I21" s="43"/>
      <c r="J21" s="44"/>
    </row>
    <row r="22">
      <c r="A22" s="35" t="s">
        <v>56</v>
      </c>
      <c r="B22" s="35">
        <v>5</v>
      </c>
      <c r="C22" s="36" t="s">
        <v>476</v>
      </c>
      <c r="D22" s="35" t="s">
        <v>58</v>
      </c>
      <c r="E22" s="37" t="s">
        <v>477</v>
      </c>
      <c r="F22" s="38" t="s">
        <v>135</v>
      </c>
      <c r="G22" s="39">
        <v>88.019999999999996</v>
      </c>
      <c r="H22" s="40">
        <v>0</v>
      </c>
      <c r="I22" s="40">
        <f>ROUND(G22*H22,P4)</f>
        <v>0</v>
      </c>
      <c r="J22" s="38" t="s">
        <v>67</v>
      </c>
      <c r="O22" s="41">
        <f>I22*0.21</f>
        <v>0</v>
      </c>
      <c r="P22">
        <v>3</v>
      </c>
    </row>
    <row r="23">
      <c r="A23" s="35" t="s">
        <v>61</v>
      </c>
      <c r="B23" s="42"/>
      <c r="C23" s="43"/>
      <c r="D23" s="43"/>
      <c r="E23" s="37" t="s">
        <v>478</v>
      </c>
      <c r="F23" s="43"/>
      <c r="G23" s="43"/>
      <c r="H23" s="43"/>
      <c r="I23" s="43"/>
      <c r="J23" s="44"/>
    </row>
    <row r="24" ht="30">
      <c r="A24" s="35" t="s">
        <v>63</v>
      </c>
      <c r="B24" s="42"/>
      <c r="C24" s="43"/>
      <c r="D24" s="43"/>
      <c r="E24" s="45" t="s">
        <v>479</v>
      </c>
      <c r="F24" s="43"/>
      <c r="G24" s="43"/>
      <c r="H24" s="43"/>
      <c r="I24" s="43"/>
      <c r="J24" s="44"/>
    </row>
    <row r="25">
      <c r="A25" s="35" t="s">
        <v>56</v>
      </c>
      <c r="B25" s="35">
        <v>6</v>
      </c>
      <c r="C25" s="36" t="s">
        <v>480</v>
      </c>
      <c r="D25" s="35" t="s">
        <v>58</v>
      </c>
      <c r="E25" s="37" t="s">
        <v>481</v>
      </c>
      <c r="F25" s="38" t="s">
        <v>135</v>
      </c>
      <c r="G25" s="39">
        <v>790.54999999999995</v>
      </c>
      <c r="H25" s="40">
        <v>0</v>
      </c>
      <c r="I25" s="40">
        <f>ROUND(G25*H25,P4)</f>
        <v>0</v>
      </c>
      <c r="J25" s="38" t="s">
        <v>67</v>
      </c>
      <c r="O25" s="41">
        <f>I25*0.21</f>
        <v>0</v>
      </c>
      <c r="P25">
        <v>3</v>
      </c>
    </row>
    <row r="26">
      <c r="A26" s="35" t="s">
        <v>61</v>
      </c>
      <c r="B26" s="42"/>
      <c r="C26" s="43"/>
      <c r="D26" s="43"/>
      <c r="E26" s="37" t="s">
        <v>482</v>
      </c>
      <c r="F26" s="43"/>
      <c r="G26" s="43"/>
      <c r="H26" s="43"/>
      <c r="I26" s="43"/>
      <c r="J26" s="44"/>
    </row>
    <row r="27" ht="120">
      <c r="A27" s="35" t="s">
        <v>63</v>
      </c>
      <c r="B27" s="42"/>
      <c r="C27" s="43"/>
      <c r="D27" s="43"/>
      <c r="E27" s="45" t="s">
        <v>483</v>
      </c>
      <c r="F27" s="43"/>
      <c r="G27" s="43"/>
      <c r="H27" s="43"/>
      <c r="I27" s="43"/>
      <c r="J27" s="44"/>
    </row>
    <row r="28">
      <c r="A28" s="35" t="s">
        <v>56</v>
      </c>
      <c r="B28" s="35">
        <v>7</v>
      </c>
      <c r="C28" s="36" t="s">
        <v>172</v>
      </c>
      <c r="D28" s="35" t="s">
        <v>58</v>
      </c>
      <c r="E28" s="37" t="s">
        <v>173</v>
      </c>
      <c r="F28" s="38" t="s">
        <v>135</v>
      </c>
      <c r="G28" s="39">
        <v>422.68900000000002</v>
      </c>
      <c r="H28" s="40">
        <v>0</v>
      </c>
      <c r="I28" s="40">
        <f>ROUND(G28*H28,P4)</f>
        <v>0</v>
      </c>
      <c r="J28" s="38" t="s">
        <v>67</v>
      </c>
      <c r="O28" s="41">
        <f>I28*0.21</f>
        <v>0</v>
      </c>
      <c r="P28">
        <v>3</v>
      </c>
    </row>
    <row r="29">
      <c r="A29" s="35" t="s">
        <v>61</v>
      </c>
      <c r="B29" s="42"/>
      <c r="C29" s="43"/>
      <c r="D29" s="43"/>
      <c r="E29" s="37" t="s">
        <v>484</v>
      </c>
      <c r="F29" s="43"/>
      <c r="G29" s="43"/>
      <c r="H29" s="43"/>
      <c r="I29" s="43"/>
      <c r="J29" s="44"/>
    </row>
    <row r="30" ht="30">
      <c r="A30" s="35" t="s">
        <v>63</v>
      </c>
      <c r="B30" s="42"/>
      <c r="C30" s="43"/>
      <c r="D30" s="43"/>
      <c r="E30" s="45" t="s">
        <v>485</v>
      </c>
      <c r="F30" s="43"/>
      <c r="G30" s="43"/>
      <c r="H30" s="43"/>
      <c r="I30" s="43"/>
      <c r="J30" s="44"/>
    </row>
    <row r="31">
      <c r="A31" s="35" t="s">
        <v>56</v>
      </c>
      <c r="B31" s="35">
        <v>8</v>
      </c>
      <c r="C31" s="36" t="s">
        <v>183</v>
      </c>
      <c r="D31" s="35" t="s">
        <v>139</v>
      </c>
      <c r="E31" s="37" t="s">
        <v>184</v>
      </c>
      <c r="F31" s="38" t="s">
        <v>135</v>
      </c>
      <c r="G31" s="39">
        <v>220</v>
      </c>
      <c r="H31" s="40">
        <v>0</v>
      </c>
      <c r="I31" s="40">
        <f>ROUND(G31*H31,P4)</f>
        <v>0</v>
      </c>
      <c r="J31" s="38" t="s">
        <v>67</v>
      </c>
      <c r="O31" s="41">
        <f>I31*0.21</f>
        <v>0</v>
      </c>
      <c r="P31">
        <v>3</v>
      </c>
    </row>
    <row r="32" ht="30">
      <c r="A32" s="35" t="s">
        <v>61</v>
      </c>
      <c r="B32" s="42"/>
      <c r="C32" s="43"/>
      <c r="D32" s="43"/>
      <c r="E32" s="37" t="s">
        <v>486</v>
      </c>
      <c r="F32" s="43"/>
      <c r="G32" s="43"/>
      <c r="H32" s="43"/>
      <c r="I32" s="43"/>
      <c r="J32" s="44"/>
    </row>
    <row r="33" ht="45">
      <c r="A33" s="35" t="s">
        <v>63</v>
      </c>
      <c r="B33" s="42"/>
      <c r="C33" s="43"/>
      <c r="D33" s="43"/>
      <c r="E33" s="45" t="s">
        <v>487</v>
      </c>
      <c r="F33" s="43"/>
      <c r="G33" s="43"/>
      <c r="H33" s="43"/>
      <c r="I33" s="43"/>
      <c r="J33" s="44"/>
    </row>
    <row r="34">
      <c r="A34" s="35" t="s">
        <v>56</v>
      </c>
      <c r="B34" s="35">
        <v>9</v>
      </c>
      <c r="C34" s="36" t="s">
        <v>183</v>
      </c>
      <c r="D34" s="35" t="s">
        <v>143</v>
      </c>
      <c r="E34" s="37" t="s">
        <v>184</v>
      </c>
      <c r="F34" s="38" t="s">
        <v>135</v>
      </c>
      <c r="G34" s="39">
        <v>15</v>
      </c>
      <c r="H34" s="40">
        <v>0</v>
      </c>
      <c r="I34" s="40">
        <f>ROUND(G34*H34,P4)</f>
        <v>0</v>
      </c>
      <c r="J34" s="38" t="s">
        <v>67</v>
      </c>
      <c r="O34" s="41">
        <f>I34*0.21</f>
        <v>0</v>
      </c>
      <c r="P34">
        <v>3</v>
      </c>
    </row>
    <row r="35">
      <c r="A35" s="35" t="s">
        <v>61</v>
      </c>
      <c r="B35" s="42"/>
      <c r="C35" s="43"/>
      <c r="D35" s="43"/>
      <c r="E35" s="37" t="s">
        <v>488</v>
      </c>
      <c r="F35" s="43"/>
      <c r="G35" s="43"/>
      <c r="H35" s="43"/>
      <c r="I35" s="43"/>
      <c r="J35" s="44"/>
    </row>
    <row r="36" ht="30">
      <c r="A36" s="35" t="s">
        <v>63</v>
      </c>
      <c r="B36" s="42"/>
      <c r="C36" s="43"/>
      <c r="D36" s="43"/>
      <c r="E36" s="45" t="s">
        <v>489</v>
      </c>
      <c r="F36" s="43"/>
      <c r="G36" s="43"/>
      <c r="H36" s="43"/>
      <c r="I36" s="43"/>
      <c r="J36" s="44"/>
    </row>
    <row r="37">
      <c r="A37" s="35" t="s">
        <v>56</v>
      </c>
      <c r="B37" s="35">
        <v>10</v>
      </c>
      <c r="C37" s="36" t="s">
        <v>187</v>
      </c>
      <c r="D37" s="35" t="s">
        <v>58</v>
      </c>
      <c r="E37" s="37" t="s">
        <v>188</v>
      </c>
      <c r="F37" s="38" t="s">
        <v>135</v>
      </c>
      <c r="G37" s="39">
        <v>510.709</v>
      </c>
      <c r="H37" s="40">
        <v>0</v>
      </c>
      <c r="I37" s="40">
        <f>ROUND(G37*H37,P4)</f>
        <v>0</v>
      </c>
      <c r="J37" s="38" t="s">
        <v>67</v>
      </c>
      <c r="O37" s="41">
        <f>I37*0.21</f>
        <v>0</v>
      </c>
      <c r="P37">
        <v>3</v>
      </c>
    </row>
    <row r="38">
      <c r="A38" s="35" t="s">
        <v>61</v>
      </c>
      <c r="B38" s="42"/>
      <c r="C38" s="43"/>
      <c r="D38" s="43"/>
      <c r="E38" s="37" t="s">
        <v>490</v>
      </c>
      <c r="F38" s="43"/>
      <c r="G38" s="43"/>
      <c r="H38" s="43"/>
      <c r="I38" s="43"/>
      <c r="J38" s="44"/>
    </row>
    <row r="39" ht="60">
      <c r="A39" s="35" t="s">
        <v>63</v>
      </c>
      <c r="B39" s="42"/>
      <c r="C39" s="43"/>
      <c r="D39" s="43"/>
      <c r="E39" s="45" t="s">
        <v>491</v>
      </c>
      <c r="F39" s="43"/>
      <c r="G39" s="43"/>
      <c r="H39" s="43"/>
      <c r="I39" s="43"/>
      <c r="J39" s="44"/>
    </row>
    <row r="40">
      <c r="A40" s="35" t="s">
        <v>56</v>
      </c>
      <c r="B40" s="35">
        <v>11</v>
      </c>
      <c r="C40" s="36" t="s">
        <v>195</v>
      </c>
      <c r="D40" s="35" t="s">
        <v>58</v>
      </c>
      <c r="E40" s="37" t="s">
        <v>196</v>
      </c>
      <c r="F40" s="38" t="s">
        <v>135</v>
      </c>
      <c r="G40" s="39">
        <v>525.54999999999995</v>
      </c>
      <c r="H40" s="40">
        <v>0</v>
      </c>
      <c r="I40" s="40">
        <f>ROUND(G40*H40,P4)</f>
        <v>0</v>
      </c>
      <c r="J40" s="38" t="s">
        <v>67</v>
      </c>
      <c r="O40" s="41">
        <f>I40*0.21</f>
        <v>0</v>
      </c>
      <c r="P40">
        <v>3</v>
      </c>
    </row>
    <row r="41">
      <c r="A41" s="35" t="s">
        <v>61</v>
      </c>
      <c r="B41" s="42"/>
      <c r="C41" s="43"/>
      <c r="D41" s="43"/>
      <c r="E41" s="37" t="s">
        <v>492</v>
      </c>
      <c r="F41" s="43"/>
      <c r="G41" s="43"/>
      <c r="H41" s="43"/>
      <c r="I41" s="43"/>
      <c r="J41" s="44"/>
    </row>
    <row r="42" ht="165">
      <c r="A42" s="35" t="s">
        <v>63</v>
      </c>
      <c r="B42" s="42"/>
      <c r="C42" s="43"/>
      <c r="D42" s="43"/>
      <c r="E42" s="45" t="s">
        <v>493</v>
      </c>
      <c r="F42" s="43"/>
      <c r="G42" s="43"/>
      <c r="H42" s="43"/>
      <c r="I42" s="43"/>
      <c r="J42" s="44"/>
    </row>
    <row r="43">
      <c r="A43" s="35" t="s">
        <v>56</v>
      </c>
      <c r="B43" s="35">
        <v>12</v>
      </c>
      <c r="C43" s="36" t="s">
        <v>494</v>
      </c>
      <c r="D43" s="35" t="s">
        <v>58</v>
      </c>
      <c r="E43" s="37" t="s">
        <v>495</v>
      </c>
      <c r="F43" s="38" t="s">
        <v>124</v>
      </c>
      <c r="G43" s="39">
        <v>300</v>
      </c>
      <c r="H43" s="40">
        <v>0</v>
      </c>
      <c r="I43" s="40">
        <f>ROUND(G43*H43,P4)</f>
        <v>0</v>
      </c>
      <c r="J43" s="38" t="s">
        <v>67</v>
      </c>
      <c r="O43" s="41">
        <f>I43*0.21</f>
        <v>0</v>
      </c>
      <c r="P43">
        <v>3</v>
      </c>
    </row>
    <row r="44">
      <c r="A44" s="35" t="s">
        <v>61</v>
      </c>
      <c r="B44" s="42"/>
      <c r="C44" s="43"/>
      <c r="D44" s="43"/>
      <c r="E44" s="37" t="s">
        <v>496</v>
      </c>
      <c r="F44" s="43"/>
      <c r="G44" s="43"/>
      <c r="H44" s="43"/>
      <c r="I44" s="43"/>
      <c r="J44" s="44"/>
    </row>
    <row r="45" ht="30">
      <c r="A45" s="35" t="s">
        <v>63</v>
      </c>
      <c r="B45" s="42"/>
      <c r="C45" s="43"/>
      <c r="D45" s="43"/>
      <c r="E45" s="45" t="s">
        <v>497</v>
      </c>
      <c r="F45" s="43"/>
      <c r="G45" s="43"/>
      <c r="H45" s="43"/>
      <c r="I45" s="43"/>
      <c r="J45" s="44"/>
    </row>
    <row r="46">
      <c r="A46" s="35" t="s">
        <v>56</v>
      </c>
      <c r="B46" s="35">
        <v>13</v>
      </c>
      <c r="C46" s="36" t="s">
        <v>498</v>
      </c>
      <c r="D46" s="35" t="s">
        <v>58</v>
      </c>
      <c r="E46" s="37" t="s">
        <v>499</v>
      </c>
      <c r="F46" s="38" t="s">
        <v>124</v>
      </c>
      <c r="G46" s="39">
        <v>300</v>
      </c>
      <c r="H46" s="40">
        <v>0</v>
      </c>
      <c r="I46" s="40">
        <f>ROUND(G46*H46,P4)</f>
        <v>0</v>
      </c>
      <c r="J46" s="38" t="s">
        <v>67</v>
      </c>
      <c r="O46" s="41">
        <f>I46*0.21</f>
        <v>0</v>
      </c>
      <c r="P46">
        <v>3</v>
      </c>
    </row>
    <row r="47">
      <c r="A47" s="35" t="s">
        <v>61</v>
      </c>
      <c r="B47" s="42"/>
      <c r="C47" s="43"/>
      <c r="D47" s="43"/>
      <c r="E47" s="46" t="s">
        <v>58</v>
      </c>
      <c r="F47" s="43"/>
      <c r="G47" s="43"/>
      <c r="H47" s="43"/>
      <c r="I47" s="43"/>
      <c r="J47" s="44"/>
    </row>
    <row r="48" ht="30">
      <c r="A48" s="35" t="s">
        <v>63</v>
      </c>
      <c r="B48" s="42"/>
      <c r="C48" s="43"/>
      <c r="D48" s="43"/>
      <c r="E48" s="45" t="s">
        <v>497</v>
      </c>
      <c r="F48" s="43"/>
      <c r="G48" s="43"/>
      <c r="H48" s="43"/>
      <c r="I48" s="43"/>
      <c r="J48" s="44"/>
    </row>
    <row r="49">
      <c r="A49" s="35" t="s">
        <v>56</v>
      </c>
      <c r="B49" s="35">
        <v>14</v>
      </c>
      <c r="C49" s="36" t="s">
        <v>348</v>
      </c>
      <c r="D49" s="35" t="s">
        <v>58</v>
      </c>
      <c r="E49" s="37" t="s">
        <v>349</v>
      </c>
      <c r="F49" s="38" t="s">
        <v>124</v>
      </c>
      <c r="G49" s="39">
        <v>900</v>
      </c>
      <c r="H49" s="40">
        <v>0</v>
      </c>
      <c r="I49" s="40">
        <f>ROUND(G49*H49,P4)</f>
        <v>0</v>
      </c>
      <c r="J49" s="38" t="s">
        <v>67</v>
      </c>
      <c r="O49" s="41">
        <f>I49*0.21</f>
        <v>0</v>
      </c>
      <c r="P49">
        <v>3</v>
      </c>
    </row>
    <row r="50">
      <c r="A50" s="35" t="s">
        <v>61</v>
      </c>
      <c r="B50" s="42"/>
      <c r="C50" s="43"/>
      <c r="D50" s="43"/>
      <c r="E50" s="37" t="s">
        <v>500</v>
      </c>
      <c r="F50" s="43"/>
      <c r="G50" s="43"/>
      <c r="H50" s="43"/>
      <c r="I50" s="43"/>
      <c r="J50" s="44"/>
    </row>
    <row r="51" ht="30">
      <c r="A51" s="35" t="s">
        <v>63</v>
      </c>
      <c r="B51" s="42"/>
      <c r="C51" s="43"/>
      <c r="D51" s="43"/>
      <c r="E51" s="45" t="s">
        <v>501</v>
      </c>
      <c r="F51" s="43"/>
      <c r="G51" s="43"/>
      <c r="H51" s="43"/>
      <c r="I51" s="43"/>
      <c r="J51" s="44"/>
    </row>
    <row r="52">
      <c r="A52" s="29" t="s">
        <v>53</v>
      </c>
      <c r="B52" s="30"/>
      <c r="C52" s="31" t="s">
        <v>199</v>
      </c>
      <c r="D52" s="32"/>
      <c r="E52" s="29" t="s">
        <v>200</v>
      </c>
      <c r="F52" s="32"/>
      <c r="G52" s="32"/>
      <c r="H52" s="32"/>
      <c r="I52" s="33">
        <f>SUMIFS(I53:I70,A53:A70,"P")</f>
        <v>0</v>
      </c>
      <c r="J52" s="34"/>
    </row>
    <row r="53">
      <c r="A53" s="35" t="s">
        <v>56</v>
      </c>
      <c r="B53" s="35">
        <v>15</v>
      </c>
      <c r="C53" s="36" t="s">
        <v>502</v>
      </c>
      <c r="D53" s="35"/>
      <c r="E53" s="37" t="s">
        <v>503</v>
      </c>
      <c r="F53" s="38" t="s">
        <v>135</v>
      </c>
      <c r="G53" s="39">
        <v>1.8720000000000001</v>
      </c>
      <c r="H53" s="40">
        <v>0</v>
      </c>
      <c r="I53" s="40">
        <f>ROUND(G53*H53,P4)</f>
        <v>0</v>
      </c>
      <c r="J53" s="38" t="s">
        <v>67</v>
      </c>
      <c r="O53" s="41">
        <f>I53*0.21</f>
        <v>0</v>
      </c>
      <c r="P53">
        <v>3</v>
      </c>
    </row>
    <row r="54">
      <c r="A54" s="35" t="s">
        <v>61</v>
      </c>
      <c r="B54" s="42"/>
      <c r="C54" s="43"/>
      <c r="D54" s="43"/>
      <c r="E54" s="37" t="s">
        <v>504</v>
      </c>
      <c r="F54" s="43"/>
      <c r="G54" s="43"/>
      <c r="H54" s="43"/>
      <c r="I54" s="43"/>
      <c r="J54" s="44"/>
    </row>
    <row r="55" ht="45">
      <c r="A55" s="35" t="s">
        <v>63</v>
      </c>
      <c r="B55" s="42"/>
      <c r="C55" s="43"/>
      <c r="D55" s="43"/>
      <c r="E55" s="45" t="s">
        <v>505</v>
      </c>
      <c r="F55" s="43"/>
      <c r="G55" s="43"/>
      <c r="H55" s="43"/>
      <c r="I55" s="43"/>
      <c r="J55" s="44"/>
    </row>
    <row r="56">
      <c r="A56" s="35" t="s">
        <v>56</v>
      </c>
      <c r="B56" s="35">
        <v>16</v>
      </c>
      <c r="C56" s="36" t="s">
        <v>506</v>
      </c>
      <c r="D56" s="35" t="s">
        <v>58</v>
      </c>
      <c r="E56" s="37" t="s">
        <v>507</v>
      </c>
      <c r="F56" s="38" t="s">
        <v>135</v>
      </c>
      <c r="G56" s="39">
        <v>1.5469999999999999</v>
      </c>
      <c r="H56" s="40">
        <v>0</v>
      </c>
      <c r="I56" s="40">
        <f>ROUND(G56*H56,P4)</f>
        <v>0</v>
      </c>
      <c r="J56" s="38" t="s">
        <v>67</v>
      </c>
      <c r="O56" s="41">
        <f>I56*0.21</f>
        <v>0</v>
      </c>
      <c r="P56">
        <v>3</v>
      </c>
    </row>
    <row r="57">
      <c r="A57" s="35" t="s">
        <v>61</v>
      </c>
      <c r="B57" s="42"/>
      <c r="C57" s="43"/>
      <c r="D57" s="43"/>
      <c r="E57" s="46" t="s">
        <v>58</v>
      </c>
      <c r="F57" s="43"/>
      <c r="G57" s="43"/>
      <c r="H57" s="43"/>
      <c r="I57" s="43"/>
      <c r="J57" s="44"/>
    </row>
    <row r="58" ht="75">
      <c r="A58" s="35" t="s">
        <v>63</v>
      </c>
      <c r="B58" s="42"/>
      <c r="C58" s="43"/>
      <c r="D58" s="43"/>
      <c r="E58" s="45" t="s">
        <v>508</v>
      </c>
      <c r="F58" s="43"/>
      <c r="G58" s="43"/>
      <c r="H58" s="43"/>
      <c r="I58" s="43"/>
      <c r="J58" s="44"/>
    </row>
    <row r="59">
      <c r="A59" s="35" t="s">
        <v>56</v>
      </c>
      <c r="B59" s="35">
        <v>17</v>
      </c>
      <c r="C59" s="36" t="s">
        <v>509</v>
      </c>
      <c r="D59" s="35" t="s">
        <v>58</v>
      </c>
      <c r="E59" s="37" t="s">
        <v>510</v>
      </c>
      <c r="F59" s="38" t="s">
        <v>124</v>
      </c>
      <c r="G59" s="39">
        <v>72</v>
      </c>
      <c r="H59" s="40">
        <v>0</v>
      </c>
      <c r="I59" s="40">
        <f>ROUND(G59*H59,P4)</f>
        <v>0</v>
      </c>
      <c r="J59" s="35"/>
      <c r="O59" s="41">
        <f>I59*0.21</f>
        <v>0</v>
      </c>
      <c r="P59">
        <v>3</v>
      </c>
    </row>
    <row r="60" ht="45">
      <c r="A60" s="35" t="s">
        <v>61</v>
      </c>
      <c r="B60" s="42"/>
      <c r="C60" s="43"/>
      <c r="D60" s="43"/>
      <c r="E60" s="37" t="s">
        <v>511</v>
      </c>
      <c r="F60" s="43"/>
      <c r="G60" s="43"/>
      <c r="H60" s="43"/>
      <c r="I60" s="43"/>
      <c r="J60" s="44"/>
    </row>
    <row r="61" ht="75">
      <c r="A61" s="35" t="s">
        <v>63</v>
      </c>
      <c r="B61" s="42"/>
      <c r="C61" s="43"/>
      <c r="D61" s="43"/>
      <c r="E61" s="45" t="s">
        <v>512</v>
      </c>
      <c r="F61" s="43"/>
      <c r="G61" s="43"/>
      <c r="H61" s="43"/>
      <c r="I61" s="43"/>
      <c r="J61" s="44"/>
    </row>
    <row r="62">
      <c r="A62" s="35" t="s">
        <v>56</v>
      </c>
      <c r="B62" s="35">
        <v>18</v>
      </c>
      <c r="C62" s="36" t="s">
        <v>513</v>
      </c>
      <c r="D62" s="35" t="s">
        <v>58</v>
      </c>
      <c r="E62" s="37" t="s">
        <v>514</v>
      </c>
      <c r="F62" s="38" t="s">
        <v>135</v>
      </c>
      <c r="G62" s="39">
        <v>222.596</v>
      </c>
      <c r="H62" s="40">
        <v>0</v>
      </c>
      <c r="I62" s="40">
        <f>ROUND(G62*H62,P4)</f>
        <v>0</v>
      </c>
      <c r="J62" s="38" t="s">
        <v>67</v>
      </c>
      <c r="O62" s="41">
        <f>I62*0.21</f>
        <v>0</v>
      </c>
      <c r="P62">
        <v>3</v>
      </c>
    </row>
    <row r="63">
      <c r="A63" s="35" t="s">
        <v>61</v>
      </c>
      <c r="B63" s="42"/>
      <c r="C63" s="43"/>
      <c r="D63" s="43"/>
      <c r="E63" s="37" t="s">
        <v>515</v>
      </c>
      <c r="F63" s="43"/>
      <c r="G63" s="43"/>
      <c r="H63" s="43"/>
      <c r="I63" s="43"/>
      <c r="J63" s="44"/>
    </row>
    <row r="64" ht="120">
      <c r="A64" s="35" t="s">
        <v>63</v>
      </c>
      <c r="B64" s="42"/>
      <c r="C64" s="43"/>
      <c r="D64" s="43"/>
      <c r="E64" s="45" t="s">
        <v>516</v>
      </c>
      <c r="F64" s="43"/>
      <c r="G64" s="43"/>
      <c r="H64" s="43"/>
      <c r="I64" s="43"/>
      <c r="J64" s="44"/>
    </row>
    <row r="65">
      <c r="A65" s="35" t="s">
        <v>56</v>
      </c>
      <c r="B65" s="35">
        <v>19</v>
      </c>
      <c r="C65" s="36" t="s">
        <v>517</v>
      </c>
      <c r="D65" s="35" t="s">
        <v>58</v>
      </c>
      <c r="E65" s="37" t="s">
        <v>518</v>
      </c>
      <c r="F65" s="38" t="s">
        <v>106</v>
      </c>
      <c r="G65" s="39">
        <v>33.389000000000003</v>
      </c>
      <c r="H65" s="40">
        <v>0</v>
      </c>
      <c r="I65" s="40">
        <f>ROUND(G65*H65,P4)</f>
        <v>0</v>
      </c>
      <c r="J65" s="38" t="s">
        <v>67</v>
      </c>
      <c r="O65" s="41">
        <f>I65*0.21</f>
        <v>0</v>
      </c>
      <c r="P65">
        <v>3</v>
      </c>
    </row>
    <row r="66">
      <c r="A66" s="35" t="s">
        <v>61</v>
      </c>
      <c r="B66" s="42"/>
      <c r="C66" s="43"/>
      <c r="D66" s="43"/>
      <c r="E66" s="37" t="s">
        <v>519</v>
      </c>
      <c r="F66" s="43"/>
      <c r="G66" s="43"/>
      <c r="H66" s="43"/>
      <c r="I66" s="43"/>
      <c r="J66" s="44"/>
    </row>
    <row r="67" ht="30">
      <c r="A67" s="35" t="s">
        <v>63</v>
      </c>
      <c r="B67" s="42"/>
      <c r="C67" s="43"/>
      <c r="D67" s="43"/>
      <c r="E67" s="45" t="s">
        <v>520</v>
      </c>
      <c r="F67" s="43"/>
      <c r="G67" s="43"/>
      <c r="H67" s="43"/>
      <c r="I67" s="43"/>
      <c r="J67" s="44"/>
    </row>
    <row r="68">
      <c r="A68" s="35" t="s">
        <v>56</v>
      </c>
      <c r="B68" s="35">
        <v>20</v>
      </c>
      <c r="C68" s="36" t="s">
        <v>521</v>
      </c>
      <c r="D68" s="35"/>
      <c r="E68" s="37" t="s">
        <v>522</v>
      </c>
      <c r="F68" s="38" t="s">
        <v>124</v>
      </c>
      <c r="G68" s="39">
        <v>94.016000000000005</v>
      </c>
      <c r="H68" s="40">
        <v>0</v>
      </c>
      <c r="I68" s="40">
        <f>ROUND(G68*H68,P4)</f>
        <v>0</v>
      </c>
      <c r="J68" s="38" t="s">
        <v>67</v>
      </c>
      <c r="O68" s="41">
        <f>I68*0.21</f>
        <v>0</v>
      </c>
      <c r="P68">
        <v>3</v>
      </c>
    </row>
    <row r="69">
      <c r="A69" s="35" t="s">
        <v>61</v>
      </c>
      <c r="B69" s="42"/>
      <c r="C69" s="43"/>
      <c r="D69" s="43"/>
      <c r="E69" s="37" t="s">
        <v>523</v>
      </c>
      <c r="F69" s="43"/>
      <c r="G69" s="43"/>
      <c r="H69" s="43"/>
      <c r="I69" s="43"/>
      <c r="J69" s="44"/>
    </row>
    <row r="70" ht="45">
      <c r="A70" s="35" t="s">
        <v>63</v>
      </c>
      <c r="B70" s="42"/>
      <c r="C70" s="43"/>
      <c r="D70" s="43"/>
      <c r="E70" s="45" t="s">
        <v>524</v>
      </c>
      <c r="F70" s="43"/>
      <c r="G70" s="43"/>
      <c r="H70" s="43"/>
      <c r="I70" s="43"/>
      <c r="J70" s="44"/>
    </row>
    <row r="71">
      <c r="A71" s="29" t="s">
        <v>53</v>
      </c>
      <c r="B71" s="30"/>
      <c r="C71" s="31" t="s">
        <v>525</v>
      </c>
      <c r="D71" s="32"/>
      <c r="E71" s="29" t="s">
        <v>526</v>
      </c>
      <c r="F71" s="32"/>
      <c r="G71" s="32"/>
      <c r="H71" s="32"/>
      <c r="I71" s="33">
        <f>SUMIFS(I72:I95,A72:A95,"P")</f>
        <v>0</v>
      </c>
      <c r="J71" s="34"/>
    </row>
    <row r="72">
      <c r="A72" s="35" t="s">
        <v>56</v>
      </c>
      <c r="B72" s="35">
        <v>21</v>
      </c>
      <c r="C72" s="36" t="s">
        <v>527</v>
      </c>
      <c r="D72" s="35" t="s">
        <v>58</v>
      </c>
      <c r="E72" s="37" t="s">
        <v>528</v>
      </c>
      <c r="F72" s="38" t="s">
        <v>529</v>
      </c>
      <c r="G72" s="39">
        <v>1296</v>
      </c>
      <c r="H72" s="40">
        <v>0</v>
      </c>
      <c r="I72" s="40">
        <f>ROUND(G72*H72,P4)</f>
        <v>0</v>
      </c>
      <c r="J72" s="38" t="s">
        <v>67</v>
      </c>
      <c r="O72" s="41">
        <f>I72*0.21</f>
        <v>0</v>
      </c>
      <c r="P72">
        <v>3</v>
      </c>
    </row>
    <row r="73" ht="45">
      <c r="A73" s="35" t="s">
        <v>61</v>
      </c>
      <c r="B73" s="42"/>
      <c r="C73" s="43"/>
      <c r="D73" s="43"/>
      <c r="E73" s="37" t="s">
        <v>530</v>
      </c>
      <c r="F73" s="43"/>
      <c r="G73" s="43"/>
      <c r="H73" s="43"/>
      <c r="I73" s="43"/>
      <c r="J73" s="44"/>
    </row>
    <row r="74" ht="30">
      <c r="A74" s="35" t="s">
        <v>63</v>
      </c>
      <c r="B74" s="42"/>
      <c r="C74" s="43"/>
      <c r="D74" s="43"/>
      <c r="E74" s="45" t="s">
        <v>531</v>
      </c>
      <c r="F74" s="43"/>
      <c r="G74" s="43"/>
      <c r="H74" s="43"/>
      <c r="I74" s="43"/>
      <c r="J74" s="44"/>
    </row>
    <row r="75">
      <c r="A75" s="35" t="s">
        <v>56</v>
      </c>
      <c r="B75" s="35">
        <v>22</v>
      </c>
      <c r="C75" s="36" t="s">
        <v>532</v>
      </c>
      <c r="D75" s="35" t="s">
        <v>58</v>
      </c>
      <c r="E75" s="37" t="s">
        <v>533</v>
      </c>
      <c r="F75" s="38" t="s">
        <v>135</v>
      </c>
      <c r="G75" s="39">
        <v>35.554000000000002</v>
      </c>
      <c r="H75" s="40">
        <v>0</v>
      </c>
      <c r="I75" s="40">
        <f>ROUND(G75*H75,P4)</f>
        <v>0</v>
      </c>
      <c r="J75" s="38" t="s">
        <v>67</v>
      </c>
      <c r="O75" s="41">
        <f>I75*0.21</f>
        <v>0</v>
      </c>
      <c r="P75">
        <v>3</v>
      </c>
    </row>
    <row r="76" ht="45">
      <c r="A76" s="35" t="s">
        <v>61</v>
      </c>
      <c r="B76" s="42"/>
      <c r="C76" s="43"/>
      <c r="D76" s="43"/>
      <c r="E76" s="37" t="s">
        <v>534</v>
      </c>
      <c r="F76" s="43"/>
      <c r="G76" s="43"/>
      <c r="H76" s="43"/>
      <c r="I76" s="43"/>
      <c r="J76" s="44"/>
    </row>
    <row r="77" ht="135">
      <c r="A77" s="35" t="s">
        <v>63</v>
      </c>
      <c r="B77" s="42"/>
      <c r="C77" s="43"/>
      <c r="D77" s="43"/>
      <c r="E77" s="45" t="s">
        <v>535</v>
      </c>
      <c r="F77" s="43"/>
      <c r="G77" s="43"/>
      <c r="H77" s="43"/>
      <c r="I77" s="43"/>
      <c r="J77" s="44"/>
    </row>
    <row r="78">
      <c r="A78" s="35" t="s">
        <v>56</v>
      </c>
      <c r="B78" s="35">
        <v>23</v>
      </c>
      <c r="C78" s="36" t="s">
        <v>536</v>
      </c>
      <c r="D78" s="35" t="s">
        <v>58</v>
      </c>
      <c r="E78" s="37" t="s">
        <v>537</v>
      </c>
      <c r="F78" s="38" t="s">
        <v>106</v>
      </c>
      <c r="G78" s="39">
        <v>6.4000000000000004</v>
      </c>
      <c r="H78" s="40">
        <v>0</v>
      </c>
      <c r="I78" s="40">
        <f>ROUND(G78*H78,P4)</f>
        <v>0</v>
      </c>
      <c r="J78" s="38" t="s">
        <v>67</v>
      </c>
      <c r="O78" s="41">
        <f>I78*0.21</f>
        <v>0</v>
      </c>
      <c r="P78">
        <v>3</v>
      </c>
    </row>
    <row r="79">
      <c r="A79" s="35" t="s">
        <v>61</v>
      </c>
      <c r="B79" s="42"/>
      <c r="C79" s="43"/>
      <c r="D79" s="43"/>
      <c r="E79" s="37" t="s">
        <v>538</v>
      </c>
      <c r="F79" s="43"/>
      <c r="G79" s="43"/>
      <c r="H79" s="43"/>
      <c r="I79" s="43"/>
      <c r="J79" s="44"/>
    </row>
    <row r="80" ht="30">
      <c r="A80" s="35" t="s">
        <v>63</v>
      </c>
      <c r="B80" s="42"/>
      <c r="C80" s="43"/>
      <c r="D80" s="43"/>
      <c r="E80" s="45" t="s">
        <v>539</v>
      </c>
      <c r="F80" s="43"/>
      <c r="G80" s="43"/>
      <c r="H80" s="43"/>
      <c r="I80" s="43"/>
      <c r="J80" s="44"/>
    </row>
    <row r="81">
      <c r="A81" s="35" t="s">
        <v>56</v>
      </c>
      <c r="B81" s="35">
        <v>24</v>
      </c>
      <c r="C81" s="36" t="s">
        <v>540</v>
      </c>
      <c r="D81" s="35" t="s">
        <v>58</v>
      </c>
      <c r="E81" s="37" t="s">
        <v>541</v>
      </c>
      <c r="F81" s="38" t="s">
        <v>124</v>
      </c>
      <c r="G81" s="39">
        <v>97.106999999999999</v>
      </c>
      <c r="H81" s="40">
        <v>0</v>
      </c>
      <c r="I81" s="40">
        <f>ROUND(G81*H81,P4)</f>
        <v>0</v>
      </c>
      <c r="J81" s="38" t="s">
        <v>67</v>
      </c>
      <c r="O81" s="41">
        <f>I81*0.21</f>
        <v>0</v>
      </c>
      <c r="P81">
        <v>3</v>
      </c>
    </row>
    <row r="82" ht="45">
      <c r="A82" s="35" t="s">
        <v>61</v>
      </c>
      <c r="B82" s="42"/>
      <c r="C82" s="43"/>
      <c r="D82" s="43"/>
      <c r="E82" s="37" t="s">
        <v>542</v>
      </c>
      <c r="F82" s="43"/>
      <c r="G82" s="43"/>
      <c r="H82" s="43"/>
      <c r="I82" s="43"/>
      <c r="J82" s="44"/>
    </row>
    <row r="83" ht="45">
      <c r="A83" s="35" t="s">
        <v>63</v>
      </c>
      <c r="B83" s="42"/>
      <c r="C83" s="43"/>
      <c r="D83" s="43"/>
      <c r="E83" s="45" t="s">
        <v>543</v>
      </c>
      <c r="F83" s="43"/>
      <c r="G83" s="43"/>
      <c r="H83" s="43"/>
      <c r="I83" s="43"/>
      <c r="J83" s="44"/>
    </row>
    <row r="84">
      <c r="A84" s="35" t="s">
        <v>56</v>
      </c>
      <c r="B84" s="35">
        <v>25</v>
      </c>
      <c r="C84" s="36" t="s">
        <v>544</v>
      </c>
      <c r="D84" s="35" t="s">
        <v>58</v>
      </c>
      <c r="E84" s="37" t="s">
        <v>545</v>
      </c>
      <c r="F84" s="38" t="s">
        <v>135</v>
      </c>
      <c r="G84" s="39">
        <v>301.97800000000001</v>
      </c>
      <c r="H84" s="40">
        <v>0</v>
      </c>
      <c r="I84" s="40">
        <f>ROUND(G84*H84,P4)</f>
        <v>0</v>
      </c>
      <c r="J84" s="38" t="s">
        <v>67</v>
      </c>
      <c r="O84" s="41">
        <f>I84*0.21</f>
        <v>0</v>
      </c>
      <c r="P84">
        <v>3</v>
      </c>
    </row>
    <row r="85" ht="75">
      <c r="A85" s="35" t="s">
        <v>61</v>
      </c>
      <c r="B85" s="42"/>
      <c r="C85" s="43"/>
      <c r="D85" s="43"/>
      <c r="E85" s="37" t="s">
        <v>546</v>
      </c>
      <c r="F85" s="43"/>
      <c r="G85" s="43"/>
      <c r="H85" s="43"/>
      <c r="I85" s="43"/>
      <c r="J85" s="44"/>
    </row>
    <row r="86" ht="195">
      <c r="A86" s="35" t="s">
        <v>63</v>
      </c>
      <c r="B86" s="42"/>
      <c r="C86" s="43"/>
      <c r="D86" s="43"/>
      <c r="E86" s="45" t="s">
        <v>547</v>
      </c>
      <c r="F86" s="43"/>
      <c r="G86" s="43"/>
      <c r="H86" s="43"/>
      <c r="I86" s="43"/>
      <c r="J86" s="44"/>
    </row>
    <row r="87">
      <c r="A87" s="35" t="s">
        <v>56</v>
      </c>
      <c r="B87" s="35">
        <v>26</v>
      </c>
      <c r="C87" s="36" t="s">
        <v>548</v>
      </c>
      <c r="D87" s="35" t="s">
        <v>58</v>
      </c>
      <c r="E87" s="37" t="s">
        <v>549</v>
      </c>
      <c r="F87" s="38" t="s">
        <v>106</v>
      </c>
      <c r="G87" s="39">
        <v>54.356000000000002</v>
      </c>
      <c r="H87" s="40">
        <v>0</v>
      </c>
      <c r="I87" s="40">
        <f>ROUND(G87*H87,P4)</f>
        <v>0</v>
      </c>
      <c r="J87" s="38" t="s">
        <v>67</v>
      </c>
      <c r="O87" s="41">
        <f>I87*0.21</f>
        <v>0</v>
      </c>
      <c r="P87">
        <v>3</v>
      </c>
    </row>
    <row r="88">
      <c r="A88" s="35" t="s">
        <v>61</v>
      </c>
      <c r="B88" s="42"/>
      <c r="C88" s="43"/>
      <c r="D88" s="43"/>
      <c r="E88" s="37" t="s">
        <v>538</v>
      </c>
      <c r="F88" s="43"/>
      <c r="G88" s="43"/>
      <c r="H88" s="43"/>
      <c r="I88" s="43"/>
      <c r="J88" s="44"/>
    </row>
    <row r="89" ht="30">
      <c r="A89" s="35" t="s">
        <v>63</v>
      </c>
      <c r="B89" s="42"/>
      <c r="C89" s="43"/>
      <c r="D89" s="43"/>
      <c r="E89" s="45" t="s">
        <v>550</v>
      </c>
      <c r="F89" s="43"/>
      <c r="G89" s="43"/>
      <c r="H89" s="43"/>
      <c r="I89" s="43"/>
      <c r="J89" s="44"/>
    </row>
    <row r="90">
      <c r="A90" s="35" t="s">
        <v>56</v>
      </c>
      <c r="B90" s="35">
        <v>27</v>
      </c>
      <c r="C90" s="36" t="s">
        <v>551</v>
      </c>
      <c r="D90" s="35" t="s">
        <v>58</v>
      </c>
      <c r="E90" s="37" t="s">
        <v>552</v>
      </c>
      <c r="F90" s="38" t="s">
        <v>135</v>
      </c>
      <c r="G90" s="39">
        <v>29.814</v>
      </c>
      <c r="H90" s="40">
        <v>0</v>
      </c>
      <c r="I90" s="40">
        <f>ROUND(G90*H90,P4)</f>
        <v>0</v>
      </c>
      <c r="J90" s="38" t="s">
        <v>67</v>
      </c>
      <c r="O90" s="41">
        <f>I90*0.21</f>
        <v>0</v>
      </c>
      <c r="P90">
        <v>3</v>
      </c>
    </row>
    <row r="91" ht="45">
      <c r="A91" s="35" t="s">
        <v>61</v>
      </c>
      <c r="B91" s="42"/>
      <c r="C91" s="43"/>
      <c r="D91" s="43"/>
      <c r="E91" s="37" t="s">
        <v>553</v>
      </c>
      <c r="F91" s="43"/>
      <c r="G91" s="43"/>
      <c r="H91" s="43"/>
      <c r="I91" s="43"/>
      <c r="J91" s="44"/>
    </row>
    <row r="92" ht="45">
      <c r="A92" s="35" t="s">
        <v>63</v>
      </c>
      <c r="B92" s="42"/>
      <c r="C92" s="43"/>
      <c r="D92" s="43"/>
      <c r="E92" s="45" t="s">
        <v>554</v>
      </c>
      <c r="F92" s="43"/>
      <c r="G92" s="43"/>
      <c r="H92" s="43"/>
      <c r="I92" s="43"/>
      <c r="J92" s="44"/>
    </row>
    <row r="93">
      <c r="A93" s="35" t="s">
        <v>56</v>
      </c>
      <c r="B93" s="35">
        <v>28</v>
      </c>
      <c r="C93" s="36" t="s">
        <v>555</v>
      </c>
      <c r="D93" s="35" t="s">
        <v>58</v>
      </c>
      <c r="E93" s="37" t="s">
        <v>556</v>
      </c>
      <c r="F93" s="38" t="s">
        <v>106</v>
      </c>
      <c r="G93" s="39">
        <v>5.367</v>
      </c>
      <c r="H93" s="40">
        <v>0</v>
      </c>
      <c r="I93" s="40">
        <f>ROUND(G93*H93,P4)</f>
        <v>0</v>
      </c>
      <c r="J93" s="38" t="s">
        <v>67</v>
      </c>
      <c r="O93" s="41">
        <f>I93*0.21</f>
        <v>0</v>
      </c>
      <c r="P93">
        <v>3</v>
      </c>
    </row>
    <row r="94">
      <c r="A94" s="35" t="s">
        <v>61</v>
      </c>
      <c r="B94" s="42"/>
      <c r="C94" s="43"/>
      <c r="D94" s="43"/>
      <c r="E94" s="37" t="s">
        <v>538</v>
      </c>
      <c r="F94" s="43"/>
      <c r="G94" s="43"/>
      <c r="H94" s="43"/>
      <c r="I94" s="43"/>
      <c r="J94" s="44"/>
    </row>
    <row r="95" ht="30">
      <c r="A95" s="35" t="s">
        <v>63</v>
      </c>
      <c r="B95" s="42"/>
      <c r="C95" s="43"/>
      <c r="D95" s="43"/>
      <c r="E95" s="45" t="s">
        <v>557</v>
      </c>
      <c r="F95" s="43"/>
      <c r="G95" s="43"/>
      <c r="H95" s="43"/>
      <c r="I95" s="43"/>
      <c r="J95" s="44"/>
    </row>
    <row r="96">
      <c r="A96" s="29" t="s">
        <v>53</v>
      </c>
      <c r="B96" s="30"/>
      <c r="C96" s="31" t="s">
        <v>354</v>
      </c>
      <c r="D96" s="32"/>
      <c r="E96" s="29" t="s">
        <v>355</v>
      </c>
      <c r="F96" s="32"/>
      <c r="G96" s="32"/>
      <c r="H96" s="32"/>
      <c r="I96" s="33">
        <f>SUMIFS(I97:I147,A97:A147,"P")</f>
        <v>0</v>
      </c>
      <c r="J96" s="34"/>
    </row>
    <row r="97">
      <c r="A97" s="35" t="s">
        <v>56</v>
      </c>
      <c r="B97" s="35">
        <v>29</v>
      </c>
      <c r="C97" s="36" t="s">
        <v>558</v>
      </c>
      <c r="D97" s="35" t="s">
        <v>58</v>
      </c>
      <c r="E97" s="37" t="s">
        <v>559</v>
      </c>
      <c r="F97" s="38" t="s">
        <v>135</v>
      </c>
      <c r="G97" s="39">
        <v>25.550000000000001</v>
      </c>
      <c r="H97" s="40">
        <v>0</v>
      </c>
      <c r="I97" s="40">
        <f>ROUND(G97*H97,P4)</f>
        <v>0</v>
      </c>
      <c r="J97" s="38" t="s">
        <v>67</v>
      </c>
      <c r="O97" s="41">
        <f>I97*0.21</f>
        <v>0</v>
      </c>
      <c r="P97">
        <v>3</v>
      </c>
    </row>
    <row r="98">
      <c r="A98" s="35" t="s">
        <v>61</v>
      </c>
      <c r="B98" s="42"/>
      <c r="C98" s="43"/>
      <c r="D98" s="43"/>
      <c r="E98" s="46" t="s">
        <v>58</v>
      </c>
      <c r="F98" s="43"/>
      <c r="G98" s="43"/>
      <c r="H98" s="43"/>
      <c r="I98" s="43"/>
      <c r="J98" s="44"/>
    </row>
    <row r="99" ht="45">
      <c r="A99" s="35" t="s">
        <v>63</v>
      </c>
      <c r="B99" s="42"/>
      <c r="C99" s="43"/>
      <c r="D99" s="43"/>
      <c r="E99" s="45" t="s">
        <v>560</v>
      </c>
      <c r="F99" s="43"/>
      <c r="G99" s="43"/>
      <c r="H99" s="43"/>
      <c r="I99" s="43"/>
      <c r="J99" s="44"/>
    </row>
    <row r="100">
      <c r="A100" s="35" t="s">
        <v>56</v>
      </c>
      <c r="B100" s="35">
        <v>30</v>
      </c>
      <c r="C100" s="36" t="s">
        <v>561</v>
      </c>
      <c r="D100" s="35" t="s">
        <v>58</v>
      </c>
      <c r="E100" s="37" t="s">
        <v>562</v>
      </c>
      <c r="F100" s="38" t="s">
        <v>106</v>
      </c>
      <c r="G100" s="39">
        <v>4.5990000000000002</v>
      </c>
      <c r="H100" s="40">
        <v>0</v>
      </c>
      <c r="I100" s="40">
        <f>ROUND(G100*H100,P4)</f>
        <v>0</v>
      </c>
      <c r="J100" s="38" t="s">
        <v>67</v>
      </c>
      <c r="O100" s="41">
        <f>I100*0.21</f>
        <v>0</v>
      </c>
      <c r="P100">
        <v>3</v>
      </c>
    </row>
    <row r="101">
      <c r="A101" s="35" t="s">
        <v>61</v>
      </c>
      <c r="B101" s="42"/>
      <c r="C101" s="43"/>
      <c r="D101" s="43"/>
      <c r="E101" s="37" t="s">
        <v>538</v>
      </c>
      <c r="F101" s="43"/>
      <c r="G101" s="43"/>
      <c r="H101" s="43"/>
      <c r="I101" s="43"/>
      <c r="J101" s="44"/>
    </row>
    <row r="102" ht="30">
      <c r="A102" s="35" t="s">
        <v>63</v>
      </c>
      <c r="B102" s="42"/>
      <c r="C102" s="43"/>
      <c r="D102" s="43"/>
      <c r="E102" s="45" t="s">
        <v>563</v>
      </c>
      <c r="F102" s="43"/>
      <c r="G102" s="43"/>
      <c r="H102" s="43"/>
      <c r="I102" s="43"/>
      <c r="J102" s="44"/>
    </row>
    <row r="103">
      <c r="A103" s="35" t="s">
        <v>56</v>
      </c>
      <c r="B103" s="35">
        <v>31</v>
      </c>
      <c r="C103" s="36" t="s">
        <v>564</v>
      </c>
      <c r="D103" s="35" t="s">
        <v>58</v>
      </c>
      <c r="E103" s="37" t="s">
        <v>565</v>
      </c>
      <c r="F103" s="38" t="s">
        <v>135</v>
      </c>
      <c r="G103" s="39">
        <v>327.15100000000001</v>
      </c>
      <c r="H103" s="40">
        <v>0</v>
      </c>
      <c r="I103" s="40">
        <f>ROUND(G103*H103,P4)</f>
        <v>0</v>
      </c>
      <c r="J103" s="38" t="s">
        <v>67</v>
      </c>
      <c r="O103" s="41">
        <f>I103*0.21</f>
        <v>0</v>
      </c>
      <c r="P103">
        <v>3</v>
      </c>
    </row>
    <row r="104" ht="60">
      <c r="A104" s="35" t="s">
        <v>61</v>
      </c>
      <c r="B104" s="42"/>
      <c r="C104" s="43"/>
      <c r="D104" s="43"/>
      <c r="E104" s="37" t="s">
        <v>566</v>
      </c>
      <c r="F104" s="43"/>
      <c r="G104" s="43"/>
      <c r="H104" s="43"/>
      <c r="I104" s="43"/>
      <c r="J104" s="44"/>
    </row>
    <row r="105" ht="90">
      <c r="A105" s="35" t="s">
        <v>63</v>
      </c>
      <c r="B105" s="42"/>
      <c r="C105" s="43"/>
      <c r="D105" s="43"/>
      <c r="E105" s="45" t="s">
        <v>567</v>
      </c>
      <c r="F105" s="43"/>
      <c r="G105" s="43"/>
      <c r="H105" s="43"/>
      <c r="I105" s="43"/>
      <c r="J105" s="44"/>
    </row>
    <row r="106">
      <c r="A106" s="35" t="s">
        <v>56</v>
      </c>
      <c r="B106" s="35">
        <v>32</v>
      </c>
      <c r="C106" s="36" t="s">
        <v>568</v>
      </c>
      <c r="D106" s="35" t="s">
        <v>58</v>
      </c>
      <c r="E106" s="37" t="s">
        <v>569</v>
      </c>
      <c r="F106" s="38" t="s">
        <v>106</v>
      </c>
      <c r="G106" s="39">
        <v>98.144999999999996</v>
      </c>
      <c r="H106" s="40">
        <v>0</v>
      </c>
      <c r="I106" s="40">
        <f>ROUND(G106*H106,P4)</f>
        <v>0</v>
      </c>
      <c r="J106" s="38" t="s">
        <v>67</v>
      </c>
      <c r="O106" s="41">
        <f>I106*0.21</f>
        <v>0</v>
      </c>
      <c r="P106">
        <v>3</v>
      </c>
    </row>
    <row r="107">
      <c r="A107" s="35" t="s">
        <v>61</v>
      </c>
      <c r="B107" s="42"/>
      <c r="C107" s="43"/>
      <c r="D107" s="43"/>
      <c r="E107" s="37" t="s">
        <v>570</v>
      </c>
      <c r="F107" s="43"/>
      <c r="G107" s="43"/>
      <c r="H107" s="43"/>
      <c r="I107" s="43"/>
      <c r="J107" s="44"/>
    </row>
    <row r="108" ht="30">
      <c r="A108" s="35" t="s">
        <v>63</v>
      </c>
      <c r="B108" s="42"/>
      <c r="C108" s="43"/>
      <c r="D108" s="43"/>
      <c r="E108" s="45" t="s">
        <v>571</v>
      </c>
      <c r="F108" s="43"/>
      <c r="G108" s="43"/>
      <c r="H108" s="43"/>
      <c r="I108" s="43"/>
      <c r="J108" s="44"/>
    </row>
    <row r="109">
      <c r="A109" s="35" t="s">
        <v>56</v>
      </c>
      <c r="B109" s="35">
        <v>33</v>
      </c>
      <c r="C109" s="36" t="s">
        <v>572</v>
      </c>
      <c r="D109" s="35" t="s">
        <v>58</v>
      </c>
      <c r="E109" s="37" t="s">
        <v>573</v>
      </c>
      <c r="F109" s="38" t="s">
        <v>106</v>
      </c>
      <c r="G109" s="39">
        <v>678.30700000000002</v>
      </c>
      <c r="H109" s="40">
        <v>0</v>
      </c>
      <c r="I109" s="40">
        <f>ROUND(G109*H109,P4)</f>
        <v>0</v>
      </c>
      <c r="J109" s="38" t="s">
        <v>67</v>
      </c>
      <c r="O109" s="41">
        <f>I109*0.21</f>
        <v>0</v>
      </c>
      <c r="P109">
        <v>3</v>
      </c>
    </row>
    <row r="110" ht="75">
      <c r="A110" s="35" t="s">
        <v>61</v>
      </c>
      <c r="B110" s="42"/>
      <c r="C110" s="43"/>
      <c r="D110" s="43"/>
      <c r="E110" s="37" t="s">
        <v>574</v>
      </c>
      <c r="F110" s="43"/>
      <c r="G110" s="43"/>
      <c r="H110" s="43"/>
      <c r="I110" s="43"/>
      <c r="J110" s="44"/>
    </row>
    <row r="111" ht="30">
      <c r="A111" s="35" t="s">
        <v>63</v>
      </c>
      <c r="B111" s="42"/>
      <c r="C111" s="43"/>
      <c r="D111" s="43"/>
      <c r="E111" s="45" t="s">
        <v>575</v>
      </c>
      <c r="F111" s="43"/>
      <c r="G111" s="43"/>
      <c r="H111" s="43"/>
      <c r="I111" s="43"/>
      <c r="J111" s="44"/>
    </row>
    <row r="112">
      <c r="A112" s="35" t="s">
        <v>56</v>
      </c>
      <c r="B112" s="35">
        <v>34</v>
      </c>
      <c r="C112" s="36" t="s">
        <v>576</v>
      </c>
      <c r="D112" s="35" t="s">
        <v>58</v>
      </c>
      <c r="E112" s="37" t="s">
        <v>577</v>
      </c>
      <c r="F112" s="38" t="s">
        <v>76</v>
      </c>
      <c r="G112" s="39">
        <v>1</v>
      </c>
      <c r="H112" s="40">
        <v>0</v>
      </c>
      <c r="I112" s="40">
        <f>ROUND(G112*H112,P4)</f>
        <v>0</v>
      </c>
      <c r="J112" s="38" t="s">
        <v>67</v>
      </c>
      <c r="O112" s="41">
        <f>I112*0.21</f>
        <v>0</v>
      </c>
      <c r="P112">
        <v>3</v>
      </c>
    </row>
    <row r="113" ht="45">
      <c r="A113" s="35" t="s">
        <v>61</v>
      </c>
      <c r="B113" s="42"/>
      <c r="C113" s="43"/>
      <c r="D113" s="43"/>
      <c r="E113" s="37" t="s">
        <v>578</v>
      </c>
      <c r="F113" s="43"/>
      <c r="G113" s="43"/>
      <c r="H113" s="43"/>
      <c r="I113" s="43"/>
      <c r="J113" s="44"/>
    </row>
    <row r="114" ht="30">
      <c r="A114" s="35" t="s">
        <v>63</v>
      </c>
      <c r="B114" s="42"/>
      <c r="C114" s="43"/>
      <c r="D114" s="43"/>
      <c r="E114" s="45" t="s">
        <v>579</v>
      </c>
      <c r="F114" s="43"/>
      <c r="G114" s="43"/>
      <c r="H114" s="43"/>
      <c r="I114" s="43"/>
      <c r="J114" s="44"/>
    </row>
    <row r="115">
      <c r="A115" s="35" t="s">
        <v>56</v>
      </c>
      <c r="B115" s="35">
        <v>35</v>
      </c>
      <c r="C115" s="36" t="s">
        <v>580</v>
      </c>
      <c r="D115" s="35" t="s">
        <v>58</v>
      </c>
      <c r="E115" s="37" t="s">
        <v>581</v>
      </c>
      <c r="F115" s="38" t="s">
        <v>76</v>
      </c>
      <c r="G115" s="39">
        <v>1</v>
      </c>
      <c r="H115" s="40">
        <v>0</v>
      </c>
      <c r="I115" s="40">
        <f>ROUND(G115*H115,P4)</f>
        <v>0</v>
      </c>
      <c r="J115" s="38" t="s">
        <v>67</v>
      </c>
      <c r="O115" s="41">
        <f>I115*0.21</f>
        <v>0</v>
      </c>
      <c r="P115">
        <v>3</v>
      </c>
    </row>
    <row r="116" ht="45">
      <c r="A116" s="35" t="s">
        <v>61</v>
      </c>
      <c r="B116" s="42"/>
      <c r="C116" s="43"/>
      <c r="D116" s="43"/>
      <c r="E116" s="37" t="s">
        <v>578</v>
      </c>
      <c r="F116" s="43"/>
      <c r="G116" s="43"/>
      <c r="H116" s="43"/>
      <c r="I116" s="43"/>
      <c r="J116" s="44"/>
    </row>
    <row r="117" ht="30">
      <c r="A117" s="35" t="s">
        <v>63</v>
      </c>
      <c r="B117" s="42"/>
      <c r="C117" s="43"/>
      <c r="D117" s="43"/>
      <c r="E117" s="45" t="s">
        <v>582</v>
      </c>
      <c r="F117" s="43"/>
      <c r="G117" s="43"/>
      <c r="H117" s="43"/>
      <c r="I117" s="43"/>
      <c r="J117" s="44"/>
    </row>
    <row r="118">
      <c r="A118" s="35" t="s">
        <v>56</v>
      </c>
      <c r="B118" s="35">
        <v>36</v>
      </c>
      <c r="C118" s="36" t="s">
        <v>583</v>
      </c>
      <c r="D118" s="35" t="s">
        <v>58</v>
      </c>
      <c r="E118" s="37" t="s">
        <v>584</v>
      </c>
      <c r="F118" s="38" t="s">
        <v>76</v>
      </c>
      <c r="G118" s="39">
        <v>2</v>
      </c>
      <c r="H118" s="40">
        <v>0</v>
      </c>
      <c r="I118" s="40">
        <f>ROUND(G118*H118,P4)</f>
        <v>0</v>
      </c>
      <c r="J118" s="38" t="s">
        <v>67</v>
      </c>
      <c r="O118" s="41">
        <f>I118*0.21</f>
        <v>0</v>
      </c>
      <c r="P118">
        <v>3</v>
      </c>
    </row>
    <row r="119" ht="45">
      <c r="A119" s="35" t="s">
        <v>61</v>
      </c>
      <c r="B119" s="42"/>
      <c r="C119" s="43"/>
      <c r="D119" s="43"/>
      <c r="E119" s="37" t="s">
        <v>585</v>
      </c>
      <c r="F119" s="43"/>
      <c r="G119" s="43"/>
      <c r="H119" s="43"/>
      <c r="I119" s="43"/>
      <c r="J119" s="44"/>
    </row>
    <row r="120" ht="45">
      <c r="A120" s="35" t="s">
        <v>63</v>
      </c>
      <c r="B120" s="42"/>
      <c r="C120" s="43"/>
      <c r="D120" s="43"/>
      <c r="E120" s="45" t="s">
        <v>586</v>
      </c>
      <c r="F120" s="43"/>
      <c r="G120" s="43"/>
      <c r="H120" s="43"/>
      <c r="I120" s="43"/>
      <c r="J120" s="44"/>
    </row>
    <row r="121">
      <c r="A121" s="35" t="s">
        <v>56</v>
      </c>
      <c r="B121" s="35">
        <v>37</v>
      </c>
      <c r="C121" s="36" t="s">
        <v>587</v>
      </c>
      <c r="D121" s="35" t="s">
        <v>58</v>
      </c>
      <c r="E121" s="37" t="s">
        <v>588</v>
      </c>
      <c r="F121" s="38" t="s">
        <v>76</v>
      </c>
      <c r="G121" s="39">
        <v>2</v>
      </c>
      <c r="H121" s="40">
        <v>0</v>
      </c>
      <c r="I121" s="40">
        <f>ROUND(G121*H121,P4)</f>
        <v>0</v>
      </c>
      <c r="J121" s="38" t="s">
        <v>67</v>
      </c>
      <c r="O121" s="41">
        <f>I121*0.21</f>
        <v>0</v>
      </c>
      <c r="P121">
        <v>3</v>
      </c>
    </row>
    <row r="122" ht="45">
      <c r="A122" s="35" t="s">
        <v>61</v>
      </c>
      <c r="B122" s="42"/>
      <c r="C122" s="43"/>
      <c r="D122" s="43"/>
      <c r="E122" s="37" t="s">
        <v>585</v>
      </c>
      <c r="F122" s="43"/>
      <c r="G122" s="43"/>
      <c r="H122" s="43"/>
      <c r="I122" s="43"/>
      <c r="J122" s="44"/>
    </row>
    <row r="123" ht="45">
      <c r="A123" s="35" t="s">
        <v>63</v>
      </c>
      <c r="B123" s="42"/>
      <c r="C123" s="43"/>
      <c r="D123" s="43"/>
      <c r="E123" s="45" t="s">
        <v>589</v>
      </c>
      <c r="F123" s="43"/>
      <c r="G123" s="43"/>
      <c r="H123" s="43"/>
      <c r="I123" s="43"/>
      <c r="J123" s="44"/>
    </row>
    <row r="124">
      <c r="A124" s="35" t="s">
        <v>56</v>
      </c>
      <c r="B124" s="35">
        <v>38</v>
      </c>
      <c r="C124" s="36" t="s">
        <v>590</v>
      </c>
      <c r="D124" s="35" t="s">
        <v>58</v>
      </c>
      <c r="E124" s="37" t="s">
        <v>591</v>
      </c>
      <c r="F124" s="38" t="s">
        <v>135</v>
      </c>
      <c r="G124" s="39">
        <v>1.782</v>
      </c>
      <c r="H124" s="40">
        <v>0</v>
      </c>
      <c r="I124" s="40">
        <f>ROUND(G124*H124,P4)</f>
        <v>0</v>
      </c>
      <c r="J124" s="38" t="s">
        <v>67</v>
      </c>
      <c r="O124" s="41">
        <f>I124*0.21</f>
        <v>0</v>
      </c>
      <c r="P124">
        <v>3</v>
      </c>
    </row>
    <row r="125">
      <c r="A125" s="35" t="s">
        <v>61</v>
      </c>
      <c r="B125" s="42"/>
      <c r="C125" s="43"/>
      <c r="D125" s="43"/>
      <c r="E125" s="37" t="s">
        <v>592</v>
      </c>
      <c r="F125" s="43"/>
      <c r="G125" s="43"/>
      <c r="H125" s="43"/>
      <c r="I125" s="43"/>
      <c r="J125" s="44"/>
    </row>
    <row r="126" ht="30">
      <c r="A126" s="35" t="s">
        <v>63</v>
      </c>
      <c r="B126" s="42"/>
      <c r="C126" s="43"/>
      <c r="D126" s="43"/>
      <c r="E126" s="45" t="s">
        <v>593</v>
      </c>
      <c r="F126" s="43"/>
      <c r="G126" s="43"/>
      <c r="H126" s="43"/>
      <c r="I126" s="43"/>
      <c r="J126" s="44"/>
    </row>
    <row r="127">
      <c r="A127" s="35" t="s">
        <v>56</v>
      </c>
      <c r="B127" s="35">
        <v>39</v>
      </c>
      <c r="C127" s="36" t="s">
        <v>594</v>
      </c>
      <c r="D127" s="35" t="s">
        <v>58</v>
      </c>
      <c r="E127" s="37" t="s">
        <v>595</v>
      </c>
      <c r="F127" s="38" t="s">
        <v>135</v>
      </c>
      <c r="G127" s="39">
        <v>14.254</v>
      </c>
      <c r="H127" s="40">
        <v>0</v>
      </c>
      <c r="I127" s="40">
        <f>ROUND(G127*H127,P4)</f>
        <v>0</v>
      </c>
      <c r="J127" s="38" t="s">
        <v>67</v>
      </c>
      <c r="O127" s="41">
        <f>I127*0.21</f>
        <v>0</v>
      </c>
      <c r="P127">
        <v>3</v>
      </c>
    </row>
    <row r="128">
      <c r="A128" s="35" t="s">
        <v>61</v>
      </c>
      <c r="B128" s="42"/>
      <c r="C128" s="43"/>
      <c r="D128" s="43"/>
      <c r="E128" s="37" t="s">
        <v>596</v>
      </c>
      <c r="F128" s="43"/>
      <c r="G128" s="43"/>
      <c r="H128" s="43"/>
      <c r="I128" s="43"/>
      <c r="J128" s="44"/>
    </row>
    <row r="129" ht="105">
      <c r="A129" s="35" t="s">
        <v>63</v>
      </c>
      <c r="B129" s="42"/>
      <c r="C129" s="43"/>
      <c r="D129" s="43"/>
      <c r="E129" s="45" t="s">
        <v>597</v>
      </c>
      <c r="F129" s="43"/>
      <c r="G129" s="43"/>
      <c r="H129" s="43"/>
      <c r="I129" s="43"/>
      <c r="J129" s="44"/>
    </row>
    <row r="130">
      <c r="A130" s="35" t="s">
        <v>56</v>
      </c>
      <c r="B130" s="35">
        <v>40</v>
      </c>
      <c r="C130" s="36" t="s">
        <v>598</v>
      </c>
      <c r="D130" s="35" t="s">
        <v>58</v>
      </c>
      <c r="E130" s="37" t="s">
        <v>599</v>
      </c>
      <c r="F130" s="38" t="s">
        <v>135</v>
      </c>
      <c r="G130" s="39">
        <v>46.670999999999999</v>
      </c>
      <c r="H130" s="40">
        <v>0</v>
      </c>
      <c r="I130" s="40">
        <f>ROUND(G130*H130,P4)</f>
        <v>0</v>
      </c>
      <c r="J130" s="38" t="s">
        <v>67</v>
      </c>
      <c r="O130" s="41">
        <f>I130*0.21</f>
        <v>0</v>
      </c>
      <c r="P130">
        <v>3</v>
      </c>
    </row>
    <row r="131">
      <c r="A131" s="35" t="s">
        <v>61</v>
      </c>
      <c r="B131" s="42"/>
      <c r="C131" s="43"/>
      <c r="D131" s="43"/>
      <c r="E131" s="37" t="s">
        <v>600</v>
      </c>
      <c r="F131" s="43"/>
      <c r="G131" s="43"/>
      <c r="H131" s="43"/>
      <c r="I131" s="43"/>
      <c r="J131" s="44"/>
    </row>
    <row r="132" ht="60">
      <c r="A132" s="35" t="s">
        <v>63</v>
      </c>
      <c r="B132" s="42"/>
      <c r="C132" s="43"/>
      <c r="D132" s="43"/>
      <c r="E132" s="45" t="s">
        <v>601</v>
      </c>
      <c r="F132" s="43"/>
      <c r="G132" s="43"/>
      <c r="H132" s="43"/>
      <c r="I132" s="43"/>
      <c r="J132" s="44"/>
    </row>
    <row r="133">
      <c r="A133" s="35" t="s">
        <v>56</v>
      </c>
      <c r="B133" s="35">
        <v>41</v>
      </c>
      <c r="C133" s="36" t="s">
        <v>602</v>
      </c>
      <c r="D133" s="35" t="s">
        <v>58</v>
      </c>
      <c r="E133" s="37" t="s">
        <v>603</v>
      </c>
      <c r="F133" s="38" t="s">
        <v>135</v>
      </c>
      <c r="G133" s="39">
        <v>7.7439999999999998</v>
      </c>
      <c r="H133" s="40">
        <v>0</v>
      </c>
      <c r="I133" s="40">
        <f>ROUND(G133*H133,P4)</f>
        <v>0</v>
      </c>
      <c r="J133" s="38" t="s">
        <v>67</v>
      </c>
      <c r="O133" s="41">
        <f>I133*0.21</f>
        <v>0</v>
      </c>
      <c r="P133">
        <v>3</v>
      </c>
    </row>
    <row r="134" ht="30">
      <c r="A134" s="35" t="s">
        <v>61</v>
      </c>
      <c r="B134" s="42"/>
      <c r="C134" s="43"/>
      <c r="D134" s="43"/>
      <c r="E134" s="37" t="s">
        <v>604</v>
      </c>
      <c r="F134" s="43"/>
      <c r="G134" s="43"/>
      <c r="H134" s="43"/>
      <c r="I134" s="43"/>
      <c r="J134" s="44"/>
    </row>
    <row r="135" ht="165">
      <c r="A135" s="35" t="s">
        <v>63</v>
      </c>
      <c r="B135" s="42"/>
      <c r="C135" s="43"/>
      <c r="D135" s="43"/>
      <c r="E135" s="45" t="s">
        <v>605</v>
      </c>
      <c r="F135" s="43"/>
      <c r="G135" s="43"/>
      <c r="H135" s="43"/>
      <c r="I135" s="43"/>
      <c r="J135" s="44"/>
    </row>
    <row r="136">
      <c r="A136" s="35" t="s">
        <v>56</v>
      </c>
      <c r="B136" s="35">
        <v>42</v>
      </c>
      <c r="C136" s="36" t="s">
        <v>606</v>
      </c>
      <c r="D136" s="35" t="s">
        <v>58</v>
      </c>
      <c r="E136" s="37" t="s">
        <v>607</v>
      </c>
      <c r="F136" s="38" t="s">
        <v>135</v>
      </c>
      <c r="G136" s="39">
        <v>28.204999999999998</v>
      </c>
      <c r="H136" s="40">
        <v>0</v>
      </c>
      <c r="I136" s="40">
        <f>ROUND(G136*H136,P4)</f>
        <v>0</v>
      </c>
      <c r="J136" s="38" t="s">
        <v>67</v>
      </c>
      <c r="O136" s="41">
        <f>I136*0.21</f>
        <v>0</v>
      </c>
      <c r="P136">
        <v>3</v>
      </c>
    </row>
    <row r="137" ht="30">
      <c r="A137" s="35" t="s">
        <v>61</v>
      </c>
      <c r="B137" s="42"/>
      <c r="C137" s="43"/>
      <c r="D137" s="43"/>
      <c r="E137" s="37" t="s">
        <v>608</v>
      </c>
      <c r="F137" s="43"/>
      <c r="G137" s="43"/>
      <c r="H137" s="43"/>
      <c r="I137" s="43"/>
      <c r="J137" s="44"/>
    </row>
    <row r="138" ht="45">
      <c r="A138" s="35" t="s">
        <v>63</v>
      </c>
      <c r="B138" s="42"/>
      <c r="C138" s="43"/>
      <c r="D138" s="43"/>
      <c r="E138" s="45" t="s">
        <v>609</v>
      </c>
      <c r="F138" s="43"/>
      <c r="G138" s="43"/>
      <c r="H138" s="43"/>
      <c r="I138" s="43"/>
      <c r="J138" s="44"/>
    </row>
    <row r="139">
      <c r="A139" s="35" t="s">
        <v>56</v>
      </c>
      <c r="B139" s="35">
        <v>43</v>
      </c>
      <c r="C139" s="36" t="s">
        <v>610</v>
      </c>
      <c r="D139" s="35" t="s">
        <v>74</v>
      </c>
      <c r="E139" s="37" t="s">
        <v>611</v>
      </c>
      <c r="F139" s="38" t="s">
        <v>135</v>
      </c>
      <c r="G139" s="39">
        <v>251.53399999999999</v>
      </c>
      <c r="H139" s="40">
        <v>0</v>
      </c>
      <c r="I139" s="40">
        <f>ROUND(G139*H139,P4)</f>
        <v>0</v>
      </c>
      <c r="J139" s="38" t="s">
        <v>67</v>
      </c>
      <c r="O139" s="41">
        <f>I139*0.21</f>
        <v>0</v>
      </c>
      <c r="P139">
        <v>3</v>
      </c>
    </row>
    <row r="140" ht="45">
      <c r="A140" s="35" t="s">
        <v>61</v>
      </c>
      <c r="B140" s="42"/>
      <c r="C140" s="43"/>
      <c r="D140" s="43"/>
      <c r="E140" s="37" t="s">
        <v>612</v>
      </c>
      <c r="F140" s="43"/>
      <c r="G140" s="43"/>
      <c r="H140" s="43"/>
      <c r="I140" s="43"/>
      <c r="J140" s="44"/>
    </row>
    <row r="141" ht="45">
      <c r="A141" s="35" t="s">
        <v>63</v>
      </c>
      <c r="B141" s="42"/>
      <c r="C141" s="43"/>
      <c r="D141" s="43"/>
      <c r="E141" s="45" t="s">
        <v>613</v>
      </c>
      <c r="F141" s="43"/>
      <c r="G141" s="43"/>
      <c r="H141" s="43"/>
      <c r="I141" s="43"/>
      <c r="J141" s="44"/>
    </row>
    <row r="142">
      <c r="A142" s="35" t="s">
        <v>56</v>
      </c>
      <c r="B142" s="35">
        <v>44</v>
      </c>
      <c r="C142" s="36" t="s">
        <v>610</v>
      </c>
      <c r="D142" s="35" t="s">
        <v>70</v>
      </c>
      <c r="E142" s="37" t="s">
        <v>611</v>
      </c>
      <c r="F142" s="38" t="s">
        <v>135</v>
      </c>
      <c r="G142" s="39">
        <v>119.08</v>
      </c>
      <c r="H142" s="40">
        <v>0</v>
      </c>
      <c r="I142" s="40">
        <f>ROUND(G142*H142,P4)</f>
        <v>0</v>
      </c>
      <c r="J142" s="38" t="s">
        <v>67</v>
      </c>
      <c r="O142" s="41">
        <f>I142*0.21</f>
        <v>0</v>
      </c>
      <c r="P142">
        <v>3</v>
      </c>
    </row>
    <row r="143" ht="30">
      <c r="A143" s="35" t="s">
        <v>61</v>
      </c>
      <c r="B143" s="42"/>
      <c r="C143" s="43"/>
      <c r="D143" s="43"/>
      <c r="E143" s="37" t="s">
        <v>614</v>
      </c>
      <c r="F143" s="43"/>
      <c r="G143" s="43"/>
      <c r="H143" s="43"/>
      <c r="I143" s="43"/>
      <c r="J143" s="44"/>
    </row>
    <row r="144" ht="45">
      <c r="A144" s="35" t="s">
        <v>63</v>
      </c>
      <c r="B144" s="42"/>
      <c r="C144" s="43"/>
      <c r="D144" s="43"/>
      <c r="E144" s="45" t="s">
        <v>615</v>
      </c>
      <c r="F144" s="43"/>
      <c r="G144" s="43"/>
      <c r="H144" s="43"/>
      <c r="I144" s="43"/>
      <c r="J144" s="44"/>
    </row>
    <row r="145">
      <c r="A145" s="35" t="s">
        <v>56</v>
      </c>
      <c r="B145" s="35">
        <v>45</v>
      </c>
      <c r="C145" s="36" t="s">
        <v>616</v>
      </c>
      <c r="D145" s="35" t="s">
        <v>58</v>
      </c>
      <c r="E145" s="37" t="s">
        <v>617</v>
      </c>
      <c r="F145" s="38" t="s">
        <v>135</v>
      </c>
      <c r="G145" s="39">
        <v>8.9740000000000002</v>
      </c>
      <c r="H145" s="40">
        <v>0</v>
      </c>
      <c r="I145" s="40">
        <f>ROUND(G145*H145,P4)</f>
        <v>0</v>
      </c>
      <c r="J145" s="38" t="s">
        <v>67</v>
      </c>
      <c r="O145" s="41">
        <f>I145*0.21</f>
        <v>0</v>
      </c>
      <c r="P145">
        <v>3</v>
      </c>
    </row>
    <row r="146" ht="30">
      <c r="A146" s="35" t="s">
        <v>61</v>
      </c>
      <c r="B146" s="42"/>
      <c r="C146" s="43"/>
      <c r="D146" s="43"/>
      <c r="E146" s="37" t="s">
        <v>618</v>
      </c>
      <c r="F146" s="43"/>
      <c r="G146" s="43"/>
      <c r="H146" s="43"/>
      <c r="I146" s="43"/>
      <c r="J146" s="44"/>
    </row>
    <row r="147" ht="135">
      <c r="A147" s="35" t="s">
        <v>63</v>
      </c>
      <c r="B147" s="42"/>
      <c r="C147" s="43"/>
      <c r="D147" s="43"/>
      <c r="E147" s="45" t="s">
        <v>619</v>
      </c>
      <c r="F147" s="43"/>
      <c r="G147" s="43"/>
      <c r="H147" s="43"/>
      <c r="I147" s="43"/>
      <c r="J147" s="44"/>
    </row>
    <row r="148">
      <c r="A148" s="29" t="s">
        <v>53</v>
      </c>
      <c r="B148" s="30"/>
      <c r="C148" s="31" t="s">
        <v>360</v>
      </c>
      <c r="D148" s="32"/>
      <c r="E148" s="29" t="s">
        <v>361</v>
      </c>
      <c r="F148" s="32"/>
      <c r="G148" s="32"/>
      <c r="H148" s="32"/>
      <c r="I148" s="33">
        <f>SUMIFS(I149:I193,A149:A193,"P")</f>
        <v>0</v>
      </c>
      <c r="J148" s="34"/>
    </row>
    <row r="149">
      <c r="A149" s="35" t="s">
        <v>56</v>
      </c>
      <c r="B149" s="35">
        <v>46</v>
      </c>
      <c r="C149" s="36" t="s">
        <v>620</v>
      </c>
      <c r="D149" s="35" t="s">
        <v>58</v>
      </c>
      <c r="E149" s="37" t="s">
        <v>621</v>
      </c>
      <c r="F149" s="38" t="s">
        <v>124</v>
      </c>
      <c r="G149" s="39">
        <v>381.25</v>
      </c>
      <c r="H149" s="40">
        <v>0</v>
      </c>
      <c r="I149" s="40">
        <f>ROUND(G149*H149,P4)</f>
        <v>0</v>
      </c>
      <c r="J149" s="38" t="s">
        <v>67</v>
      </c>
      <c r="O149" s="41">
        <f>I149*0.21</f>
        <v>0</v>
      </c>
      <c r="P149">
        <v>3</v>
      </c>
    </row>
    <row r="150">
      <c r="A150" s="35" t="s">
        <v>61</v>
      </c>
      <c r="B150" s="42"/>
      <c r="C150" s="43"/>
      <c r="D150" s="43"/>
      <c r="E150" s="37" t="s">
        <v>622</v>
      </c>
      <c r="F150" s="43"/>
      <c r="G150" s="43"/>
      <c r="H150" s="43"/>
      <c r="I150" s="43"/>
      <c r="J150" s="44"/>
    </row>
    <row r="151" ht="60">
      <c r="A151" s="35" t="s">
        <v>63</v>
      </c>
      <c r="B151" s="42"/>
      <c r="C151" s="43"/>
      <c r="D151" s="43"/>
      <c r="E151" s="45" t="s">
        <v>623</v>
      </c>
      <c r="F151" s="43"/>
      <c r="G151" s="43"/>
      <c r="H151" s="43"/>
      <c r="I151" s="43"/>
      <c r="J151" s="44"/>
    </row>
    <row r="152">
      <c r="A152" s="35" t="s">
        <v>56</v>
      </c>
      <c r="B152" s="35">
        <v>47</v>
      </c>
      <c r="C152" s="36" t="s">
        <v>362</v>
      </c>
      <c r="D152" s="35" t="s">
        <v>58</v>
      </c>
      <c r="E152" s="37" t="s">
        <v>363</v>
      </c>
      <c r="F152" s="38" t="s">
        <v>124</v>
      </c>
      <c r="G152" s="39">
        <v>136.34999999999999</v>
      </c>
      <c r="H152" s="40">
        <v>0</v>
      </c>
      <c r="I152" s="40">
        <f>ROUND(G152*H152,P4)</f>
        <v>0</v>
      </c>
      <c r="J152" s="38" t="s">
        <v>67</v>
      </c>
      <c r="O152" s="41">
        <f>I152*0.21</f>
        <v>0</v>
      </c>
      <c r="P152">
        <v>3</v>
      </c>
    </row>
    <row r="153">
      <c r="A153" s="35" t="s">
        <v>61</v>
      </c>
      <c r="B153" s="42"/>
      <c r="C153" s="43"/>
      <c r="D153" s="43"/>
      <c r="E153" s="37" t="s">
        <v>624</v>
      </c>
      <c r="F153" s="43"/>
      <c r="G153" s="43"/>
      <c r="H153" s="43"/>
      <c r="I153" s="43"/>
      <c r="J153" s="44"/>
    </row>
    <row r="154" ht="30">
      <c r="A154" s="35" t="s">
        <v>63</v>
      </c>
      <c r="B154" s="42"/>
      <c r="C154" s="43"/>
      <c r="D154" s="43"/>
      <c r="E154" s="45" t="s">
        <v>625</v>
      </c>
      <c r="F154" s="43"/>
      <c r="G154" s="43"/>
      <c r="H154" s="43"/>
      <c r="I154" s="43"/>
      <c r="J154" s="44"/>
    </row>
    <row r="155">
      <c r="A155" s="35" t="s">
        <v>56</v>
      </c>
      <c r="B155" s="35">
        <v>48</v>
      </c>
      <c r="C155" s="36" t="s">
        <v>626</v>
      </c>
      <c r="D155" s="35" t="s">
        <v>58</v>
      </c>
      <c r="E155" s="37" t="s">
        <v>627</v>
      </c>
      <c r="F155" s="38" t="s">
        <v>124</v>
      </c>
      <c r="G155" s="39">
        <v>25</v>
      </c>
      <c r="H155" s="40">
        <v>0</v>
      </c>
      <c r="I155" s="40">
        <f>ROUND(G155*H155,P4)</f>
        <v>0</v>
      </c>
      <c r="J155" s="38" t="s">
        <v>67</v>
      </c>
      <c r="O155" s="41">
        <f>I155*0.21</f>
        <v>0</v>
      </c>
      <c r="P155">
        <v>3</v>
      </c>
    </row>
    <row r="156">
      <c r="A156" s="35" t="s">
        <v>61</v>
      </c>
      <c r="B156" s="42"/>
      <c r="C156" s="43"/>
      <c r="D156" s="43"/>
      <c r="E156" s="37" t="s">
        <v>628</v>
      </c>
      <c r="F156" s="43"/>
      <c r="G156" s="43"/>
      <c r="H156" s="43"/>
      <c r="I156" s="43"/>
      <c r="J156" s="44"/>
    </row>
    <row r="157" ht="30">
      <c r="A157" s="35" t="s">
        <v>63</v>
      </c>
      <c r="B157" s="42"/>
      <c r="C157" s="43"/>
      <c r="D157" s="43"/>
      <c r="E157" s="45" t="s">
        <v>629</v>
      </c>
      <c r="F157" s="43"/>
      <c r="G157" s="43"/>
      <c r="H157" s="43"/>
      <c r="I157" s="43"/>
      <c r="J157" s="44"/>
    </row>
    <row r="158">
      <c r="A158" s="35" t="s">
        <v>56</v>
      </c>
      <c r="B158" s="35">
        <v>49</v>
      </c>
      <c r="C158" s="36" t="s">
        <v>366</v>
      </c>
      <c r="D158" s="35" t="s">
        <v>58</v>
      </c>
      <c r="E158" s="37" t="s">
        <v>367</v>
      </c>
      <c r="F158" s="38" t="s">
        <v>124</v>
      </c>
      <c r="G158" s="39">
        <v>380.13999999999999</v>
      </c>
      <c r="H158" s="40">
        <v>0</v>
      </c>
      <c r="I158" s="40">
        <f>ROUND(G158*H158,P4)</f>
        <v>0</v>
      </c>
      <c r="J158" s="38" t="s">
        <v>67</v>
      </c>
      <c r="O158" s="41">
        <f>I158*0.21</f>
        <v>0</v>
      </c>
      <c r="P158">
        <v>3</v>
      </c>
    </row>
    <row r="159">
      <c r="A159" s="35" t="s">
        <v>61</v>
      </c>
      <c r="B159" s="42"/>
      <c r="C159" s="43"/>
      <c r="D159" s="43"/>
      <c r="E159" s="37" t="s">
        <v>630</v>
      </c>
      <c r="F159" s="43"/>
      <c r="G159" s="43"/>
      <c r="H159" s="43"/>
      <c r="I159" s="43"/>
      <c r="J159" s="44"/>
    </row>
    <row r="160" ht="60">
      <c r="A160" s="35" t="s">
        <v>63</v>
      </c>
      <c r="B160" s="42"/>
      <c r="C160" s="43"/>
      <c r="D160" s="43"/>
      <c r="E160" s="45" t="s">
        <v>631</v>
      </c>
      <c r="F160" s="43"/>
      <c r="G160" s="43"/>
      <c r="H160" s="43"/>
      <c r="I160" s="43"/>
      <c r="J160" s="44"/>
    </row>
    <row r="161">
      <c r="A161" s="35" t="s">
        <v>56</v>
      </c>
      <c r="B161" s="35">
        <v>50</v>
      </c>
      <c r="C161" s="36" t="s">
        <v>632</v>
      </c>
      <c r="D161" s="35" t="s">
        <v>58</v>
      </c>
      <c r="E161" s="37" t="s">
        <v>633</v>
      </c>
      <c r="F161" s="38" t="s">
        <v>124</v>
      </c>
      <c r="G161" s="39">
        <v>72</v>
      </c>
      <c r="H161" s="40">
        <v>0</v>
      </c>
      <c r="I161" s="40">
        <f>ROUND(G161*H161,P4)</f>
        <v>0</v>
      </c>
      <c r="J161" s="38" t="s">
        <v>67</v>
      </c>
      <c r="O161" s="41">
        <f>I161*0.21</f>
        <v>0</v>
      </c>
      <c r="P161">
        <v>3</v>
      </c>
    </row>
    <row r="162">
      <c r="A162" s="35" t="s">
        <v>61</v>
      </c>
      <c r="B162" s="42"/>
      <c r="C162" s="43"/>
      <c r="D162" s="43"/>
      <c r="E162" s="37" t="s">
        <v>634</v>
      </c>
      <c r="F162" s="43"/>
      <c r="G162" s="43"/>
      <c r="H162" s="43"/>
      <c r="I162" s="43"/>
      <c r="J162" s="44"/>
    </row>
    <row r="163" ht="45">
      <c r="A163" s="35" t="s">
        <v>63</v>
      </c>
      <c r="B163" s="42"/>
      <c r="C163" s="43"/>
      <c r="D163" s="43"/>
      <c r="E163" s="45" t="s">
        <v>635</v>
      </c>
      <c r="F163" s="43"/>
      <c r="G163" s="43"/>
      <c r="H163" s="43"/>
      <c r="I163" s="43"/>
      <c r="J163" s="44"/>
    </row>
    <row r="164">
      <c r="A164" s="35" t="s">
        <v>56</v>
      </c>
      <c r="B164" s="35">
        <v>51</v>
      </c>
      <c r="C164" s="36" t="s">
        <v>636</v>
      </c>
      <c r="D164" s="35" t="s">
        <v>58</v>
      </c>
      <c r="E164" s="37" t="s">
        <v>637</v>
      </c>
      <c r="F164" s="38" t="s">
        <v>124</v>
      </c>
      <c r="G164" s="39">
        <v>50</v>
      </c>
      <c r="H164" s="40">
        <v>0</v>
      </c>
      <c r="I164" s="40">
        <f>ROUND(G164*H164,P4)</f>
        <v>0</v>
      </c>
      <c r="J164" s="38" t="s">
        <v>67</v>
      </c>
      <c r="O164" s="41">
        <f>I164*0.21</f>
        <v>0</v>
      </c>
      <c r="P164">
        <v>3</v>
      </c>
    </row>
    <row r="165" ht="30">
      <c r="A165" s="35" t="s">
        <v>61</v>
      </c>
      <c r="B165" s="42"/>
      <c r="C165" s="43"/>
      <c r="D165" s="43"/>
      <c r="E165" s="37" t="s">
        <v>638</v>
      </c>
      <c r="F165" s="43"/>
      <c r="G165" s="43"/>
      <c r="H165" s="43"/>
      <c r="I165" s="43"/>
      <c r="J165" s="44"/>
    </row>
    <row r="166" ht="30">
      <c r="A166" s="35" t="s">
        <v>63</v>
      </c>
      <c r="B166" s="42"/>
      <c r="C166" s="43"/>
      <c r="D166" s="43"/>
      <c r="E166" s="45" t="s">
        <v>639</v>
      </c>
      <c r="F166" s="43"/>
      <c r="G166" s="43"/>
      <c r="H166" s="43"/>
      <c r="I166" s="43"/>
      <c r="J166" s="44"/>
    </row>
    <row r="167">
      <c r="A167" s="35" t="s">
        <v>56</v>
      </c>
      <c r="B167" s="35">
        <v>52</v>
      </c>
      <c r="C167" s="36" t="s">
        <v>370</v>
      </c>
      <c r="D167" s="35" t="s">
        <v>58</v>
      </c>
      <c r="E167" s="37" t="s">
        <v>371</v>
      </c>
      <c r="F167" s="38" t="s">
        <v>124</v>
      </c>
      <c r="G167" s="39">
        <v>400</v>
      </c>
      <c r="H167" s="40">
        <v>0</v>
      </c>
      <c r="I167" s="40">
        <f>ROUND(G167*H167,P4)</f>
        <v>0</v>
      </c>
      <c r="J167" s="38" t="s">
        <v>67</v>
      </c>
      <c r="O167" s="41">
        <f>I167*0.21</f>
        <v>0</v>
      </c>
      <c r="P167">
        <v>3</v>
      </c>
    </row>
    <row r="168">
      <c r="A168" s="35" t="s">
        <v>61</v>
      </c>
      <c r="B168" s="42"/>
      <c r="C168" s="43"/>
      <c r="D168" s="43"/>
      <c r="E168" s="37" t="s">
        <v>640</v>
      </c>
      <c r="F168" s="43"/>
      <c r="G168" s="43"/>
      <c r="H168" s="43"/>
      <c r="I168" s="43"/>
      <c r="J168" s="44"/>
    </row>
    <row r="169" ht="45">
      <c r="A169" s="35" t="s">
        <v>63</v>
      </c>
      <c r="B169" s="42"/>
      <c r="C169" s="43"/>
      <c r="D169" s="43"/>
      <c r="E169" s="45" t="s">
        <v>641</v>
      </c>
      <c r="F169" s="43"/>
      <c r="G169" s="43"/>
      <c r="H169" s="43"/>
      <c r="I169" s="43"/>
      <c r="J169" s="44"/>
    </row>
    <row r="170">
      <c r="A170" s="35" t="s">
        <v>56</v>
      </c>
      <c r="B170" s="35">
        <v>53</v>
      </c>
      <c r="C170" s="36" t="s">
        <v>374</v>
      </c>
      <c r="D170" s="35" t="s">
        <v>58</v>
      </c>
      <c r="E170" s="37" t="s">
        <v>375</v>
      </c>
      <c r="F170" s="38" t="s">
        <v>124</v>
      </c>
      <c r="G170" s="39">
        <v>2431.6930000000002</v>
      </c>
      <c r="H170" s="40">
        <v>0</v>
      </c>
      <c r="I170" s="40">
        <f>ROUND(G170*H170,P4)</f>
        <v>0</v>
      </c>
      <c r="J170" s="38" t="s">
        <v>67</v>
      </c>
      <c r="O170" s="41">
        <f>I170*0.21</f>
        <v>0</v>
      </c>
      <c r="P170">
        <v>3</v>
      </c>
    </row>
    <row r="171">
      <c r="A171" s="35" t="s">
        <v>61</v>
      </c>
      <c r="B171" s="42"/>
      <c r="C171" s="43"/>
      <c r="D171" s="43"/>
      <c r="E171" s="37" t="s">
        <v>642</v>
      </c>
      <c r="F171" s="43"/>
      <c r="G171" s="43"/>
      <c r="H171" s="43"/>
      <c r="I171" s="43"/>
      <c r="J171" s="44"/>
    </row>
    <row r="172" ht="45">
      <c r="A172" s="35" t="s">
        <v>63</v>
      </c>
      <c r="B172" s="42"/>
      <c r="C172" s="43"/>
      <c r="D172" s="43"/>
      <c r="E172" s="45" t="s">
        <v>643</v>
      </c>
      <c r="F172" s="43"/>
      <c r="G172" s="43"/>
      <c r="H172" s="43"/>
      <c r="I172" s="43"/>
      <c r="J172" s="44"/>
    </row>
    <row r="173">
      <c r="A173" s="35" t="s">
        <v>56</v>
      </c>
      <c r="B173" s="35">
        <v>54</v>
      </c>
      <c r="C173" s="36" t="s">
        <v>644</v>
      </c>
      <c r="D173" s="35" t="s">
        <v>58</v>
      </c>
      <c r="E173" s="37" t="s">
        <v>645</v>
      </c>
      <c r="F173" s="38" t="s">
        <v>124</v>
      </c>
      <c r="G173" s="39">
        <v>2034.193</v>
      </c>
      <c r="H173" s="40">
        <v>0</v>
      </c>
      <c r="I173" s="40">
        <f>ROUND(G173*H173,P4)</f>
        <v>0</v>
      </c>
      <c r="J173" s="38" t="s">
        <v>67</v>
      </c>
      <c r="O173" s="41">
        <f>I173*0.21</f>
        <v>0</v>
      </c>
      <c r="P173">
        <v>3</v>
      </c>
    </row>
    <row r="174">
      <c r="A174" s="35" t="s">
        <v>61</v>
      </c>
      <c r="B174" s="42"/>
      <c r="C174" s="43"/>
      <c r="D174" s="43"/>
      <c r="E174" s="37" t="s">
        <v>646</v>
      </c>
      <c r="F174" s="43"/>
      <c r="G174" s="43"/>
      <c r="H174" s="43"/>
      <c r="I174" s="43"/>
      <c r="J174" s="44"/>
    </row>
    <row r="175" ht="90">
      <c r="A175" s="35" t="s">
        <v>63</v>
      </c>
      <c r="B175" s="42"/>
      <c r="C175" s="43"/>
      <c r="D175" s="43"/>
      <c r="E175" s="45" t="s">
        <v>647</v>
      </c>
      <c r="F175" s="43"/>
      <c r="G175" s="43"/>
      <c r="H175" s="43"/>
      <c r="I175" s="43"/>
      <c r="J175" s="44"/>
    </row>
    <row r="176">
      <c r="A176" s="35" t="s">
        <v>56</v>
      </c>
      <c r="B176" s="35">
        <v>55</v>
      </c>
      <c r="C176" s="36" t="s">
        <v>382</v>
      </c>
      <c r="D176" s="35" t="s">
        <v>58</v>
      </c>
      <c r="E176" s="37" t="s">
        <v>383</v>
      </c>
      <c r="F176" s="38" t="s">
        <v>124</v>
      </c>
      <c r="G176" s="39">
        <v>397.5</v>
      </c>
      <c r="H176" s="40">
        <v>0</v>
      </c>
      <c r="I176" s="40">
        <f>ROUND(G176*H176,P4)</f>
        <v>0</v>
      </c>
      <c r="J176" s="38" t="s">
        <v>67</v>
      </c>
      <c r="O176" s="41">
        <f>I176*0.21</f>
        <v>0</v>
      </c>
      <c r="P176">
        <v>3</v>
      </c>
    </row>
    <row r="177">
      <c r="A177" s="35" t="s">
        <v>61</v>
      </c>
      <c r="B177" s="42"/>
      <c r="C177" s="43"/>
      <c r="D177" s="43"/>
      <c r="E177" s="37" t="s">
        <v>648</v>
      </c>
      <c r="F177" s="43"/>
      <c r="G177" s="43"/>
      <c r="H177" s="43"/>
      <c r="I177" s="43"/>
      <c r="J177" s="44"/>
    </row>
    <row r="178" ht="60">
      <c r="A178" s="35" t="s">
        <v>63</v>
      </c>
      <c r="B178" s="42"/>
      <c r="C178" s="43"/>
      <c r="D178" s="43"/>
      <c r="E178" s="45" t="s">
        <v>649</v>
      </c>
      <c r="F178" s="43"/>
      <c r="G178" s="43"/>
      <c r="H178" s="43"/>
      <c r="I178" s="43"/>
      <c r="J178" s="44"/>
    </row>
    <row r="179">
      <c r="A179" s="35" t="s">
        <v>56</v>
      </c>
      <c r="B179" s="35">
        <v>56</v>
      </c>
      <c r="C179" s="36" t="s">
        <v>650</v>
      </c>
      <c r="D179" s="35" t="s">
        <v>58</v>
      </c>
      <c r="E179" s="37" t="s">
        <v>651</v>
      </c>
      <c r="F179" s="38" t="s">
        <v>124</v>
      </c>
      <c r="G179" s="39">
        <v>272.5</v>
      </c>
      <c r="H179" s="40">
        <v>0</v>
      </c>
      <c r="I179" s="40">
        <f>ROUND(G179*H179,P4)</f>
        <v>0</v>
      </c>
      <c r="J179" s="38" t="s">
        <v>67</v>
      </c>
      <c r="O179" s="41">
        <f>I179*0.21</f>
        <v>0</v>
      </c>
      <c r="P179">
        <v>3</v>
      </c>
    </row>
    <row r="180">
      <c r="A180" s="35" t="s">
        <v>61</v>
      </c>
      <c r="B180" s="42"/>
      <c r="C180" s="43"/>
      <c r="D180" s="43"/>
      <c r="E180" s="37" t="s">
        <v>652</v>
      </c>
      <c r="F180" s="43"/>
      <c r="G180" s="43"/>
      <c r="H180" s="43"/>
      <c r="I180" s="43"/>
      <c r="J180" s="44"/>
    </row>
    <row r="181" ht="30">
      <c r="A181" s="35" t="s">
        <v>63</v>
      </c>
      <c r="B181" s="42"/>
      <c r="C181" s="43"/>
      <c r="D181" s="43"/>
      <c r="E181" s="45" t="s">
        <v>653</v>
      </c>
      <c r="F181" s="43"/>
      <c r="G181" s="43"/>
      <c r="H181" s="43"/>
      <c r="I181" s="43"/>
      <c r="J181" s="44"/>
    </row>
    <row r="182">
      <c r="A182" s="35" t="s">
        <v>56</v>
      </c>
      <c r="B182" s="35">
        <v>57</v>
      </c>
      <c r="C182" s="36" t="s">
        <v>654</v>
      </c>
      <c r="D182" s="35" t="s">
        <v>58</v>
      </c>
      <c r="E182" s="37" t="s">
        <v>655</v>
      </c>
      <c r="F182" s="38" t="s">
        <v>124</v>
      </c>
      <c r="G182" s="39">
        <v>127.5</v>
      </c>
      <c r="H182" s="40">
        <v>0</v>
      </c>
      <c r="I182" s="40">
        <f>ROUND(G182*H182,P4)</f>
        <v>0</v>
      </c>
      <c r="J182" s="38" t="s">
        <v>67</v>
      </c>
      <c r="O182" s="41">
        <f>I182*0.21</f>
        <v>0</v>
      </c>
      <c r="P182">
        <v>3</v>
      </c>
    </row>
    <row r="183">
      <c r="A183" s="35" t="s">
        <v>61</v>
      </c>
      <c r="B183" s="42"/>
      <c r="C183" s="43"/>
      <c r="D183" s="43"/>
      <c r="E183" s="37" t="s">
        <v>656</v>
      </c>
      <c r="F183" s="43"/>
      <c r="G183" s="43"/>
      <c r="H183" s="43"/>
      <c r="I183" s="43"/>
      <c r="J183" s="44"/>
    </row>
    <row r="184" ht="45">
      <c r="A184" s="35" t="s">
        <v>63</v>
      </c>
      <c r="B184" s="42"/>
      <c r="C184" s="43"/>
      <c r="D184" s="43"/>
      <c r="E184" s="45" t="s">
        <v>657</v>
      </c>
      <c r="F184" s="43"/>
      <c r="G184" s="43"/>
      <c r="H184" s="43"/>
      <c r="I184" s="43"/>
      <c r="J184" s="44"/>
    </row>
    <row r="185">
      <c r="A185" s="35" t="s">
        <v>56</v>
      </c>
      <c r="B185" s="35">
        <v>58</v>
      </c>
      <c r="C185" s="36" t="s">
        <v>658</v>
      </c>
      <c r="D185" s="35" t="s">
        <v>58</v>
      </c>
      <c r="E185" s="37" t="s">
        <v>659</v>
      </c>
      <c r="F185" s="38" t="s">
        <v>124</v>
      </c>
      <c r="G185" s="39">
        <v>811.08799999999997</v>
      </c>
      <c r="H185" s="40">
        <v>0</v>
      </c>
      <c r="I185" s="40">
        <f>ROUND(G185*H185,P4)</f>
        <v>0</v>
      </c>
      <c r="J185" s="38" t="s">
        <v>67</v>
      </c>
      <c r="O185" s="41">
        <f>I185*0.21</f>
        <v>0</v>
      </c>
      <c r="P185">
        <v>3</v>
      </c>
    </row>
    <row r="186">
      <c r="A186" s="35" t="s">
        <v>61</v>
      </c>
      <c r="B186" s="42"/>
      <c r="C186" s="43"/>
      <c r="D186" s="43"/>
      <c r="E186" s="37" t="s">
        <v>660</v>
      </c>
      <c r="F186" s="43"/>
      <c r="G186" s="43"/>
      <c r="H186" s="43"/>
      <c r="I186" s="43"/>
      <c r="J186" s="44"/>
    </row>
    <row r="187" ht="30">
      <c r="A187" s="35" t="s">
        <v>63</v>
      </c>
      <c r="B187" s="42"/>
      <c r="C187" s="43"/>
      <c r="D187" s="43"/>
      <c r="E187" s="45" t="s">
        <v>661</v>
      </c>
      <c r="F187" s="43"/>
      <c r="G187" s="43"/>
      <c r="H187" s="43"/>
      <c r="I187" s="43"/>
      <c r="J187" s="44"/>
    </row>
    <row r="188">
      <c r="A188" s="35" t="s">
        <v>56</v>
      </c>
      <c r="B188" s="35">
        <v>59</v>
      </c>
      <c r="C188" s="36" t="s">
        <v>662</v>
      </c>
      <c r="D188" s="35" t="s">
        <v>58</v>
      </c>
      <c r="E188" s="37" t="s">
        <v>663</v>
      </c>
      <c r="F188" s="38" t="s">
        <v>124</v>
      </c>
      <c r="G188" s="39">
        <v>136.34999999999999</v>
      </c>
      <c r="H188" s="40">
        <v>0</v>
      </c>
      <c r="I188" s="40">
        <f>ROUND(G188*H188,P4)</f>
        <v>0</v>
      </c>
      <c r="J188" s="38" t="s">
        <v>67</v>
      </c>
      <c r="O188" s="41">
        <f>I188*0.21</f>
        <v>0</v>
      </c>
      <c r="P188">
        <v>3</v>
      </c>
    </row>
    <row r="189" ht="30">
      <c r="A189" s="35" t="s">
        <v>61</v>
      </c>
      <c r="B189" s="42"/>
      <c r="C189" s="43"/>
      <c r="D189" s="43"/>
      <c r="E189" s="37" t="s">
        <v>664</v>
      </c>
      <c r="F189" s="43"/>
      <c r="G189" s="43"/>
      <c r="H189" s="43"/>
      <c r="I189" s="43"/>
      <c r="J189" s="44"/>
    </row>
    <row r="190" ht="60">
      <c r="A190" s="35" t="s">
        <v>63</v>
      </c>
      <c r="B190" s="42"/>
      <c r="C190" s="43"/>
      <c r="D190" s="43"/>
      <c r="E190" s="45" t="s">
        <v>665</v>
      </c>
      <c r="F190" s="43"/>
      <c r="G190" s="43"/>
      <c r="H190" s="43"/>
      <c r="I190" s="43"/>
      <c r="J190" s="44"/>
    </row>
    <row r="191">
      <c r="A191" s="35" t="s">
        <v>56</v>
      </c>
      <c r="B191" s="35">
        <v>60</v>
      </c>
      <c r="C191" s="36" t="s">
        <v>666</v>
      </c>
      <c r="D191" s="35" t="s">
        <v>58</v>
      </c>
      <c r="E191" s="37" t="s">
        <v>667</v>
      </c>
      <c r="F191" s="38" t="s">
        <v>124</v>
      </c>
      <c r="G191" s="39">
        <v>25</v>
      </c>
      <c r="H191" s="40">
        <v>0</v>
      </c>
      <c r="I191" s="40">
        <f>ROUND(G191*H191,P4)</f>
        <v>0</v>
      </c>
      <c r="J191" s="38" t="s">
        <v>67</v>
      </c>
      <c r="O191" s="41">
        <f>I191*0.21</f>
        <v>0</v>
      </c>
      <c r="P191">
        <v>3</v>
      </c>
    </row>
    <row r="192" ht="30">
      <c r="A192" s="35" t="s">
        <v>61</v>
      </c>
      <c r="B192" s="42"/>
      <c r="C192" s="43"/>
      <c r="D192" s="43"/>
      <c r="E192" s="37" t="s">
        <v>668</v>
      </c>
      <c r="F192" s="43"/>
      <c r="G192" s="43"/>
      <c r="H192" s="43"/>
      <c r="I192" s="43"/>
      <c r="J192" s="44"/>
    </row>
    <row r="193" ht="30">
      <c r="A193" s="35" t="s">
        <v>63</v>
      </c>
      <c r="B193" s="42"/>
      <c r="C193" s="43"/>
      <c r="D193" s="43"/>
      <c r="E193" s="45" t="s">
        <v>629</v>
      </c>
      <c r="F193" s="43"/>
      <c r="G193" s="43"/>
      <c r="H193" s="43"/>
      <c r="I193" s="43"/>
      <c r="J193" s="44"/>
    </row>
    <row r="194">
      <c r="A194" s="29" t="s">
        <v>53</v>
      </c>
      <c r="B194" s="30"/>
      <c r="C194" s="31" t="s">
        <v>205</v>
      </c>
      <c r="D194" s="32"/>
      <c r="E194" s="29" t="s">
        <v>206</v>
      </c>
      <c r="F194" s="32"/>
      <c r="G194" s="32"/>
      <c r="H194" s="32"/>
      <c r="I194" s="33">
        <f>SUMIFS(I195:I218,A195:A218,"P")</f>
        <v>0</v>
      </c>
      <c r="J194" s="34"/>
    </row>
    <row r="195" ht="30">
      <c r="A195" s="35" t="s">
        <v>56</v>
      </c>
      <c r="B195" s="35">
        <v>61</v>
      </c>
      <c r="C195" s="36" t="s">
        <v>669</v>
      </c>
      <c r="D195" s="35" t="s">
        <v>58</v>
      </c>
      <c r="E195" s="37" t="s">
        <v>670</v>
      </c>
      <c r="F195" s="38" t="s">
        <v>124</v>
      </c>
      <c r="G195" s="39">
        <v>311.44200000000001</v>
      </c>
      <c r="H195" s="40">
        <v>0</v>
      </c>
      <c r="I195" s="40">
        <f>ROUND(G195*H195,P4)</f>
        <v>0</v>
      </c>
      <c r="J195" s="38" t="s">
        <v>67</v>
      </c>
      <c r="O195" s="41">
        <f>I195*0.21</f>
        <v>0</v>
      </c>
      <c r="P195">
        <v>3</v>
      </c>
    </row>
    <row r="196">
      <c r="A196" s="35" t="s">
        <v>61</v>
      </c>
      <c r="B196" s="42"/>
      <c r="C196" s="43"/>
      <c r="D196" s="43"/>
      <c r="E196" s="37" t="s">
        <v>671</v>
      </c>
      <c r="F196" s="43"/>
      <c r="G196" s="43"/>
      <c r="H196" s="43"/>
      <c r="I196" s="43"/>
      <c r="J196" s="44"/>
    </row>
    <row r="197" ht="105">
      <c r="A197" s="35" t="s">
        <v>63</v>
      </c>
      <c r="B197" s="42"/>
      <c r="C197" s="43"/>
      <c r="D197" s="43"/>
      <c r="E197" s="45" t="s">
        <v>672</v>
      </c>
      <c r="F197" s="43"/>
      <c r="G197" s="43"/>
      <c r="H197" s="43"/>
      <c r="I197" s="43"/>
      <c r="J197" s="44"/>
    </row>
    <row r="198">
      <c r="A198" s="35" t="s">
        <v>56</v>
      </c>
      <c r="B198" s="35">
        <v>62</v>
      </c>
      <c r="C198" s="36" t="s">
        <v>673</v>
      </c>
      <c r="D198" s="35" t="s">
        <v>58</v>
      </c>
      <c r="E198" s="37" t="s">
        <v>674</v>
      </c>
      <c r="F198" s="38" t="s">
        <v>124</v>
      </c>
      <c r="G198" s="39">
        <v>252.30500000000001</v>
      </c>
      <c r="H198" s="40">
        <v>0</v>
      </c>
      <c r="I198" s="40">
        <f>ROUND(G198*H198,P4)</f>
        <v>0</v>
      </c>
      <c r="J198" s="38" t="s">
        <v>67</v>
      </c>
      <c r="O198" s="41">
        <f>I198*0.21</f>
        <v>0</v>
      </c>
      <c r="P198">
        <v>3</v>
      </c>
    </row>
    <row r="199" ht="30">
      <c r="A199" s="35" t="s">
        <v>61</v>
      </c>
      <c r="B199" s="42"/>
      <c r="C199" s="43"/>
      <c r="D199" s="43"/>
      <c r="E199" s="37" t="s">
        <v>675</v>
      </c>
      <c r="F199" s="43"/>
      <c r="G199" s="43"/>
      <c r="H199" s="43"/>
      <c r="I199" s="43"/>
      <c r="J199" s="44"/>
    </row>
    <row r="200" ht="30">
      <c r="A200" s="35" t="s">
        <v>63</v>
      </c>
      <c r="B200" s="42"/>
      <c r="C200" s="43"/>
      <c r="D200" s="43"/>
      <c r="E200" s="45" t="s">
        <v>676</v>
      </c>
      <c r="F200" s="43"/>
      <c r="G200" s="43"/>
      <c r="H200" s="43"/>
      <c r="I200" s="43"/>
      <c r="J200" s="44"/>
    </row>
    <row r="201" ht="30">
      <c r="A201" s="35" t="s">
        <v>56</v>
      </c>
      <c r="B201" s="35">
        <v>63</v>
      </c>
      <c r="C201" s="36" t="s">
        <v>677</v>
      </c>
      <c r="D201" s="35" t="s">
        <v>58</v>
      </c>
      <c r="E201" s="37" t="s">
        <v>678</v>
      </c>
      <c r="F201" s="38" t="s">
        <v>124</v>
      </c>
      <c r="G201" s="39">
        <v>968.61300000000006</v>
      </c>
      <c r="H201" s="40">
        <v>0</v>
      </c>
      <c r="I201" s="40">
        <f>ROUND(G201*H201,P4)</f>
        <v>0</v>
      </c>
      <c r="J201" s="38" t="s">
        <v>67</v>
      </c>
      <c r="O201" s="41">
        <f>I201*0.21</f>
        <v>0</v>
      </c>
      <c r="P201">
        <v>3</v>
      </c>
    </row>
    <row r="202" ht="45">
      <c r="A202" s="35" t="s">
        <v>61</v>
      </c>
      <c r="B202" s="42"/>
      <c r="C202" s="43"/>
      <c r="D202" s="43"/>
      <c r="E202" s="37" t="s">
        <v>679</v>
      </c>
      <c r="F202" s="43"/>
      <c r="G202" s="43"/>
      <c r="H202" s="43"/>
      <c r="I202" s="43"/>
      <c r="J202" s="44"/>
    </row>
    <row r="203" ht="45">
      <c r="A203" s="35" t="s">
        <v>63</v>
      </c>
      <c r="B203" s="42"/>
      <c r="C203" s="43"/>
      <c r="D203" s="43"/>
      <c r="E203" s="45" t="s">
        <v>680</v>
      </c>
      <c r="F203" s="43"/>
      <c r="G203" s="43"/>
      <c r="H203" s="43"/>
      <c r="I203" s="43"/>
      <c r="J203" s="44"/>
    </row>
    <row r="204">
      <c r="A204" s="35" t="s">
        <v>56</v>
      </c>
      <c r="B204" s="35">
        <v>64</v>
      </c>
      <c r="C204" s="36" t="s">
        <v>681</v>
      </c>
      <c r="D204" s="35" t="s">
        <v>58</v>
      </c>
      <c r="E204" s="37" t="s">
        <v>682</v>
      </c>
      <c r="F204" s="38" t="s">
        <v>124</v>
      </c>
      <c r="G204" s="39">
        <v>163.815</v>
      </c>
      <c r="H204" s="40">
        <v>0</v>
      </c>
      <c r="I204" s="40">
        <f>ROUND(G204*H204,P4)</f>
        <v>0</v>
      </c>
      <c r="J204" s="38" t="s">
        <v>67</v>
      </c>
      <c r="O204" s="41">
        <f>I204*0.21</f>
        <v>0</v>
      </c>
      <c r="P204">
        <v>3</v>
      </c>
    </row>
    <row r="205" ht="30">
      <c r="A205" s="35" t="s">
        <v>61</v>
      </c>
      <c r="B205" s="42"/>
      <c r="C205" s="43"/>
      <c r="D205" s="43"/>
      <c r="E205" s="37" t="s">
        <v>683</v>
      </c>
      <c r="F205" s="43"/>
      <c r="G205" s="43"/>
      <c r="H205" s="43"/>
      <c r="I205" s="43"/>
      <c r="J205" s="44"/>
    </row>
    <row r="206" ht="45">
      <c r="A206" s="35" t="s">
        <v>63</v>
      </c>
      <c r="B206" s="42"/>
      <c r="C206" s="43"/>
      <c r="D206" s="43"/>
      <c r="E206" s="45" t="s">
        <v>684</v>
      </c>
      <c r="F206" s="43"/>
      <c r="G206" s="43"/>
      <c r="H206" s="43"/>
      <c r="I206" s="43"/>
      <c r="J206" s="44"/>
    </row>
    <row r="207">
      <c r="A207" s="35" t="s">
        <v>56</v>
      </c>
      <c r="B207" s="35">
        <v>65</v>
      </c>
      <c r="C207" s="36" t="s">
        <v>685</v>
      </c>
      <c r="D207" s="35" t="s">
        <v>58</v>
      </c>
      <c r="E207" s="37" t="s">
        <v>686</v>
      </c>
      <c r="F207" s="38" t="s">
        <v>124</v>
      </c>
      <c r="G207" s="39">
        <v>311.44200000000001</v>
      </c>
      <c r="H207" s="40">
        <v>0</v>
      </c>
      <c r="I207" s="40">
        <f>ROUND(G207*H207,P4)</f>
        <v>0</v>
      </c>
      <c r="J207" s="38" t="s">
        <v>67</v>
      </c>
      <c r="O207" s="41">
        <f>I207*0.21</f>
        <v>0</v>
      </c>
      <c r="P207">
        <v>3</v>
      </c>
    </row>
    <row r="208" ht="45">
      <c r="A208" s="35" t="s">
        <v>61</v>
      </c>
      <c r="B208" s="42"/>
      <c r="C208" s="43"/>
      <c r="D208" s="43"/>
      <c r="E208" s="37" t="s">
        <v>687</v>
      </c>
      <c r="F208" s="43"/>
      <c r="G208" s="43"/>
      <c r="H208" s="43"/>
      <c r="I208" s="43"/>
      <c r="J208" s="44"/>
    </row>
    <row r="209" ht="30">
      <c r="A209" s="35" t="s">
        <v>63</v>
      </c>
      <c r="B209" s="42"/>
      <c r="C209" s="43"/>
      <c r="D209" s="43"/>
      <c r="E209" s="45" t="s">
        <v>688</v>
      </c>
      <c r="F209" s="43"/>
      <c r="G209" s="43"/>
      <c r="H209" s="43"/>
      <c r="I209" s="43"/>
      <c r="J209" s="44"/>
    </row>
    <row r="210">
      <c r="A210" s="35" t="s">
        <v>56</v>
      </c>
      <c r="B210" s="35">
        <v>66</v>
      </c>
      <c r="C210" s="36" t="s">
        <v>689</v>
      </c>
      <c r="D210" s="35" t="s">
        <v>58</v>
      </c>
      <c r="E210" s="37" t="s">
        <v>690</v>
      </c>
      <c r="F210" s="38" t="s">
        <v>76</v>
      </c>
      <c r="G210" s="39">
        <v>4</v>
      </c>
      <c r="H210" s="40">
        <v>0</v>
      </c>
      <c r="I210" s="40">
        <f>ROUND(G210*H210,P4)</f>
        <v>0</v>
      </c>
      <c r="J210" s="35"/>
      <c r="O210" s="41">
        <f>I210*0.21</f>
        <v>0</v>
      </c>
      <c r="P210">
        <v>3</v>
      </c>
    </row>
    <row r="211" ht="30">
      <c r="A211" s="35" t="s">
        <v>61</v>
      </c>
      <c r="B211" s="42"/>
      <c r="C211" s="43"/>
      <c r="D211" s="43"/>
      <c r="E211" s="37" t="s">
        <v>691</v>
      </c>
      <c r="F211" s="43"/>
      <c r="G211" s="43"/>
      <c r="H211" s="43"/>
      <c r="I211" s="43"/>
      <c r="J211" s="44"/>
    </row>
    <row r="212" ht="30">
      <c r="A212" s="35" t="s">
        <v>63</v>
      </c>
      <c r="B212" s="42"/>
      <c r="C212" s="43"/>
      <c r="D212" s="43"/>
      <c r="E212" s="45" t="s">
        <v>692</v>
      </c>
      <c r="F212" s="43"/>
      <c r="G212" s="43"/>
      <c r="H212" s="43"/>
      <c r="I212" s="43"/>
      <c r="J212" s="44"/>
    </row>
    <row r="213">
      <c r="A213" s="35" t="s">
        <v>56</v>
      </c>
      <c r="B213" s="35">
        <v>67</v>
      </c>
      <c r="C213" s="36" t="s">
        <v>693</v>
      </c>
      <c r="D213" s="35" t="s">
        <v>58</v>
      </c>
      <c r="E213" s="37" t="s">
        <v>694</v>
      </c>
      <c r="F213" s="38" t="s">
        <v>76</v>
      </c>
      <c r="G213" s="39">
        <v>2</v>
      </c>
      <c r="H213" s="40">
        <v>0</v>
      </c>
      <c r="I213" s="40">
        <f>ROUND(G213*H213,P4)</f>
        <v>0</v>
      </c>
      <c r="J213" s="38" t="s">
        <v>67</v>
      </c>
      <c r="O213" s="41">
        <f>I213*0.21</f>
        <v>0</v>
      </c>
      <c r="P213">
        <v>3</v>
      </c>
    </row>
    <row r="214">
      <c r="A214" s="35" t="s">
        <v>61</v>
      </c>
      <c r="B214" s="42"/>
      <c r="C214" s="43"/>
      <c r="D214" s="43"/>
      <c r="E214" s="37" t="s">
        <v>695</v>
      </c>
      <c r="F214" s="43"/>
      <c r="G214" s="43"/>
      <c r="H214" s="43"/>
      <c r="I214" s="43"/>
      <c r="J214" s="44"/>
    </row>
    <row r="215" ht="45">
      <c r="A215" s="35" t="s">
        <v>63</v>
      </c>
      <c r="B215" s="42"/>
      <c r="C215" s="43"/>
      <c r="D215" s="43"/>
      <c r="E215" s="45" t="s">
        <v>696</v>
      </c>
      <c r="F215" s="43"/>
      <c r="G215" s="43"/>
      <c r="H215" s="43"/>
      <c r="I215" s="43"/>
      <c r="J215" s="44"/>
    </row>
    <row r="216">
      <c r="A216" s="35" t="s">
        <v>56</v>
      </c>
      <c r="B216" s="35">
        <v>68</v>
      </c>
      <c r="C216" s="36" t="s">
        <v>697</v>
      </c>
      <c r="D216" s="35" t="s">
        <v>58</v>
      </c>
      <c r="E216" s="37" t="s">
        <v>698</v>
      </c>
      <c r="F216" s="38" t="s">
        <v>124</v>
      </c>
      <c r="G216" s="39">
        <v>69.420000000000002</v>
      </c>
      <c r="H216" s="40">
        <v>0</v>
      </c>
      <c r="I216" s="40">
        <f>ROUND(G216*H216,P4)</f>
        <v>0</v>
      </c>
      <c r="J216" s="38" t="s">
        <v>67</v>
      </c>
      <c r="O216" s="41">
        <f>I216*0.21</f>
        <v>0</v>
      </c>
      <c r="P216">
        <v>3</v>
      </c>
    </row>
    <row r="217">
      <c r="A217" s="35" t="s">
        <v>61</v>
      </c>
      <c r="B217" s="42"/>
      <c r="C217" s="43"/>
      <c r="D217" s="43"/>
      <c r="E217" s="46" t="s">
        <v>58</v>
      </c>
      <c r="F217" s="43"/>
      <c r="G217" s="43"/>
      <c r="H217" s="43"/>
      <c r="I217" s="43"/>
      <c r="J217" s="44"/>
    </row>
    <row r="218" ht="30">
      <c r="A218" s="35" t="s">
        <v>63</v>
      </c>
      <c r="B218" s="42"/>
      <c r="C218" s="43"/>
      <c r="D218" s="43"/>
      <c r="E218" s="45" t="s">
        <v>699</v>
      </c>
      <c r="F218" s="43"/>
      <c r="G218" s="43"/>
      <c r="H218" s="43"/>
      <c r="I218" s="43"/>
      <c r="J218" s="44"/>
    </row>
    <row r="219">
      <c r="A219" s="29" t="s">
        <v>53</v>
      </c>
      <c r="B219" s="30"/>
      <c r="C219" s="31" t="s">
        <v>390</v>
      </c>
      <c r="D219" s="32"/>
      <c r="E219" s="29" t="s">
        <v>391</v>
      </c>
      <c r="F219" s="32"/>
      <c r="G219" s="32"/>
      <c r="H219" s="32"/>
      <c r="I219" s="33">
        <f>SUMIFS(I220:I228,A220:A228,"P")</f>
        <v>0</v>
      </c>
      <c r="J219" s="34"/>
    </row>
    <row r="220">
      <c r="A220" s="35" t="s">
        <v>56</v>
      </c>
      <c r="B220" s="35">
        <v>69</v>
      </c>
      <c r="C220" s="36" t="s">
        <v>700</v>
      </c>
      <c r="D220" s="35"/>
      <c r="E220" s="37" t="s">
        <v>701</v>
      </c>
      <c r="F220" s="38" t="s">
        <v>153</v>
      </c>
      <c r="G220" s="39">
        <v>24.800000000000001</v>
      </c>
      <c r="H220" s="40">
        <v>0</v>
      </c>
      <c r="I220" s="40">
        <f>ROUND(G220*H220,P4)</f>
        <v>0</v>
      </c>
      <c r="J220" s="38" t="s">
        <v>67</v>
      </c>
      <c r="O220" s="41">
        <f>I220*0.21</f>
        <v>0</v>
      </c>
      <c r="P220">
        <v>3</v>
      </c>
    </row>
    <row r="221">
      <c r="A221" s="35" t="s">
        <v>61</v>
      </c>
      <c r="B221" s="42"/>
      <c r="C221" s="43"/>
      <c r="D221" s="43"/>
      <c r="E221" s="37" t="s">
        <v>702</v>
      </c>
      <c r="F221" s="43"/>
      <c r="G221" s="43"/>
      <c r="H221" s="43"/>
      <c r="I221" s="43"/>
      <c r="J221" s="44"/>
    </row>
    <row r="222" ht="45">
      <c r="A222" s="35" t="s">
        <v>63</v>
      </c>
      <c r="B222" s="42"/>
      <c r="C222" s="43"/>
      <c r="D222" s="43"/>
      <c r="E222" s="45" t="s">
        <v>703</v>
      </c>
      <c r="F222" s="43"/>
      <c r="G222" s="43"/>
      <c r="H222" s="43"/>
      <c r="I222" s="43"/>
      <c r="J222" s="44"/>
    </row>
    <row r="223">
      <c r="A223" s="35" t="s">
        <v>56</v>
      </c>
      <c r="B223" s="35">
        <v>70</v>
      </c>
      <c r="C223" s="36" t="s">
        <v>704</v>
      </c>
      <c r="D223" s="35" t="s">
        <v>58</v>
      </c>
      <c r="E223" s="37" t="s">
        <v>705</v>
      </c>
      <c r="F223" s="38" t="s">
        <v>153</v>
      </c>
      <c r="G223" s="39">
        <v>219.19999999999999</v>
      </c>
      <c r="H223" s="40">
        <v>0</v>
      </c>
      <c r="I223" s="40">
        <f>ROUND(G223*H223,P4)</f>
        <v>0</v>
      </c>
      <c r="J223" s="38" t="s">
        <v>67</v>
      </c>
      <c r="O223" s="41">
        <f>I223*0.21</f>
        <v>0</v>
      </c>
      <c r="P223">
        <v>3</v>
      </c>
    </row>
    <row r="224" ht="30">
      <c r="A224" s="35" t="s">
        <v>61</v>
      </c>
      <c r="B224" s="42"/>
      <c r="C224" s="43"/>
      <c r="D224" s="43"/>
      <c r="E224" s="37" t="s">
        <v>706</v>
      </c>
      <c r="F224" s="43"/>
      <c r="G224" s="43"/>
      <c r="H224" s="43"/>
      <c r="I224" s="43"/>
      <c r="J224" s="44"/>
    </row>
    <row r="225" ht="30">
      <c r="A225" s="35" t="s">
        <v>63</v>
      </c>
      <c r="B225" s="42"/>
      <c r="C225" s="43"/>
      <c r="D225" s="43"/>
      <c r="E225" s="45" t="s">
        <v>707</v>
      </c>
      <c r="F225" s="43"/>
      <c r="G225" s="43"/>
      <c r="H225" s="43"/>
      <c r="I225" s="43"/>
      <c r="J225" s="44"/>
    </row>
    <row r="226">
      <c r="A226" s="35" t="s">
        <v>56</v>
      </c>
      <c r="B226" s="35">
        <v>71</v>
      </c>
      <c r="C226" s="36" t="s">
        <v>708</v>
      </c>
      <c r="D226" s="35" t="s">
        <v>58</v>
      </c>
      <c r="E226" s="37" t="s">
        <v>709</v>
      </c>
      <c r="F226" s="38" t="s">
        <v>153</v>
      </c>
      <c r="G226" s="39">
        <v>325.69999999999999</v>
      </c>
      <c r="H226" s="40">
        <v>0</v>
      </c>
      <c r="I226" s="40">
        <f>ROUND(G226*H226,P4)</f>
        <v>0</v>
      </c>
      <c r="J226" s="38" t="s">
        <v>67</v>
      </c>
      <c r="O226" s="41">
        <f>I226*0.21</f>
        <v>0</v>
      </c>
      <c r="P226">
        <v>3</v>
      </c>
    </row>
    <row r="227">
      <c r="A227" s="35" t="s">
        <v>61</v>
      </c>
      <c r="B227" s="42"/>
      <c r="C227" s="43"/>
      <c r="D227" s="43"/>
      <c r="E227" s="37" t="s">
        <v>710</v>
      </c>
      <c r="F227" s="43"/>
      <c r="G227" s="43"/>
      <c r="H227" s="43"/>
      <c r="I227" s="43"/>
      <c r="J227" s="44"/>
    </row>
    <row r="228" ht="45">
      <c r="A228" s="35" t="s">
        <v>63</v>
      </c>
      <c r="B228" s="42"/>
      <c r="C228" s="43"/>
      <c r="D228" s="43"/>
      <c r="E228" s="45" t="s">
        <v>711</v>
      </c>
      <c r="F228" s="43"/>
      <c r="G228" s="43"/>
      <c r="H228" s="43"/>
      <c r="I228" s="43"/>
      <c r="J228" s="44"/>
    </row>
    <row r="229">
      <c r="A229" s="29" t="s">
        <v>53</v>
      </c>
      <c r="B229" s="30"/>
      <c r="C229" s="31" t="s">
        <v>211</v>
      </c>
      <c r="D229" s="32"/>
      <c r="E229" s="29" t="s">
        <v>212</v>
      </c>
      <c r="F229" s="32"/>
      <c r="G229" s="32"/>
      <c r="H229" s="32"/>
      <c r="I229" s="33">
        <f>SUMIFS(I230:I292,A230:A292,"P")</f>
        <v>0</v>
      </c>
      <c r="J229" s="34"/>
    </row>
    <row r="230">
      <c r="A230" s="35" t="s">
        <v>56</v>
      </c>
      <c r="B230" s="35">
        <v>72</v>
      </c>
      <c r="C230" s="36" t="s">
        <v>712</v>
      </c>
      <c r="D230" s="35" t="s">
        <v>58</v>
      </c>
      <c r="E230" s="37" t="s">
        <v>713</v>
      </c>
      <c r="F230" s="38" t="s">
        <v>153</v>
      </c>
      <c r="G230" s="39">
        <v>138.90000000000001</v>
      </c>
      <c r="H230" s="40">
        <v>0</v>
      </c>
      <c r="I230" s="40">
        <f>ROUND(G230*H230,P4)</f>
        <v>0</v>
      </c>
      <c r="J230" s="38" t="s">
        <v>67</v>
      </c>
      <c r="O230" s="41">
        <f>I230*0.21</f>
        <v>0</v>
      </c>
      <c r="P230">
        <v>3</v>
      </c>
    </row>
    <row r="231" ht="30">
      <c r="A231" s="35" t="s">
        <v>61</v>
      </c>
      <c r="B231" s="42"/>
      <c r="C231" s="43"/>
      <c r="D231" s="43"/>
      <c r="E231" s="37" t="s">
        <v>714</v>
      </c>
      <c r="F231" s="43"/>
      <c r="G231" s="43"/>
      <c r="H231" s="43"/>
      <c r="I231" s="43"/>
      <c r="J231" s="44"/>
    </row>
    <row r="232" ht="45">
      <c r="A232" s="35" t="s">
        <v>63</v>
      </c>
      <c r="B232" s="42"/>
      <c r="C232" s="43"/>
      <c r="D232" s="43"/>
      <c r="E232" s="45" t="s">
        <v>715</v>
      </c>
      <c r="F232" s="43"/>
      <c r="G232" s="43"/>
      <c r="H232" s="43"/>
      <c r="I232" s="43"/>
      <c r="J232" s="44"/>
    </row>
    <row r="233" ht="30">
      <c r="A233" s="35" t="s">
        <v>56</v>
      </c>
      <c r="B233" s="35">
        <v>73</v>
      </c>
      <c r="C233" s="36" t="s">
        <v>228</v>
      </c>
      <c r="D233" s="35" t="s">
        <v>58</v>
      </c>
      <c r="E233" s="37" t="s">
        <v>229</v>
      </c>
      <c r="F233" s="38" t="s">
        <v>153</v>
      </c>
      <c r="G233" s="39">
        <v>288</v>
      </c>
      <c r="H233" s="40">
        <v>0</v>
      </c>
      <c r="I233" s="40">
        <f>ROUND(G233*H233,P4)</f>
        <v>0</v>
      </c>
      <c r="J233" s="38" t="s">
        <v>67</v>
      </c>
      <c r="O233" s="41">
        <f>I233*0.21</f>
        <v>0</v>
      </c>
      <c r="P233">
        <v>3</v>
      </c>
    </row>
    <row r="234" ht="30">
      <c r="A234" s="35" t="s">
        <v>61</v>
      </c>
      <c r="B234" s="42"/>
      <c r="C234" s="43"/>
      <c r="D234" s="43"/>
      <c r="E234" s="37" t="s">
        <v>716</v>
      </c>
      <c r="F234" s="43"/>
      <c r="G234" s="43"/>
      <c r="H234" s="43"/>
      <c r="I234" s="43"/>
      <c r="J234" s="44"/>
    </row>
    <row r="235" ht="30">
      <c r="A235" s="35" t="s">
        <v>63</v>
      </c>
      <c r="B235" s="42"/>
      <c r="C235" s="43"/>
      <c r="D235" s="43"/>
      <c r="E235" s="45" t="s">
        <v>717</v>
      </c>
      <c r="F235" s="43"/>
      <c r="G235" s="43"/>
      <c r="H235" s="43"/>
      <c r="I235" s="43"/>
      <c r="J235" s="44"/>
    </row>
    <row r="236" ht="30">
      <c r="A236" s="35" t="s">
        <v>56</v>
      </c>
      <c r="B236" s="35">
        <v>74</v>
      </c>
      <c r="C236" s="36" t="s">
        <v>232</v>
      </c>
      <c r="D236" s="35" t="s">
        <v>58</v>
      </c>
      <c r="E236" s="37" t="s">
        <v>233</v>
      </c>
      <c r="F236" s="38" t="s">
        <v>153</v>
      </c>
      <c r="G236" s="39">
        <v>288</v>
      </c>
      <c r="H236" s="40">
        <v>0</v>
      </c>
      <c r="I236" s="40">
        <f>ROUND(G236*H236,P4)</f>
        <v>0</v>
      </c>
      <c r="J236" s="38" t="s">
        <v>67</v>
      </c>
      <c r="O236" s="41">
        <f>I236*0.21</f>
        <v>0</v>
      </c>
      <c r="P236">
        <v>3</v>
      </c>
    </row>
    <row r="237">
      <c r="A237" s="35" t="s">
        <v>61</v>
      </c>
      <c r="B237" s="42"/>
      <c r="C237" s="43"/>
      <c r="D237" s="43"/>
      <c r="E237" s="46" t="s">
        <v>58</v>
      </c>
      <c r="F237" s="43"/>
      <c r="G237" s="43"/>
      <c r="H237" s="43"/>
      <c r="I237" s="43"/>
      <c r="J237" s="44"/>
    </row>
    <row r="238" ht="30">
      <c r="A238" s="35" t="s">
        <v>63</v>
      </c>
      <c r="B238" s="42"/>
      <c r="C238" s="43"/>
      <c r="D238" s="43"/>
      <c r="E238" s="45" t="s">
        <v>717</v>
      </c>
      <c r="F238" s="43"/>
      <c r="G238" s="43"/>
      <c r="H238" s="43"/>
      <c r="I238" s="43"/>
      <c r="J238" s="44"/>
    </row>
    <row r="239">
      <c r="A239" s="35" t="s">
        <v>56</v>
      </c>
      <c r="B239" s="35">
        <v>75</v>
      </c>
      <c r="C239" s="36" t="s">
        <v>236</v>
      </c>
      <c r="D239" s="35"/>
      <c r="E239" s="37" t="s">
        <v>237</v>
      </c>
      <c r="F239" s="38" t="s">
        <v>238</v>
      </c>
      <c r="G239" s="39">
        <v>25920</v>
      </c>
      <c r="H239" s="40">
        <v>0</v>
      </c>
      <c r="I239" s="40">
        <f>ROUND(G239*H239,P4)</f>
        <v>0</v>
      </c>
      <c r="J239" s="38" t="s">
        <v>67</v>
      </c>
      <c r="O239" s="41">
        <f>I239*0.21</f>
        <v>0</v>
      </c>
      <c r="P239">
        <v>3</v>
      </c>
    </row>
    <row r="240">
      <c r="A240" s="35" t="s">
        <v>61</v>
      </c>
      <c r="B240" s="42"/>
      <c r="C240" s="43"/>
      <c r="D240" s="43"/>
      <c r="E240" s="37" t="s">
        <v>718</v>
      </c>
      <c r="F240" s="43"/>
      <c r="G240" s="43"/>
      <c r="H240" s="43"/>
      <c r="I240" s="43"/>
      <c r="J240" s="44"/>
    </row>
    <row r="241" ht="30">
      <c r="A241" s="35" t="s">
        <v>63</v>
      </c>
      <c r="B241" s="42"/>
      <c r="C241" s="43"/>
      <c r="D241" s="43"/>
      <c r="E241" s="45" t="s">
        <v>719</v>
      </c>
      <c r="F241" s="43"/>
      <c r="G241" s="43"/>
      <c r="H241" s="43"/>
      <c r="I241" s="43"/>
      <c r="J241" s="44"/>
    </row>
    <row r="242">
      <c r="A242" s="35" t="s">
        <v>56</v>
      </c>
      <c r="B242" s="35">
        <v>76</v>
      </c>
      <c r="C242" s="36" t="s">
        <v>720</v>
      </c>
      <c r="D242" s="35" t="s">
        <v>58</v>
      </c>
      <c r="E242" s="37" t="s">
        <v>721</v>
      </c>
      <c r="F242" s="38" t="s">
        <v>76</v>
      </c>
      <c r="G242" s="39">
        <v>10</v>
      </c>
      <c r="H242" s="40">
        <v>0</v>
      </c>
      <c r="I242" s="40">
        <f>ROUND(G242*H242,P4)</f>
        <v>0</v>
      </c>
      <c r="J242" s="38" t="s">
        <v>67</v>
      </c>
      <c r="O242" s="41">
        <f>I242*0.21</f>
        <v>0</v>
      </c>
      <c r="P242">
        <v>3</v>
      </c>
    </row>
    <row r="243">
      <c r="A243" s="35" t="s">
        <v>61</v>
      </c>
      <c r="B243" s="42"/>
      <c r="C243" s="43"/>
      <c r="D243" s="43"/>
      <c r="E243" s="46" t="s">
        <v>58</v>
      </c>
      <c r="F243" s="43"/>
      <c r="G243" s="43"/>
      <c r="H243" s="43"/>
      <c r="I243" s="43"/>
      <c r="J243" s="44"/>
    </row>
    <row r="244" ht="30">
      <c r="A244" s="35" t="s">
        <v>63</v>
      </c>
      <c r="B244" s="42"/>
      <c r="C244" s="43"/>
      <c r="D244" s="43"/>
      <c r="E244" s="45" t="s">
        <v>722</v>
      </c>
      <c r="F244" s="43"/>
      <c r="G244" s="43"/>
      <c r="H244" s="43"/>
      <c r="I244" s="43"/>
      <c r="J244" s="44"/>
    </row>
    <row r="245">
      <c r="A245" s="35" t="s">
        <v>56</v>
      </c>
      <c r="B245" s="35">
        <v>77</v>
      </c>
      <c r="C245" s="36" t="s">
        <v>723</v>
      </c>
      <c r="D245" s="35" t="s">
        <v>58</v>
      </c>
      <c r="E245" s="37" t="s">
        <v>724</v>
      </c>
      <c r="F245" s="38" t="s">
        <v>76</v>
      </c>
      <c r="G245" s="39">
        <v>2</v>
      </c>
      <c r="H245" s="40">
        <v>0</v>
      </c>
      <c r="I245" s="40">
        <f>ROUND(G245*H245,P4)</f>
        <v>0</v>
      </c>
      <c r="J245" s="38" t="s">
        <v>67</v>
      </c>
      <c r="O245" s="41">
        <f>I245*0.21</f>
        <v>0</v>
      </c>
      <c r="P245">
        <v>3</v>
      </c>
    </row>
    <row r="246" ht="30">
      <c r="A246" s="35" t="s">
        <v>61</v>
      </c>
      <c r="B246" s="42"/>
      <c r="C246" s="43"/>
      <c r="D246" s="43"/>
      <c r="E246" s="37" t="s">
        <v>725</v>
      </c>
      <c r="F246" s="43"/>
      <c r="G246" s="43"/>
      <c r="H246" s="43"/>
      <c r="I246" s="43"/>
      <c r="J246" s="44"/>
    </row>
    <row r="247" ht="30">
      <c r="A247" s="35" t="s">
        <v>63</v>
      </c>
      <c r="B247" s="42"/>
      <c r="C247" s="43"/>
      <c r="D247" s="43"/>
      <c r="E247" s="45" t="s">
        <v>100</v>
      </c>
      <c r="F247" s="43"/>
      <c r="G247" s="43"/>
      <c r="H247" s="43"/>
      <c r="I247" s="43"/>
      <c r="J247" s="44"/>
    </row>
    <row r="248" ht="30">
      <c r="A248" s="35" t="s">
        <v>56</v>
      </c>
      <c r="B248" s="35">
        <v>78</v>
      </c>
      <c r="C248" s="36" t="s">
        <v>726</v>
      </c>
      <c r="D248" s="35" t="s">
        <v>58</v>
      </c>
      <c r="E248" s="37" t="s">
        <v>727</v>
      </c>
      <c r="F248" s="38" t="s">
        <v>76</v>
      </c>
      <c r="G248" s="39">
        <v>6</v>
      </c>
      <c r="H248" s="40">
        <v>0</v>
      </c>
      <c r="I248" s="40">
        <f>ROUND(G248*H248,P4)</f>
        <v>0</v>
      </c>
      <c r="J248" s="38" t="s">
        <v>67</v>
      </c>
      <c r="O248" s="41">
        <f>I248*0.21</f>
        <v>0</v>
      </c>
      <c r="P248">
        <v>3</v>
      </c>
    </row>
    <row r="249">
      <c r="A249" s="35" t="s">
        <v>61</v>
      </c>
      <c r="B249" s="42"/>
      <c r="C249" s="43"/>
      <c r="D249" s="43"/>
      <c r="E249" s="46" t="s">
        <v>58</v>
      </c>
      <c r="F249" s="43"/>
      <c r="G249" s="43"/>
      <c r="H249" s="43"/>
      <c r="I249" s="43"/>
      <c r="J249" s="44"/>
    </row>
    <row r="250" ht="90">
      <c r="A250" s="35" t="s">
        <v>63</v>
      </c>
      <c r="B250" s="42"/>
      <c r="C250" s="43"/>
      <c r="D250" s="43"/>
      <c r="E250" s="45" t="s">
        <v>728</v>
      </c>
      <c r="F250" s="43"/>
      <c r="G250" s="43"/>
      <c r="H250" s="43"/>
      <c r="I250" s="43"/>
      <c r="J250" s="44"/>
    </row>
    <row r="251" ht="30">
      <c r="A251" s="35" t="s">
        <v>56</v>
      </c>
      <c r="B251" s="35">
        <v>79</v>
      </c>
      <c r="C251" s="36" t="s">
        <v>424</v>
      </c>
      <c r="D251" s="35" t="s">
        <v>58</v>
      </c>
      <c r="E251" s="37" t="s">
        <v>425</v>
      </c>
      <c r="F251" s="38" t="s">
        <v>76</v>
      </c>
      <c r="G251" s="39">
        <v>4</v>
      </c>
      <c r="H251" s="40">
        <v>0</v>
      </c>
      <c r="I251" s="40">
        <f>ROUND(G251*H251,P4)</f>
        <v>0</v>
      </c>
      <c r="J251" s="38" t="s">
        <v>67</v>
      </c>
      <c r="O251" s="41">
        <f>I251*0.21</f>
        <v>0</v>
      </c>
      <c r="P251">
        <v>3</v>
      </c>
    </row>
    <row r="252">
      <c r="A252" s="35" t="s">
        <v>61</v>
      </c>
      <c r="B252" s="42"/>
      <c r="C252" s="43"/>
      <c r="D252" s="43"/>
      <c r="E252" s="46" t="s">
        <v>58</v>
      </c>
      <c r="F252" s="43"/>
      <c r="G252" s="43"/>
      <c r="H252" s="43"/>
      <c r="I252" s="43"/>
      <c r="J252" s="44"/>
    </row>
    <row r="253" ht="30">
      <c r="A253" s="35" t="s">
        <v>63</v>
      </c>
      <c r="B253" s="42"/>
      <c r="C253" s="43"/>
      <c r="D253" s="43"/>
      <c r="E253" s="45" t="s">
        <v>729</v>
      </c>
      <c r="F253" s="43"/>
      <c r="G253" s="43"/>
      <c r="H253" s="43"/>
      <c r="I253" s="43"/>
      <c r="J253" s="44"/>
    </row>
    <row r="254" ht="30">
      <c r="A254" s="35" t="s">
        <v>56</v>
      </c>
      <c r="B254" s="35">
        <v>80</v>
      </c>
      <c r="C254" s="36" t="s">
        <v>730</v>
      </c>
      <c r="D254" s="35" t="s">
        <v>58</v>
      </c>
      <c r="E254" s="37" t="s">
        <v>731</v>
      </c>
      <c r="F254" s="38" t="s">
        <v>153</v>
      </c>
      <c r="G254" s="39">
        <v>147.46000000000001</v>
      </c>
      <c r="H254" s="40">
        <v>0</v>
      </c>
      <c r="I254" s="40">
        <f>ROUND(G254*H254,P4)</f>
        <v>0</v>
      </c>
      <c r="J254" s="38" t="s">
        <v>67</v>
      </c>
      <c r="O254" s="41">
        <f>I254*0.21</f>
        <v>0</v>
      </c>
      <c r="P254">
        <v>3</v>
      </c>
    </row>
    <row r="255">
      <c r="A255" s="35" t="s">
        <v>61</v>
      </c>
      <c r="B255" s="42"/>
      <c r="C255" s="43"/>
      <c r="D255" s="43"/>
      <c r="E255" s="46"/>
      <c r="F255" s="43"/>
      <c r="G255" s="43"/>
      <c r="H255" s="43"/>
      <c r="I255" s="43"/>
      <c r="J255" s="44"/>
    </row>
    <row r="256" ht="105">
      <c r="A256" s="35" t="s">
        <v>63</v>
      </c>
      <c r="B256" s="42"/>
      <c r="C256" s="43"/>
      <c r="D256" s="43"/>
      <c r="E256" s="45" t="s">
        <v>732</v>
      </c>
      <c r="F256" s="43"/>
      <c r="G256" s="43"/>
      <c r="H256" s="43"/>
      <c r="I256" s="43"/>
      <c r="J256" s="44"/>
    </row>
    <row r="257" ht="30">
      <c r="A257" s="35" t="s">
        <v>56</v>
      </c>
      <c r="B257" s="35">
        <v>81</v>
      </c>
      <c r="C257" s="36" t="s">
        <v>733</v>
      </c>
      <c r="D257" s="35" t="s">
        <v>58</v>
      </c>
      <c r="E257" s="37" t="s">
        <v>734</v>
      </c>
      <c r="F257" s="38" t="s">
        <v>153</v>
      </c>
      <c r="G257" s="39">
        <v>68.819999999999993</v>
      </c>
      <c r="H257" s="40">
        <v>0</v>
      </c>
      <c r="I257" s="40">
        <f>ROUND(G257*H257,P4)</f>
        <v>0</v>
      </c>
      <c r="J257" s="38" t="s">
        <v>67</v>
      </c>
      <c r="O257" s="41">
        <f>I257*0.21</f>
        <v>0</v>
      </c>
      <c r="P257">
        <v>3</v>
      </c>
    </row>
    <row r="258">
      <c r="A258" s="35" t="s">
        <v>61</v>
      </c>
      <c r="B258" s="42"/>
      <c r="C258" s="43"/>
      <c r="D258" s="43"/>
      <c r="E258" s="37" t="s">
        <v>735</v>
      </c>
      <c r="F258" s="43"/>
      <c r="G258" s="43"/>
      <c r="H258" s="43"/>
      <c r="I258" s="43"/>
      <c r="J258" s="44"/>
    </row>
    <row r="259" ht="45">
      <c r="A259" s="35" t="s">
        <v>63</v>
      </c>
      <c r="B259" s="42"/>
      <c r="C259" s="43"/>
      <c r="D259" s="43"/>
      <c r="E259" s="45" t="s">
        <v>736</v>
      </c>
      <c r="F259" s="43"/>
      <c r="G259" s="43"/>
      <c r="H259" s="43"/>
      <c r="I259" s="43"/>
      <c r="J259" s="44"/>
    </row>
    <row r="260">
      <c r="A260" s="35" t="s">
        <v>56</v>
      </c>
      <c r="B260" s="35">
        <v>82</v>
      </c>
      <c r="C260" s="36" t="s">
        <v>737</v>
      </c>
      <c r="D260" s="35" t="s">
        <v>58</v>
      </c>
      <c r="E260" s="37" t="s">
        <v>738</v>
      </c>
      <c r="F260" s="38" t="s">
        <v>153</v>
      </c>
      <c r="G260" s="39">
        <v>61.033999999999999</v>
      </c>
      <c r="H260" s="40">
        <v>0</v>
      </c>
      <c r="I260" s="40">
        <f>ROUND(G260*H260,P4)</f>
        <v>0</v>
      </c>
      <c r="J260" s="38" t="s">
        <v>67</v>
      </c>
      <c r="O260" s="41">
        <f>I260*0.21</f>
        <v>0</v>
      </c>
      <c r="P260">
        <v>3</v>
      </c>
    </row>
    <row r="261">
      <c r="A261" s="35" t="s">
        <v>61</v>
      </c>
      <c r="B261" s="42"/>
      <c r="C261" s="43"/>
      <c r="D261" s="43"/>
      <c r="E261" s="46" t="s">
        <v>58</v>
      </c>
      <c r="F261" s="43"/>
      <c r="G261" s="43"/>
      <c r="H261" s="43"/>
      <c r="I261" s="43"/>
      <c r="J261" s="44"/>
    </row>
    <row r="262" ht="45">
      <c r="A262" s="35" t="s">
        <v>63</v>
      </c>
      <c r="B262" s="42"/>
      <c r="C262" s="43"/>
      <c r="D262" s="43"/>
      <c r="E262" s="45" t="s">
        <v>739</v>
      </c>
      <c r="F262" s="43"/>
      <c r="G262" s="43"/>
      <c r="H262" s="43"/>
      <c r="I262" s="43"/>
      <c r="J262" s="44"/>
    </row>
    <row r="263">
      <c r="A263" s="35" t="s">
        <v>56</v>
      </c>
      <c r="B263" s="35">
        <v>83</v>
      </c>
      <c r="C263" s="36" t="s">
        <v>740</v>
      </c>
      <c r="D263" s="35" t="s">
        <v>139</v>
      </c>
      <c r="E263" s="37" t="s">
        <v>741</v>
      </c>
      <c r="F263" s="38" t="s">
        <v>153</v>
      </c>
      <c r="G263" s="39">
        <v>292.43400000000003</v>
      </c>
      <c r="H263" s="40">
        <v>0</v>
      </c>
      <c r="I263" s="40">
        <f>ROUND(G263*H263,P4)</f>
        <v>0</v>
      </c>
      <c r="J263" s="38" t="s">
        <v>67</v>
      </c>
      <c r="O263" s="41">
        <f>I263*0.21</f>
        <v>0</v>
      </c>
      <c r="P263">
        <v>3</v>
      </c>
    </row>
    <row r="264">
      <c r="A264" s="35" t="s">
        <v>61</v>
      </c>
      <c r="B264" s="42"/>
      <c r="C264" s="43"/>
      <c r="D264" s="43"/>
      <c r="E264" s="46" t="s">
        <v>58</v>
      </c>
      <c r="F264" s="43"/>
      <c r="G264" s="43"/>
      <c r="H264" s="43"/>
      <c r="I264" s="43"/>
      <c r="J264" s="44"/>
    </row>
    <row r="265" ht="60">
      <c r="A265" s="35" t="s">
        <v>63</v>
      </c>
      <c r="B265" s="42"/>
      <c r="C265" s="43"/>
      <c r="D265" s="43"/>
      <c r="E265" s="45" t="s">
        <v>742</v>
      </c>
      <c r="F265" s="43"/>
      <c r="G265" s="43"/>
      <c r="H265" s="43"/>
      <c r="I265" s="43"/>
      <c r="J265" s="44"/>
    </row>
    <row r="266">
      <c r="A266" s="35" t="s">
        <v>56</v>
      </c>
      <c r="B266" s="35">
        <v>84</v>
      </c>
      <c r="C266" s="36" t="s">
        <v>740</v>
      </c>
      <c r="D266" s="35" t="s">
        <v>143</v>
      </c>
      <c r="E266" s="37" t="s">
        <v>741</v>
      </c>
      <c r="F266" s="38" t="s">
        <v>153</v>
      </c>
      <c r="G266" s="39">
        <v>231.40000000000001</v>
      </c>
      <c r="H266" s="40">
        <v>0</v>
      </c>
      <c r="I266" s="40">
        <f>ROUND(G266*H266,P4)</f>
        <v>0</v>
      </c>
      <c r="J266" s="38" t="s">
        <v>67</v>
      </c>
      <c r="O266" s="41">
        <f>I266*0.21</f>
        <v>0</v>
      </c>
      <c r="P266">
        <v>3</v>
      </c>
    </row>
    <row r="267" ht="30">
      <c r="A267" s="35" t="s">
        <v>61</v>
      </c>
      <c r="B267" s="42"/>
      <c r="C267" s="43"/>
      <c r="D267" s="43"/>
      <c r="E267" s="37" t="s">
        <v>743</v>
      </c>
      <c r="F267" s="43"/>
      <c r="G267" s="43"/>
      <c r="H267" s="43"/>
      <c r="I267" s="43"/>
      <c r="J267" s="44"/>
    </row>
    <row r="268" ht="30">
      <c r="A268" s="35" t="s">
        <v>63</v>
      </c>
      <c r="B268" s="42"/>
      <c r="C268" s="43"/>
      <c r="D268" s="43"/>
      <c r="E268" s="45" t="s">
        <v>744</v>
      </c>
      <c r="F268" s="43"/>
      <c r="G268" s="43"/>
      <c r="H268" s="43"/>
      <c r="I268" s="43"/>
      <c r="J268" s="44"/>
    </row>
    <row r="269">
      <c r="A269" s="35" t="s">
        <v>56</v>
      </c>
      <c r="B269" s="35">
        <v>85</v>
      </c>
      <c r="C269" s="36" t="s">
        <v>745</v>
      </c>
      <c r="D269" s="35" t="s">
        <v>58</v>
      </c>
      <c r="E269" s="37" t="s">
        <v>746</v>
      </c>
      <c r="F269" s="38" t="s">
        <v>153</v>
      </c>
      <c r="G269" s="39">
        <v>12.199999999999999</v>
      </c>
      <c r="H269" s="40">
        <v>0</v>
      </c>
      <c r="I269" s="40">
        <f>ROUND(G269*H269,P4)</f>
        <v>0</v>
      </c>
      <c r="J269" s="38" t="s">
        <v>67</v>
      </c>
      <c r="O269" s="41">
        <f>I269*0.21</f>
        <v>0</v>
      </c>
      <c r="P269">
        <v>3</v>
      </c>
    </row>
    <row r="270" ht="60">
      <c r="A270" s="35" t="s">
        <v>61</v>
      </c>
      <c r="B270" s="42"/>
      <c r="C270" s="43"/>
      <c r="D270" s="43"/>
      <c r="E270" s="37" t="s">
        <v>747</v>
      </c>
      <c r="F270" s="43"/>
      <c r="G270" s="43"/>
      <c r="H270" s="43"/>
      <c r="I270" s="43"/>
      <c r="J270" s="44"/>
    </row>
    <row r="271" ht="30">
      <c r="A271" s="35" t="s">
        <v>63</v>
      </c>
      <c r="B271" s="42"/>
      <c r="C271" s="43"/>
      <c r="D271" s="43"/>
      <c r="E271" s="45" t="s">
        <v>748</v>
      </c>
      <c r="F271" s="43"/>
      <c r="G271" s="43"/>
      <c r="H271" s="43"/>
      <c r="I271" s="43"/>
      <c r="J271" s="44"/>
    </row>
    <row r="272">
      <c r="A272" s="35" t="s">
        <v>56</v>
      </c>
      <c r="B272" s="35">
        <v>86</v>
      </c>
      <c r="C272" s="36" t="s">
        <v>749</v>
      </c>
      <c r="D272" s="35" t="s">
        <v>58</v>
      </c>
      <c r="E272" s="37" t="s">
        <v>750</v>
      </c>
      <c r="F272" s="38" t="s">
        <v>76</v>
      </c>
      <c r="G272" s="39">
        <v>1</v>
      </c>
      <c r="H272" s="40">
        <v>0</v>
      </c>
      <c r="I272" s="40">
        <f>ROUND(G272*H272,P4)</f>
        <v>0</v>
      </c>
      <c r="J272" s="38" t="s">
        <v>67</v>
      </c>
      <c r="O272" s="41">
        <f>I272*0.21</f>
        <v>0</v>
      </c>
      <c r="P272">
        <v>3</v>
      </c>
    </row>
    <row r="273" ht="30">
      <c r="A273" s="35" t="s">
        <v>61</v>
      </c>
      <c r="B273" s="42"/>
      <c r="C273" s="43"/>
      <c r="D273" s="43"/>
      <c r="E273" s="37" t="s">
        <v>751</v>
      </c>
      <c r="F273" s="43"/>
      <c r="G273" s="43"/>
      <c r="H273" s="43"/>
      <c r="I273" s="43"/>
      <c r="J273" s="44"/>
    </row>
    <row r="274" ht="30">
      <c r="A274" s="35" t="s">
        <v>63</v>
      </c>
      <c r="B274" s="42"/>
      <c r="C274" s="43"/>
      <c r="D274" s="43"/>
      <c r="E274" s="45" t="s">
        <v>64</v>
      </c>
      <c r="F274" s="43"/>
      <c r="G274" s="43"/>
      <c r="H274" s="43"/>
      <c r="I274" s="43"/>
      <c r="J274" s="44"/>
    </row>
    <row r="275">
      <c r="A275" s="35" t="s">
        <v>56</v>
      </c>
      <c r="B275" s="35">
        <v>87</v>
      </c>
      <c r="C275" s="36" t="s">
        <v>752</v>
      </c>
      <c r="D275" s="35" t="s">
        <v>58</v>
      </c>
      <c r="E275" s="37" t="s">
        <v>753</v>
      </c>
      <c r="F275" s="38" t="s">
        <v>76</v>
      </c>
      <c r="G275" s="39">
        <v>8</v>
      </c>
      <c r="H275" s="40">
        <v>0</v>
      </c>
      <c r="I275" s="40">
        <f>ROUND(G275*H275,P4)</f>
        <v>0</v>
      </c>
      <c r="J275" s="38" t="s">
        <v>67</v>
      </c>
      <c r="O275" s="41">
        <f>I275*0.21</f>
        <v>0</v>
      </c>
      <c r="P275">
        <v>3</v>
      </c>
    </row>
    <row r="276" ht="45">
      <c r="A276" s="35" t="s">
        <v>61</v>
      </c>
      <c r="B276" s="42"/>
      <c r="C276" s="43"/>
      <c r="D276" s="43"/>
      <c r="E276" s="37" t="s">
        <v>754</v>
      </c>
      <c r="F276" s="43"/>
      <c r="G276" s="43"/>
      <c r="H276" s="43"/>
      <c r="I276" s="43"/>
      <c r="J276" s="44"/>
    </row>
    <row r="277" ht="30">
      <c r="A277" s="35" t="s">
        <v>63</v>
      </c>
      <c r="B277" s="42"/>
      <c r="C277" s="43"/>
      <c r="D277" s="43"/>
      <c r="E277" s="45" t="s">
        <v>755</v>
      </c>
      <c r="F277" s="43"/>
      <c r="G277" s="43"/>
      <c r="H277" s="43"/>
      <c r="I277" s="43"/>
      <c r="J277" s="44"/>
    </row>
    <row r="278">
      <c r="A278" s="35" t="s">
        <v>56</v>
      </c>
      <c r="B278" s="35">
        <v>88</v>
      </c>
      <c r="C278" s="36" t="s">
        <v>756</v>
      </c>
      <c r="D278" s="35" t="s">
        <v>58</v>
      </c>
      <c r="E278" s="37" t="s">
        <v>757</v>
      </c>
      <c r="F278" s="38" t="s">
        <v>76</v>
      </c>
      <c r="G278" s="39">
        <v>16</v>
      </c>
      <c r="H278" s="40">
        <v>0</v>
      </c>
      <c r="I278" s="40">
        <f>ROUND(G278*H278,P4)</f>
        <v>0</v>
      </c>
      <c r="J278" s="38" t="s">
        <v>67</v>
      </c>
      <c r="O278" s="41">
        <f>I278*0.21</f>
        <v>0</v>
      </c>
      <c r="P278">
        <v>3</v>
      </c>
    </row>
    <row r="279" ht="60">
      <c r="A279" s="35" t="s">
        <v>61</v>
      </c>
      <c r="B279" s="42"/>
      <c r="C279" s="43"/>
      <c r="D279" s="43"/>
      <c r="E279" s="37" t="s">
        <v>758</v>
      </c>
      <c r="F279" s="43"/>
      <c r="G279" s="43"/>
      <c r="H279" s="43"/>
      <c r="I279" s="43"/>
      <c r="J279" s="44"/>
    </row>
    <row r="280" ht="30">
      <c r="A280" s="35" t="s">
        <v>63</v>
      </c>
      <c r="B280" s="42"/>
      <c r="C280" s="43"/>
      <c r="D280" s="43"/>
      <c r="E280" s="45" t="s">
        <v>759</v>
      </c>
      <c r="F280" s="43"/>
      <c r="G280" s="43"/>
      <c r="H280" s="43"/>
      <c r="I280" s="43"/>
      <c r="J280" s="44"/>
    </row>
    <row r="281">
      <c r="A281" s="35" t="s">
        <v>56</v>
      </c>
      <c r="B281" s="35">
        <v>89</v>
      </c>
      <c r="C281" s="36" t="s">
        <v>760</v>
      </c>
      <c r="D281" s="35" t="s">
        <v>58</v>
      </c>
      <c r="E281" s="37" t="s">
        <v>761</v>
      </c>
      <c r="F281" s="38" t="s">
        <v>76</v>
      </c>
      <c r="G281" s="39">
        <v>32</v>
      </c>
      <c r="H281" s="40">
        <v>0</v>
      </c>
      <c r="I281" s="40">
        <f>ROUND(G281*H281,P4)</f>
        <v>0</v>
      </c>
      <c r="J281" s="38" t="s">
        <v>67</v>
      </c>
      <c r="O281" s="41">
        <f>I281*0.21</f>
        <v>0</v>
      </c>
      <c r="P281">
        <v>3</v>
      </c>
    </row>
    <row r="282">
      <c r="A282" s="35" t="s">
        <v>61</v>
      </c>
      <c r="B282" s="42"/>
      <c r="C282" s="43"/>
      <c r="D282" s="43"/>
      <c r="E282" s="46" t="s">
        <v>58</v>
      </c>
      <c r="F282" s="43"/>
      <c r="G282" s="43"/>
      <c r="H282" s="43"/>
      <c r="I282" s="43"/>
      <c r="J282" s="44"/>
    </row>
    <row r="283" ht="30">
      <c r="A283" s="35" t="s">
        <v>63</v>
      </c>
      <c r="B283" s="42"/>
      <c r="C283" s="43"/>
      <c r="D283" s="43"/>
      <c r="E283" s="45" t="s">
        <v>762</v>
      </c>
      <c r="F283" s="43"/>
      <c r="G283" s="43"/>
      <c r="H283" s="43"/>
      <c r="I283" s="43"/>
      <c r="J283" s="44"/>
    </row>
    <row r="284">
      <c r="A284" s="35" t="s">
        <v>56</v>
      </c>
      <c r="B284" s="35">
        <v>90</v>
      </c>
      <c r="C284" s="36" t="s">
        <v>255</v>
      </c>
      <c r="D284" s="35"/>
      <c r="E284" s="37" t="s">
        <v>256</v>
      </c>
      <c r="F284" s="38" t="s">
        <v>124</v>
      </c>
      <c r="G284" s="39">
        <v>1073.26</v>
      </c>
      <c r="H284" s="40">
        <v>0</v>
      </c>
      <c r="I284" s="40">
        <f>ROUND(G284*H284,P4)</f>
        <v>0</v>
      </c>
      <c r="J284" s="38" t="s">
        <v>67</v>
      </c>
      <c r="O284" s="41">
        <f>I284*0.21</f>
        <v>0</v>
      </c>
      <c r="P284">
        <v>3</v>
      </c>
    </row>
    <row r="285" ht="45">
      <c r="A285" s="35" t="s">
        <v>61</v>
      </c>
      <c r="B285" s="42"/>
      <c r="C285" s="43"/>
      <c r="D285" s="43"/>
      <c r="E285" s="37" t="s">
        <v>763</v>
      </c>
      <c r="F285" s="43"/>
      <c r="G285" s="43"/>
      <c r="H285" s="43"/>
      <c r="I285" s="43"/>
      <c r="J285" s="44"/>
    </row>
    <row r="286" ht="30">
      <c r="A286" s="35" t="s">
        <v>63</v>
      </c>
      <c r="B286" s="42"/>
      <c r="C286" s="43"/>
      <c r="D286" s="43"/>
      <c r="E286" s="45" t="s">
        <v>764</v>
      </c>
      <c r="F286" s="43"/>
      <c r="G286" s="43"/>
      <c r="H286" s="43"/>
      <c r="I286" s="43"/>
      <c r="J286" s="44"/>
    </row>
    <row r="287">
      <c r="A287" s="35" t="s">
        <v>56</v>
      </c>
      <c r="B287" s="35">
        <v>91</v>
      </c>
      <c r="C287" s="36" t="s">
        <v>259</v>
      </c>
      <c r="D287" s="35"/>
      <c r="E287" s="37" t="s">
        <v>260</v>
      </c>
      <c r="F287" s="38" t="s">
        <v>261</v>
      </c>
      <c r="G287" s="39">
        <v>2187.578</v>
      </c>
      <c r="H287" s="40">
        <v>0</v>
      </c>
      <c r="I287" s="40">
        <f>ROUND(G287*H287,P4)</f>
        <v>0</v>
      </c>
      <c r="J287" s="38" t="s">
        <v>67</v>
      </c>
      <c r="O287" s="41">
        <f>I287*0.21</f>
        <v>0</v>
      </c>
      <c r="P287">
        <v>3</v>
      </c>
    </row>
    <row r="288" ht="75">
      <c r="A288" s="35" t="s">
        <v>61</v>
      </c>
      <c r="B288" s="42"/>
      <c r="C288" s="43"/>
      <c r="D288" s="43"/>
      <c r="E288" s="37" t="s">
        <v>765</v>
      </c>
      <c r="F288" s="43"/>
      <c r="G288" s="43"/>
      <c r="H288" s="43"/>
      <c r="I288" s="43"/>
      <c r="J288" s="44"/>
    </row>
    <row r="289" ht="45">
      <c r="A289" s="35" t="s">
        <v>63</v>
      </c>
      <c r="B289" s="42"/>
      <c r="C289" s="43"/>
      <c r="D289" s="43"/>
      <c r="E289" s="45" t="s">
        <v>766</v>
      </c>
      <c r="F289" s="43"/>
      <c r="G289" s="43"/>
      <c r="H289" s="43"/>
      <c r="I289" s="43"/>
      <c r="J289" s="44"/>
    </row>
    <row r="290">
      <c r="A290" s="35" t="s">
        <v>56</v>
      </c>
      <c r="B290" s="35">
        <v>92</v>
      </c>
      <c r="C290" s="36" t="s">
        <v>268</v>
      </c>
      <c r="D290" s="35" t="s">
        <v>58</v>
      </c>
      <c r="E290" s="37" t="s">
        <v>269</v>
      </c>
      <c r="F290" s="38" t="s">
        <v>135</v>
      </c>
      <c r="G290" s="39">
        <v>6.6299999999999999</v>
      </c>
      <c r="H290" s="40">
        <v>0</v>
      </c>
      <c r="I290" s="40">
        <f>ROUND(G290*H290,P4)</f>
        <v>0</v>
      </c>
      <c r="J290" s="38" t="s">
        <v>67</v>
      </c>
      <c r="O290" s="41">
        <f>I290*0.21</f>
        <v>0</v>
      </c>
      <c r="P290">
        <v>3</v>
      </c>
    </row>
    <row r="291">
      <c r="A291" s="35" t="s">
        <v>61</v>
      </c>
      <c r="B291" s="42"/>
      <c r="C291" s="43"/>
      <c r="D291" s="43"/>
      <c r="E291" s="37" t="s">
        <v>767</v>
      </c>
      <c r="F291" s="43"/>
      <c r="G291" s="43"/>
      <c r="H291" s="43"/>
      <c r="I291" s="43"/>
      <c r="J291" s="44"/>
    </row>
    <row r="292" ht="30">
      <c r="A292" s="35" t="s">
        <v>63</v>
      </c>
      <c r="B292" s="47"/>
      <c r="C292" s="48"/>
      <c r="D292" s="48"/>
      <c r="E292" s="45" t="s">
        <v>768</v>
      </c>
      <c r="F292" s="48"/>
      <c r="G292" s="48"/>
      <c r="H292" s="48"/>
      <c r="I292" s="48"/>
      <c r="J292" s="49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7.57031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35</v>
      </c>
      <c r="F2" s="15"/>
      <c r="G2" s="15"/>
      <c r="H2" s="15"/>
      <c r="I2" s="15"/>
      <c r="J2" s="17"/>
    </row>
    <row r="3">
      <c r="A3" s="3" t="s">
        <v>36</v>
      </c>
      <c r="B3" s="18" t="s">
        <v>37</v>
      </c>
      <c r="C3" s="19" t="s">
        <v>38</v>
      </c>
      <c r="D3" s="20"/>
      <c r="E3" s="21" t="s">
        <v>39</v>
      </c>
      <c r="F3" s="15"/>
      <c r="G3" s="15"/>
      <c r="H3" s="22" t="s">
        <v>23</v>
      </c>
      <c r="I3" s="23">
        <f>SUMIFS(I8:I79,A8:A79,"SD")</f>
        <v>0</v>
      </c>
      <c r="J3" s="17"/>
      <c r="O3">
        <v>0</v>
      </c>
      <c r="P3">
        <v>2</v>
      </c>
    </row>
    <row r="4">
      <c r="A4" s="3" t="s">
        <v>40</v>
      </c>
      <c r="B4" s="18" t="s">
        <v>41</v>
      </c>
      <c r="C4" s="19" t="s">
        <v>23</v>
      </c>
      <c r="D4" s="20"/>
      <c r="E4" s="21" t="s">
        <v>24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24" t="s">
        <v>42</v>
      </c>
      <c r="B5" s="25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26" t="s">
        <v>50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51</v>
      </c>
      <c r="I6" s="7" t="s">
        <v>52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53</v>
      </c>
      <c r="B8" s="30"/>
      <c r="C8" s="31" t="s">
        <v>54</v>
      </c>
      <c r="D8" s="32"/>
      <c r="E8" s="29" t="s">
        <v>55</v>
      </c>
      <c r="F8" s="32"/>
      <c r="G8" s="32"/>
      <c r="H8" s="32"/>
      <c r="I8" s="33">
        <f>SUMIFS(I9:I26,A9:A26,"P")</f>
        <v>0</v>
      </c>
      <c r="J8" s="34"/>
    </row>
    <row r="9">
      <c r="A9" s="35" t="s">
        <v>56</v>
      </c>
      <c r="B9" s="35">
        <v>1</v>
      </c>
      <c r="C9" s="36" t="s">
        <v>104</v>
      </c>
      <c r="D9" s="35" t="s">
        <v>74</v>
      </c>
      <c r="E9" s="37" t="s">
        <v>294</v>
      </c>
      <c r="F9" s="38" t="s">
        <v>106</v>
      </c>
      <c r="G9" s="39">
        <v>199.60599999999999</v>
      </c>
      <c r="H9" s="40">
        <v>0</v>
      </c>
      <c r="I9" s="40">
        <f>ROUND(G9*H9,P4)</f>
        <v>0</v>
      </c>
      <c r="J9" s="35"/>
      <c r="O9" s="41">
        <f>I9*0.21</f>
        <v>0</v>
      </c>
      <c r="P9">
        <v>3</v>
      </c>
    </row>
    <row r="10" ht="45">
      <c r="A10" s="35" t="s">
        <v>61</v>
      </c>
      <c r="B10" s="42"/>
      <c r="C10" s="43"/>
      <c r="D10" s="43"/>
      <c r="E10" s="37" t="s">
        <v>295</v>
      </c>
      <c r="F10" s="43"/>
      <c r="G10" s="43"/>
      <c r="H10" s="43"/>
      <c r="I10" s="43"/>
      <c r="J10" s="44"/>
    </row>
    <row r="11" ht="30">
      <c r="A11" s="35" t="s">
        <v>63</v>
      </c>
      <c r="B11" s="42"/>
      <c r="C11" s="43"/>
      <c r="D11" s="43"/>
      <c r="E11" s="45" t="s">
        <v>769</v>
      </c>
      <c r="F11" s="43"/>
      <c r="G11" s="43"/>
      <c r="H11" s="43"/>
      <c r="I11" s="43"/>
      <c r="J11" s="44"/>
    </row>
    <row r="12">
      <c r="A12" s="35" t="s">
        <v>56</v>
      </c>
      <c r="B12" s="35">
        <v>2</v>
      </c>
      <c r="C12" s="36" t="s">
        <v>104</v>
      </c>
      <c r="D12" s="35" t="s">
        <v>82</v>
      </c>
      <c r="E12" s="37" t="s">
        <v>297</v>
      </c>
      <c r="F12" s="38" t="s">
        <v>106</v>
      </c>
      <c r="G12" s="39">
        <v>47.593000000000004</v>
      </c>
      <c r="H12" s="40">
        <v>0</v>
      </c>
      <c r="I12" s="40">
        <f>ROUND(G12*H12,P4)</f>
        <v>0</v>
      </c>
      <c r="J12" s="35"/>
      <c r="O12" s="41">
        <f>I12*0.21</f>
        <v>0</v>
      </c>
      <c r="P12">
        <v>3</v>
      </c>
    </row>
    <row r="13" ht="45">
      <c r="A13" s="35" t="s">
        <v>61</v>
      </c>
      <c r="B13" s="42"/>
      <c r="C13" s="43"/>
      <c r="D13" s="43"/>
      <c r="E13" s="37" t="s">
        <v>295</v>
      </c>
      <c r="F13" s="43"/>
      <c r="G13" s="43"/>
      <c r="H13" s="43"/>
      <c r="I13" s="43"/>
      <c r="J13" s="44"/>
    </row>
    <row r="14" ht="30">
      <c r="A14" s="35" t="s">
        <v>63</v>
      </c>
      <c r="B14" s="42"/>
      <c r="C14" s="43"/>
      <c r="D14" s="43"/>
      <c r="E14" s="45" t="s">
        <v>770</v>
      </c>
      <c r="F14" s="43"/>
      <c r="G14" s="43"/>
      <c r="H14" s="43"/>
      <c r="I14" s="43"/>
      <c r="J14" s="44"/>
    </row>
    <row r="15">
      <c r="A15" s="35" t="s">
        <v>56</v>
      </c>
      <c r="B15" s="35">
        <v>3</v>
      </c>
      <c r="C15" s="36" t="s">
        <v>299</v>
      </c>
      <c r="D15" s="35" t="s">
        <v>58</v>
      </c>
      <c r="E15" s="37" t="s">
        <v>300</v>
      </c>
      <c r="F15" s="38" t="s">
        <v>135</v>
      </c>
      <c r="G15" s="39">
        <v>58</v>
      </c>
      <c r="H15" s="40">
        <v>0</v>
      </c>
      <c r="I15" s="40">
        <f>ROUND(G15*H15,P4)</f>
        <v>0</v>
      </c>
      <c r="J15" s="38" t="s">
        <v>67</v>
      </c>
      <c r="O15" s="41">
        <f>I15*0.21</f>
        <v>0</v>
      </c>
      <c r="P15">
        <v>3</v>
      </c>
    </row>
    <row r="16">
      <c r="A16" s="35" t="s">
        <v>61</v>
      </c>
      <c r="B16" s="42"/>
      <c r="C16" s="43"/>
      <c r="D16" s="43"/>
      <c r="E16" s="37" t="s">
        <v>771</v>
      </c>
      <c r="F16" s="43"/>
      <c r="G16" s="43"/>
      <c r="H16" s="43"/>
      <c r="I16" s="43"/>
      <c r="J16" s="44"/>
    </row>
    <row r="17" ht="30">
      <c r="A17" s="35" t="s">
        <v>63</v>
      </c>
      <c r="B17" s="42"/>
      <c r="C17" s="43"/>
      <c r="D17" s="43"/>
      <c r="E17" s="45" t="s">
        <v>772</v>
      </c>
      <c r="F17" s="43"/>
      <c r="G17" s="43"/>
      <c r="H17" s="43"/>
      <c r="I17" s="43"/>
      <c r="J17" s="44"/>
    </row>
    <row r="18">
      <c r="A18" s="35" t="s">
        <v>56</v>
      </c>
      <c r="B18" s="35">
        <v>4</v>
      </c>
      <c r="C18" s="36" t="s">
        <v>773</v>
      </c>
      <c r="D18" s="35" t="s">
        <v>58</v>
      </c>
      <c r="E18" s="37" t="s">
        <v>774</v>
      </c>
      <c r="F18" s="38" t="s">
        <v>124</v>
      </c>
      <c r="G18" s="39">
        <v>535.12</v>
      </c>
      <c r="H18" s="40">
        <v>0</v>
      </c>
      <c r="I18" s="40">
        <f>ROUND(G18*H18,P4)</f>
        <v>0</v>
      </c>
      <c r="J18" s="38" t="s">
        <v>67</v>
      </c>
      <c r="O18" s="41">
        <f>I18*0.21</f>
        <v>0</v>
      </c>
      <c r="P18">
        <v>3</v>
      </c>
    </row>
    <row r="19" ht="60">
      <c r="A19" s="35" t="s">
        <v>61</v>
      </c>
      <c r="B19" s="42"/>
      <c r="C19" s="43"/>
      <c r="D19" s="43"/>
      <c r="E19" s="37" t="s">
        <v>775</v>
      </c>
      <c r="F19" s="43"/>
      <c r="G19" s="43"/>
      <c r="H19" s="43"/>
      <c r="I19" s="43"/>
      <c r="J19" s="44"/>
    </row>
    <row r="20" ht="60">
      <c r="A20" s="35" t="s">
        <v>63</v>
      </c>
      <c r="B20" s="42"/>
      <c r="C20" s="43"/>
      <c r="D20" s="43"/>
      <c r="E20" s="45" t="s">
        <v>776</v>
      </c>
      <c r="F20" s="43"/>
      <c r="G20" s="43"/>
      <c r="H20" s="43"/>
      <c r="I20" s="43"/>
      <c r="J20" s="44"/>
    </row>
    <row r="21">
      <c r="A21" s="35" t="s">
        <v>56</v>
      </c>
      <c r="B21" s="35">
        <v>5</v>
      </c>
      <c r="C21" s="36" t="s">
        <v>777</v>
      </c>
      <c r="D21" s="35" t="s">
        <v>58</v>
      </c>
      <c r="E21" s="37" t="s">
        <v>778</v>
      </c>
      <c r="F21" s="38" t="s">
        <v>779</v>
      </c>
      <c r="G21" s="39">
        <v>9632.1599999999999</v>
      </c>
      <c r="H21" s="40">
        <v>0</v>
      </c>
      <c r="I21" s="40">
        <f>ROUND(G21*H21,P4)</f>
        <v>0</v>
      </c>
      <c r="J21" s="38" t="s">
        <v>67</v>
      </c>
      <c r="O21" s="41">
        <f>I21*0.21</f>
        <v>0</v>
      </c>
      <c r="P21">
        <v>3</v>
      </c>
    </row>
    <row r="22" ht="45">
      <c r="A22" s="35" t="s">
        <v>61</v>
      </c>
      <c r="B22" s="42"/>
      <c r="C22" s="43"/>
      <c r="D22" s="43"/>
      <c r="E22" s="37" t="s">
        <v>780</v>
      </c>
      <c r="F22" s="43"/>
      <c r="G22" s="43"/>
      <c r="H22" s="43"/>
      <c r="I22" s="43"/>
      <c r="J22" s="44"/>
    </row>
    <row r="23" ht="30">
      <c r="A23" s="35" t="s">
        <v>63</v>
      </c>
      <c r="B23" s="42"/>
      <c r="C23" s="43"/>
      <c r="D23" s="43"/>
      <c r="E23" s="45" t="s">
        <v>781</v>
      </c>
      <c r="F23" s="43"/>
      <c r="G23" s="43"/>
      <c r="H23" s="43"/>
      <c r="I23" s="43"/>
      <c r="J23" s="44"/>
    </row>
    <row r="24">
      <c r="A24" s="35" t="s">
        <v>56</v>
      </c>
      <c r="B24" s="35">
        <v>6</v>
      </c>
      <c r="C24" s="36" t="s">
        <v>782</v>
      </c>
      <c r="D24" s="35" t="s">
        <v>58</v>
      </c>
      <c r="E24" s="37" t="s">
        <v>783</v>
      </c>
      <c r="F24" s="38" t="s">
        <v>124</v>
      </c>
      <c r="G24" s="39">
        <v>535.12</v>
      </c>
      <c r="H24" s="40">
        <v>0</v>
      </c>
      <c r="I24" s="40">
        <f>ROUND(G24*H24,P4)</f>
        <v>0</v>
      </c>
      <c r="J24" s="38" t="s">
        <v>67</v>
      </c>
      <c r="O24" s="41">
        <f>I24*0.21</f>
        <v>0</v>
      </c>
      <c r="P24">
        <v>3</v>
      </c>
    </row>
    <row r="25">
      <c r="A25" s="35" t="s">
        <v>61</v>
      </c>
      <c r="B25" s="42"/>
      <c r="C25" s="43"/>
      <c r="D25" s="43"/>
      <c r="E25" s="46" t="s">
        <v>58</v>
      </c>
      <c r="F25" s="43"/>
      <c r="G25" s="43"/>
      <c r="H25" s="43"/>
      <c r="I25" s="43"/>
      <c r="J25" s="44"/>
    </row>
    <row r="26" ht="30">
      <c r="A26" s="35" t="s">
        <v>63</v>
      </c>
      <c r="B26" s="42"/>
      <c r="C26" s="43"/>
      <c r="D26" s="43"/>
      <c r="E26" s="45" t="s">
        <v>784</v>
      </c>
      <c r="F26" s="43"/>
      <c r="G26" s="43"/>
      <c r="H26" s="43"/>
      <c r="I26" s="43"/>
      <c r="J26" s="44"/>
    </row>
    <row r="27">
      <c r="A27" s="29" t="s">
        <v>53</v>
      </c>
      <c r="B27" s="30"/>
      <c r="C27" s="31" t="s">
        <v>115</v>
      </c>
      <c r="D27" s="32"/>
      <c r="E27" s="29" t="s">
        <v>121</v>
      </c>
      <c r="F27" s="32"/>
      <c r="G27" s="32"/>
      <c r="H27" s="32"/>
      <c r="I27" s="33">
        <f>SUMIFS(I28:I54,A28:A54,"P")</f>
        <v>0</v>
      </c>
      <c r="J27" s="34"/>
    </row>
    <row r="28">
      <c r="A28" s="35" t="s">
        <v>56</v>
      </c>
      <c r="B28" s="35">
        <v>7</v>
      </c>
      <c r="C28" s="36" t="s">
        <v>127</v>
      </c>
      <c r="D28" s="35" t="s">
        <v>58</v>
      </c>
      <c r="E28" s="37" t="s">
        <v>128</v>
      </c>
      <c r="F28" s="38" t="s">
        <v>124</v>
      </c>
      <c r="G28" s="39">
        <v>580</v>
      </c>
      <c r="H28" s="40">
        <v>0</v>
      </c>
      <c r="I28" s="40">
        <f>ROUND(G28*H28,P4)</f>
        <v>0</v>
      </c>
      <c r="J28" s="38" t="s">
        <v>67</v>
      </c>
      <c r="O28" s="41">
        <f>I28*0.21</f>
        <v>0</v>
      </c>
      <c r="P28">
        <v>3</v>
      </c>
    </row>
    <row r="29">
      <c r="A29" s="35" t="s">
        <v>61</v>
      </c>
      <c r="B29" s="42"/>
      <c r="C29" s="43"/>
      <c r="D29" s="43"/>
      <c r="E29" s="46" t="s">
        <v>58</v>
      </c>
      <c r="F29" s="43"/>
      <c r="G29" s="43"/>
      <c r="H29" s="43"/>
      <c r="I29" s="43"/>
      <c r="J29" s="44"/>
    </row>
    <row r="30" ht="30">
      <c r="A30" s="35" t="s">
        <v>63</v>
      </c>
      <c r="B30" s="42"/>
      <c r="C30" s="43"/>
      <c r="D30" s="43"/>
      <c r="E30" s="45" t="s">
        <v>785</v>
      </c>
      <c r="F30" s="43"/>
      <c r="G30" s="43"/>
      <c r="H30" s="43"/>
      <c r="I30" s="43"/>
      <c r="J30" s="44"/>
    </row>
    <row r="31">
      <c r="A31" s="35" t="s">
        <v>56</v>
      </c>
      <c r="B31" s="35">
        <v>8</v>
      </c>
      <c r="C31" s="36" t="s">
        <v>786</v>
      </c>
      <c r="D31" s="35" t="s">
        <v>58</v>
      </c>
      <c r="E31" s="37" t="s">
        <v>787</v>
      </c>
      <c r="F31" s="38" t="s">
        <v>135</v>
      </c>
      <c r="G31" s="39">
        <v>99.802999999999997</v>
      </c>
      <c r="H31" s="40">
        <v>0</v>
      </c>
      <c r="I31" s="40">
        <f>ROUND(G31*H31,P4)</f>
        <v>0</v>
      </c>
      <c r="J31" s="38" t="s">
        <v>67</v>
      </c>
      <c r="O31" s="41">
        <f>I31*0.21</f>
        <v>0</v>
      </c>
      <c r="P31">
        <v>3</v>
      </c>
    </row>
    <row r="32">
      <c r="A32" s="35" t="s">
        <v>61</v>
      </c>
      <c r="B32" s="42"/>
      <c r="C32" s="43"/>
      <c r="D32" s="43"/>
      <c r="E32" s="37" t="s">
        <v>788</v>
      </c>
      <c r="F32" s="43"/>
      <c r="G32" s="43"/>
      <c r="H32" s="43"/>
      <c r="I32" s="43"/>
      <c r="J32" s="44"/>
    </row>
    <row r="33" ht="30">
      <c r="A33" s="35" t="s">
        <v>63</v>
      </c>
      <c r="B33" s="42"/>
      <c r="C33" s="43"/>
      <c r="D33" s="43"/>
      <c r="E33" s="45" t="s">
        <v>789</v>
      </c>
      <c r="F33" s="43"/>
      <c r="G33" s="43"/>
      <c r="H33" s="43"/>
      <c r="I33" s="43"/>
      <c r="J33" s="44"/>
    </row>
    <row r="34">
      <c r="A34" s="35" t="s">
        <v>56</v>
      </c>
      <c r="B34" s="35">
        <v>9</v>
      </c>
      <c r="C34" s="36" t="s">
        <v>480</v>
      </c>
      <c r="D34" s="35" t="s">
        <v>58</v>
      </c>
      <c r="E34" s="37" t="s">
        <v>481</v>
      </c>
      <c r="F34" s="38" t="s">
        <v>135</v>
      </c>
      <c r="G34" s="39">
        <v>85.983999999999995</v>
      </c>
      <c r="H34" s="40">
        <v>0</v>
      </c>
      <c r="I34" s="40">
        <f>ROUND(G34*H34,P4)</f>
        <v>0</v>
      </c>
      <c r="J34" s="38" t="s">
        <v>67</v>
      </c>
      <c r="O34" s="41">
        <f>I34*0.21</f>
        <v>0</v>
      </c>
      <c r="P34">
        <v>3</v>
      </c>
    </row>
    <row r="35">
      <c r="A35" s="35" t="s">
        <v>61</v>
      </c>
      <c r="B35" s="42"/>
      <c r="C35" s="43"/>
      <c r="D35" s="43"/>
      <c r="E35" s="37" t="s">
        <v>790</v>
      </c>
      <c r="F35" s="43"/>
      <c r="G35" s="43"/>
      <c r="H35" s="43"/>
      <c r="I35" s="43"/>
      <c r="J35" s="44"/>
    </row>
    <row r="36" ht="45">
      <c r="A36" s="35" t="s">
        <v>63</v>
      </c>
      <c r="B36" s="42"/>
      <c r="C36" s="43"/>
      <c r="D36" s="43"/>
      <c r="E36" s="45" t="s">
        <v>791</v>
      </c>
      <c r="F36" s="43"/>
      <c r="G36" s="43"/>
      <c r="H36" s="43"/>
      <c r="I36" s="43"/>
      <c r="J36" s="44"/>
    </row>
    <row r="37">
      <c r="A37" s="35" t="s">
        <v>56</v>
      </c>
      <c r="B37" s="35">
        <v>10</v>
      </c>
      <c r="C37" s="36" t="s">
        <v>172</v>
      </c>
      <c r="D37" s="35" t="s">
        <v>58</v>
      </c>
      <c r="E37" s="37" t="s">
        <v>173</v>
      </c>
      <c r="F37" s="38" t="s">
        <v>135</v>
      </c>
      <c r="G37" s="39">
        <v>27.984000000000002</v>
      </c>
      <c r="H37" s="40">
        <v>0</v>
      </c>
      <c r="I37" s="40">
        <f>ROUND(G37*H37,P4)</f>
        <v>0</v>
      </c>
      <c r="J37" s="38" t="s">
        <v>67</v>
      </c>
      <c r="O37" s="41">
        <f>I37*0.21</f>
        <v>0</v>
      </c>
      <c r="P37">
        <v>3</v>
      </c>
    </row>
    <row r="38">
      <c r="A38" s="35" t="s">
        <v>61</v>
      </c>
      <c r="B38" s="42"/>
      <c r="C38" s="43"/>
      <c r="D38" s="43"/>
      <c r="E38" s="37" t="s">
        <v>792</v>
      </c>
      <c r="F38" s="43"/>
      <c r="G38" s="43"/>
      <c r="H38" s="43"/>
      <c r="I38" s="43"/>
      <c r="J38" s="44"/>
    </row>
    <row r="39" ht="135">
      <c r="A39" s="35" t="s">
        <v>63</v>
      </c>
      <c r="B39" s="42"/>
      <c r="C39" s="43"/>
      <c r="D39" s="43"/>
      <c r="E39" s="45" t="s">
        <v>793</v>
      </c>
      <c r="F39" s="43"/>
      <c r="G39" s="43"/>
      <c r="H39" s="43"/>
      <c r="I39" s="43"/>
      <c r="J39" s="44"/>
    </row>
    <row r="40">
      <c r="A40" s="35" t="s">
        <v>56</v>
      </c>
      <c r="B40" s="35">
        <v>11</v>
      </c>
      <c r="C40" s="36" t="s">
        <v>187</v>
      </c>
      <c r="D40" s="35" t="s">
        <v>58</v>
      </c>
      <c r="E40" s="37" t="s">
        <v>188</v>
      </c>
      <c r="F40" s="38" t="s">
        <v>135</v>
      </c>
      <c r="G40" s="39">
        <v>127.78700000000001</v>
      </c>
      <c r="H40" s="40">
        <v>0</v>
      </c>
      <c r="I40" s="40">
        <f>ROUND(G40*H40,P4)</f>
        <v>0</v>
      </c>
      <c r="J40" s="38" t="s">
        <v>67</v>
      </c>
      <c r="O40" s="41">
        <f>I40*0.21</f>
        <v>0</v>
      </c>
      <c r="P40">
        <v>3</v>
      </c>
    </row>
    <row r="41">
      <c r="A41" s="35" t="s">
        <v>61</v>
      </c>
      <c r="B41" s="42"/>
      <c r="C41" s="43"/>
      <c r="D41" s="43"/>
      <c r="E41" s="37" t="s">
        <v>490</v>
      </c>
      <c r="F41" s="43"/>
      <c r="G41" s="43"/>
      <c r="H41" s="43"/>
      <c r="I41" s="43"/>
      <c r="J41" s="44"/>
    </row>
    <row r="42" ht="45">
      <c r="A42" s="35" t="s">
        <v>63</v>
      </c>
      <c r="B42" s="42"/>
      <c r="C42" s="43"/>
      <c r="D42" s="43"/>
      <c r="E42" s="45" t="s">
        <v>794</v>
      </c>
      <c r="F42" s="43"/>
      <c r="G42" s="43"/>
      <c r="H42" s="43"/>
      <c r="I42" s="43"/>
      <c r="J42" s="44"/>
    </row>
    <row r="43">
      <c r="A43" s="35" t="s">
        <v>56</v>
      </c>
      <c r="B43" s="35">
        <v>12</v>
      </c>
      <c r="C43" s="36" t="s">
        <v>195</v>
      </c>
      <c r="D43" s="35" t="s">
        <v>58</v>
      </c>
      <c r="E43" s="37" t="s">
        <v>196</v>
      </c>
      <c r="F43" s="38" t="s">
        <v>135</v>
      </c>
      <c r="G43" s="39">
        <v>27.984000000000002</v>
      </c>
      <c r="H43" s="40">
        <v>0</v>
      </c>
      <c r="I43" s="40">
        <f>ROUND(G43*H43,P4)</f>
        <v>0</v>
      </c>
      <c r="J43" s="38" t="s">
        <v>67</v>
      </c>
      <c r="O43" s="41">
        <f>I43*0.21</f>
        <v>0</v>
      </c>
      <c r="P43">
        <v>3</v>
      </c>
    </row>
    <row r="44">
      <c r="A44" s="35" t="s">
        <v>61</v>
      </c>
      <c r="B44" s="42"/>
      <c r="C44" s="43"/>
      <c r="D44" s="43"/>
      <c r="E44" s="37" t="s">
        <v>795</v>
      </c>
      <c r="F44" s="43"/>
      <c r="G44" s="43"/>
      <c r="H44" s="43"/>
      <c r="I44" s="43"/>
      <c r="J44" s="44"/>
    </row>
    <row r="45" ht="30">
      <c r="A45" s="35" t="s">
        <v>63</v>
      </c>
      <c r="B45" s="42"/>
      <c r="C45" s="43"/>
      <c r="D45" s="43"/>
      <c r="E45" s="45" t="s">
        <v>796</v>
      </c>
      <c r="F45" s="43"/>
      <c r="G45" s="43"/>
      <c r="H45" s="43"/>
      <c r="I45" s="43"/>
      <c r="J45" s="44"/>
    </row>
    <row r="46">
      <c r="A46" s="35" t="s">
        <v>56</v>
      </c>
      <c r="B46" s="35">
        <v>13</v>
      </c>
      <c r="C46" s="36" t="s">
        <v>494</v>
      </c>
      <c r="D46" s="35" t="s">
        <v>58</v>
      </c>
      <c r="E46" s="37" t="s">
        <v>495</v>
      </c>
      <c r="F46" s="38" t="s">
        <v>124</v>
      </c>
      <c r="G46" s="39">
        <v>580</v>
      </c>
      <c r="H46" s="40">
        <v>0</v>
      </c>
      <c r="I46" s="40">
        <f>ROUND(G46*H46,P4)</f>
        <v>0</v>
      </c>
      <c r="J46" s="38" t="s">
        <v>67</v>
      </c>
      <c r="O46" s="41">
        <f>I46*0.21</f>
        <v>0</v>
      </c>
      <c r="P46">
        <v>3</v>
      </c>
    </row>
    <row r="47">
      <c r="A47" s="35" t="s">
        <v>61</v>
      </c>
      <c r="B47" s="42"/>
      <c r="C47" s="43"/>
      <c r="D47" s="43"/>
      <c r="E47" s="46" t="s">
        <v>58</v>
      </c>
      <c r="F47" s="43"/>
      <c r="G47" s="43"/>
      <c r="H47" s="43"/>
      <c r="I47" s="43"/>
      <c r="J47" s="44"/>
    </row>
    <row r="48" ht="30">
      <c r="A48" s="35" t="s">
        <v>63</v>
      </c>
      <c r="B48" s="42"/>
      <c r="C48" s="43"/>
      <c r="D48" s="43"/>
      <c r="E48" s="45" t="s">
        <v>785</v>
      </c>
      <c r="F48" s="43"/>
      <c r="G48" s="43"/>
      <c r="H48" s="43"/>
      <c r="I48" s="43"/>
      <c r="J48" s="44"/>
    </row>
    <row r="49">
      <c r="A49" s="35" t="s">
        <v>56</v>
      </c>
      <c r="B49" s="35">
        <v>14</v>
      </c>
      <c r="C49" s="36" t="s">
        <v>498</v>
      </c>
      <c r="D49" s="35" t="s">
        <v>58</v>
      </c>
      <c r="E49" s="37" t="s">
        <v>499</v>
      </c>
      <c r="F49" s="38" t="s">
        <v>124</v>
      </c>
      <c r="G49" s="39">
        <v>580</v>
      </c>
      <c r="H49" s="40">
        <v>0</v>
      </c>
      <c r="I49" s="40">
        <f>ROUND(G49*H49,P4)</f>
        <v>0</v>
      </c>
      <c r="J49" s="38" t="s">
        <v>67</v>
      </c>
      <c r="O49" s="41">
        <f>I49*0.21</f>
        <v>0</v>
      </c>
      <c r="P49">
        <v>3</v>
      </c>
    </row>
    <row r="50">
      <c r="A50" s="35" t="s">
        <v>61</v>
      </c>
      <c r="B50" s="42"/>
      <c r="C50" s="43"/>
      <c r="D50" s="43"/>
      <c r="E50" s="46" t="s">
        <v>58</v>
      </c>
      <c r="F50" s="43"/>
      <c r="G50" s="43"/>
      <c r="H50" s="43"/>
      <c r="I50" s="43"/>
      <c r="J50" s="44"/>
    </row>
    <row r="51" ht="30">
      <c r="A51" s="35" t="s">
        <v>63</v>
      </c>
      <c r="B51" s="42"/>
      <c r="C51" s="43"/>
      <c r="D51" s="43"/>
      <c r="E51" s="45" t="s">
        <v>785</v>
      </c>
      <c r="F51" s="43"/>
      <c r="G51" s="43"/>
      <c r="H51" s="43"/>
      <c r="I51" s="43"/>
      <c r="J51" s="44"/>
    </row>
    <row r="52">
      <c r="A52" s="35" t="s">
        <v>56</v>
      </c>
      <c r="B52" s="35">
        <v>15</v>
      </c>
      <c r="C52" s="36" t="s">
        <v>348</v>
      </c>
      <c r="D52" s="35" t="s">
        <v>58</v>
      </c>
      <c r="E52" s="37" t="s">
        <v>349</v>
      </c>
      <c r="F52" s="38" t="s">
        <v>124</v>
      </c>
      <c r="G52" s="39">
        <v>580</v>
      </c>
      <c r="H52" s="40">
        <v>0</v>
      </c>
      <c r="I52" s="40">
        <f>ROUND(G52*H52,P4)</f>
        <v>0</v>
      </c>
      <c r="J52" s="38" t="s">
        <v>67</v>
      </c>
      <c r="O52" s="41">
        <f>I52*0.21</f>
        <v>0</v>
      </c>
      <c r="P52">
        <v>3</v>
      </c>
    </row>
    <row r="53">
      <c r="A53" s="35" t="s">
        <v>61</v>
      </c>
      <c r="B53" s="42"/>
      <c r="C53" s="43"/>
      <c r="D53" s="43"/>
      <c r="E53" s="37" t="s">
        <v>797</v>
      </c>
      <c r="F53" s="43"/>
      <c r="G53" s="43"/>
      <c r="H53" s="43"/>
      <c r="I53" s="43"/>
      <c r="J53" s="44"/>
    </row>
    <row r="54" ht="30">
      <c r="A54" s="35" t="s">
        <v>63</v>
      </c>
      <c r="B54" s="42"/>
      <c r="C54" s="43"/>
      <c r="D54" s="43"/>
      <c r="E54" s="45" t="s">
        <v>785</v>
      </c>
      <c r="F54" s="43"/>
      <c r="G54" s="43"/>
      <c r="H54" s="43"/>
      <c r="I54" s="43"/>
      <c r="J54" s="44"/>
    </row>
    <row r="55">
      <c r="A55" s="29" t="s">
        <v>53</v>
      </c>
      <c r="B55" s="30"/>
      <c r="C55" s="31" t="s">
        <v>199</v>
      </c>
      <c r="D55" s="32"/>
      <c r="E55" s="29" t="s">
        <v>200</v>
      </c>
      <c r="F55" s="32"/>
      <c r="G55" s="32"/>
      <c r="H55" s="32"/>
      <c r="I55" s="33">
        <f>SUMIFS(I56:I61,A56:A61,"P")</f>
        <v>0</v>
      </c>
      <c r="J55" s="34"/>
    </row>
    <row r="56">
      <c r="A56" s="35" t="s">
        <v>56</v>
      </c>
      <c r="B56" s="35">
        <v>16</v>
      </c>
      <c r="C56" s="36" t="s">
        <v>509</v>
      </c>
      <c r="D56" s="35" t="s">
        <v>58</v>
      </c>
      <c r="E56" s="37" t="s">
        <v>510</v>
      </c>
      <c r="F56" s="38" t="s">
        <v>124</v>
      </c>
      <c r="G56" s="39">
        <v>19.84</v>
      </c>
      <c r="H56" s="40">
        <v>0</v>
      </c>
      <c r="I56" s="40">
        <f>ROUND(G56*H56,P4)</f>
        <v>0</v>
      </c>
      <c r="J56" s="35"/>
      <c r="O56" s="41">
        <f>I56*0.21</f>
        <v>0</v>
      </c>
      <c r="P56">
        <v>3</v>
      </c>
    </row>
    <row r="57" ht="45">
      <c r="A57" s="35" t="s">
        <v>61</v>
      </c>
      <c r="B57" s="42"/>
      <c r="C57" s="43"/>
      <c r="D57" s="43"/>
      <c r="E57" s="37" t="s">
        <v>798</v>
      </c>
      <c r="F57" s="43"/>
      <c r="G57" s="43"/>
      <c r="H57" s="43"/>
      <c r="I57" s="43"/>
      <c r="J57" s="44"/>
    </row>
    <row r="58" ht="30">
      <c r="A58" s="35" t="s">
        <v>63</v>
      </c>
      <c r="B58" s="42"/>
      <c r="C58" s="43"/>
      <c r="D58" s="43"/>
      <c r="E58" s="45" t="s">
        <v>799</v>
      </c>
      <c r="F58" s="43"/>
      <c r="G58" s="43"/>
      <c r="H58" s="43"/>
      <c r="I58" s="43"/>
      <c r="J58" s="44"/>
    </row>
    <row r="59">
      <c r="A59" s="35" t="s">
        <v>56</v>
      </c>
      <c r="B59" s="35">
        <v>17</v>
      </c>
      <c r="C59" s="36" t="s">
        <v>800</v>
      </c>
      <c r="D59" s="35" t="s">
        <v>58</v>
      </c>
      <c r="E59" s="37" t="s">
        <v>801</v>
      </c>
      <c r="F59" s="38" t="s">
        <v>124</v>
      </c>
      <c r="G59" s="39">
        <v>526.52499999999998</v>
      </c>
      <c r="H59" s="40">
        <v>0</v>
      </c>
      <c r="I59" s="40">
        <f>ROUND(G59*H59,P4)</f>
        <v>0</v>
      </c>
      <c r="J59" s="35"/>
      <c r="O59" s="41">
        <f>I59*0.21</f>
        <v>0</v>
      </c>
      <c r="P59">
        <v>3</v>
      </c>
    </row>
    <row r="60" ht="30">
      <c r="A60" s="35" t="s">
        <v>61</v>
      </c>
      <c r="B60" s="42"/>
      <c r="C60" s="43"/>
      <c r="D60" s="43"/>
      <c r="E60" s="37" t="s">
        <v>802</v>
      </c>
      <c r="F60" s="43"/>
      <c r="G60" s="43"/>
      <c r="H60" s="43"/>
      <c r="I60" s="43"/>
      <c r="J60" s="44"/>
    </row>
    <row r="61" ht="165">
      <c r="A61" s="35" t="s">
        <v>63</v>
      </c>
      <c r="B61" s="42"/>
      <c r="C61" s="43"/>
      <c r="D61" s="43"/>
      <c r="E61" s="45" t="s">
        <v>803</v>
      </c>
      <c r="F61" s="43"/>
      <c r="G61" s="43"/>
      <c r="H61" s="43"/>
      <c r="I61" s="43"/>
      <c r="J61" s="44"/>
    </row>
    <row r="62">
      <c r="A62" s="29" t="s">
        <v>53</v>
      </c>
      <c r="B62" s="30"/>
      <c r="C62" s="31" t="s">
        <v>354</v>
      </c>
      <c r="D62" s="32"/>
      <c r="E62" s="29" t="s">
        <v>355</v>
      </c>
      <c r="F62" s="32"/>
      <c r="G62" s="32"/>
      <c r="H62" s="32"/>
      <c r="I62" s="33">
        <f>SUMIFS(I63:I65,A63:A65,"P")</f>
        <v>0</v>
      </c>
      <c r="J62" s="34"/>
    </row>
    <row r="63">
      <c r="A63" s="35" t="s">
        <v>56</v>
      </c>
      <c r="B63" s="35">
        <v>18</v>
      </c>
      <c r="C63" s="36" t="s">
        <v>606</v>
      </c>
      <c r="D63" s="35" t="s">
        <v>58</v>
      </c>
      <c r="E63" s="37" t="s">
        <v>607</v>
      </c>
      <c r="F63" s="38" t="s">
        <v>135</v>
      </c>
      <c r="G63" s="39">
        <v>99.802999999999997</v>
      </c>
      <c r="H63" s="40">
        <v>0</v>
      </c>
      <c r="I63" s="40">
        <f>ROUND(G63*H63,P4)</f>
        <v>0</v>
      </c>
      <c r="J63" s="38" t="s">
        <v>67</v>
      </c>
      <c r="O63" s="41">
        <f>I63*0.21</f>
        <v>0</v>
      </c>
      <c r="P63">
        <v>3</v>
      </c>
    </row>
    <row r="64">
      <c r="A64" s="35" t="s">
        <v>61</v>
      </c>
      <c r="B64" s="42"/>
      <c r="C64" s="43"/>
      <c r="D64" s="43"/>
      <c r="E64" s="37" t="s">
        <v>804</v>
      </c>
      <c r="F64" s="43"/>
      <c r="G64" s="43"/>
      <c r="H64" s="43"/>
      <c r="I64" s="43"/>
      <c r="J64" s="44"/>
    </row>
    <row r="65" ht="195">
      <c r="A65" s="35" t="s">
        <v>63</v>
      </c>
      <c r="B65" s="42"/>
      <c r="C65" s="43"/>
      <c r="D65" s="43"/>
      <c r="E65" s="45" t="s">
        <v>805</v>
      </c>
      <c r="F65" s="43"/>
      <c r="G65" s="43"/>
      <c r="H65" s="43"/>
      <c r="I65" s="43"/>
      <c r="J65" s="44"/>
    </row>
    <row r="66">
      <c r="A66" s="29" t="s">
        <v>53</v>
      </c>
      <c r="B66" s="30"/>
      <c r="C66" s="31" t="s">
        <v>360</v>
      </c>
      <c r="D66" s="32"/>
      <c r="E66" s="29" t="s">
        <v>361</v>
      </c>
      <c r="F66" s="32"/>
      <c r="G66" s="32"/>
      <c r="H66" s="32"/>
      <c r="I66" s="33">
        <f>SUMIFS(I67:I69,A67:A69,"P")</f>
        <v>0</v>
      </c>
      <c r="J66" s="34"/>
    </row>
    <row r="67">
      <c r="A67" s="35" t="s">
        <v>56</v>
      </c>
      <c r="B67" s="35">
        <v>19</v>
      </c>
      <c r="C67" s="36" t="s">
        <v>806</v>
      </c>
      <c r="D67" s="35" t="s">
        <v>58</v>
      </c>
      <c r="E67" s="37" t="s">
        <v>807</v>
      </c>
      <c r="F67" s="38" t="s">
        <v>124</v>
      </c>
      <c r="G67" s="39">
        <v>126.91</v>
      </c>
      <c r="H67" s="40">
        <v>0</v>
      </c>
      <c r="I67" s="40">
        <f>ROUND(G67*H67,P4)</f>
        <v>0</v>
      </c>
      <c r="J67" s="38" t="s">
        <v>67</v>
      </c>
      <c r="O67" s="41">
        <f>I67*0.21</f>
        <v>0</v>
      </c>
      <c r="P67">
        <v>3</v>
      </c>
    </row>
    <row r="68" ht="30">
      <c r="A68" s="35" t="s">
        <v>61</v>
      </c>
      <c r="B68" s="42"/>
      <c r="C68" s="43"/>
      <c r="D68" s="43"/>
      <c r="E68" s="37" t="s">
        <v>808</v>
      </c>
      <c r="F68" s="43"/>
      <c r="G68" s="43"/>
      <c r="H68" s="43"/>
      <c r="I68" s="43"/>
      <c r="J68" s="44"/>
    </row>
    <row r="69" ht="30">
      <c r="A69" s="35" t="s">
        <v>63</v>
      </c>
      <c r="B69" s="42"/>
      <c r="C69" s="43"/>
      <c r="D69" s="43"/>
      <c r="E69" s="45" t="s">
        <v>809</v>
      </c>
      <c r="F69" s="43"/>
      <c r="G69" s="43"/>
      <c r="H69" s="43"/>
      <c r="I69" s="43"/>
      <c r="J69" s="44"/>
    </row>
    <row r="70">
      <c r="A70" s="29" t="s">
        <v>53</v>
      </c>
      <c r="B70" s="30"/>
      <c r="C70" s="31" t="s">
        <v>211</v>
      </c>
      <c r="D70" s="32"/>
      <c r="E70" s="29" t="s">
        <v>212</v>
      </c>
      <c r="F70" s="32"/>
      <c r="G70" s="32"/>
      <c r="H70" s="32"/>
      <c r="I70" s="33">
        <f>SUMIFS(I71:I79,A71:A79,"P")</f>
        <v>0</v>
      </c>
      <c r="J70" s="34"/>
    </row>
    <row r="71">
      <c r="A71" s="35" t="s">
        <v>56</v>
      </c>
      <c r="B71" s="35">
        <v>20</v>
      </c>
      <c r="C71" s="36" t="s">
        <v>810</v>
      </c>
      <c r="D71" s="35" t="s">
        <v>58</v>
      </c>
      <c r="E71" s="37" t="s">
        <v>811</v>
      </c>
      <c r="F71" s="38" t="s">
        <v>124</v>
      </c>
      <c r="G71" s="39">
        <v>33</v>
      </c>
      <c r="H71" s="40">
        <v>0</v>
      </c>
      <c r="I71" s="40">
        <f>ROUND(G71*H71,P4)</f>
        <v>0</v>
      </c>
      <c r="J71" s="38" t="s">
        <v>67</v>
      </c>
      <c r="O71" s="41">
        <f>I71*0.21</f>
        <v>0</v>
      </c>
      <c r="P71">
        <v>3</v>
      </c>
    </row>
    <row r="72">
      <c r="A72" s="35" t="s">
        <v>61</v>
      </c>
      <c r="B72" s="42"/>
      <c r="C72" s="43"/>
      <c r="D72" s="43"/>
      <c r="E72" s="37" t="s">
        <v>812</v>
      </c>
      <c r="F72" s="43"/>
      <c r="G72" s="43"/>
      <c r="H72" s="43"/>
      <c r="I72" s="43"/>
      <c r="J72" s="44"/>
    </row>
    <row r="73" ht="30">
      <c r="A73" s="35" t="s">
        <v>63</v>
      </c>
      <c r="B73" s="42"/>
      <c r="C73" s="43"/>
      <c r="D73" s="43"/>
      <c r="E73" s="45" t="s">
        <v>813</v>
      </c>
      <c r="F73" s="43"/>
      <c r="G73" s="43"/>
      <c r="H73" s="43"/>
      <c r="I73" s="43"/>
      <c r="J73" s="44"/>
    </row>
    <row r="74">
      <c r="A74" s="35" t="s">
        <v>56</v>
      </c>
      <c r="B74" s="35">
        <v>21</v>
      </c>
      <c r="C74" s="36" t="s">
        <v>814</v>
      </c>
      <c r="D74" s="35" t="s">
        <v>58</v>
      </c>
      <c r="E74" s="37" t="s">
        <v>815</v>
      </c>
      <c r="F74" s="38" t="s">
        <v>124</v>
      </c>
      <c r="G74" s="39">
        <v>33</v>
      </c>
      <c r="H74" s="40">
        <v>0</v>
      </c>
      <c r="I74" s="40">
        <f>ROUND(G74*H74,P4)</f>
        <v>0</v>
      </c>
      <c r="J74" s="38" t="s">
        <v>67</v>
      </c>
      <c r="O74" s="41">
        <f>I74*0.21</f>
        <v>0</v>
      </c>
      <c r="P74">
        <v>3</v>
      </c>
    </row>
    <row r="75">
      <c r="A75" s="35" t="s">
        <v>61</v>
      </c>
      <c r="B75" s="42"/>
      <c r="C75" s="43"/>
      <c r="D75" s="43"/>
      <c r="E75" s="46" t="s">
        <v>58</v>
      </c>
      <c r="F75" s="43"/>
      <c r="G75" s="43"/>
      <c r="H75" s="43"/>
      <c r="I75" s="43"/>
      <c r="J75" s="44"/>
    </row>
    <row r="76" ht="30">
      <c r="A76" s="35" t="s">
        <v>63</v>
      </c>
      <c r="B76" s="42"/>
      <c r="C76" s="43"/>
      <c r="D76" s="43"/>
      <c r="E76" s="45" t="s">
        <v>813</v>
      </c>
      <c r="F76" s="43"/>
      <c r="G76" s="43"/>
      <c r="H76" s="43"/>
      <c r="I76" s="43"/>
      <c r="J76" s="44"/>
    </row>
    <row r="77">
      <c r="A77" s="35" t="s">
        <v>56</v>
      </c>
      <c r="B77" s="35">
        <v>22</v>
      </c>
      <c r="C77" s="36" t="s">
        <v>268</v>
      </c>
      <c r="D77" s="35" t="s">
        <v>58</v>
      </c>
      <c r="E77" s="37" t="s">
        <v>269</v>
      </c>
      <c r="F77" s="38" t="s">
        <v>135</v>
      </c>
      <c r="G77" s="39">
        <v>19.036999999999999</v>
      </c>
      <c r="H77" s="40">
        <v>0</v>
      </c>
      <c r="I77" s="40">
        <f>ROUND(G77*H77,P4)</f>
        <v>0</v>
      </c>
      <c r="J77" s="38" t="s">
        <v>67</v>
      </c>
      <c r="O77" s="41">
        <f>I77*0.21</f>
        <v>0</v>
      </c>
      <c r="P77">
        <v>3</v>
      </c>
    </row>
    <row r="78">
      <c r="A78" s="35" t="s">
        <v>61</v>
      </c>
      <c r="B78" s="42"/>
      <c r="C78" s="43"/>
      <c r="D78" s="43"/>
      <c r="E78" s="37" t="s">
        <v>816</v>
      </c>
      <c r="F78" s="43"/>
      <c r="G78" s="43"/>
      <c r="H78" s="43"/>
      <c r="I78" s="43"/>
      <c r="J78" s="44"/>
    </row>
    <row r="79" ht="30">
      <c r="A79" s="35" t="s">
        <v>63</v>
      </c>
      <c r="B79" s="47"/>
      <c r="C79" s="48"/>
      <c r="D79" s="48"/>
      <c r="E79" s="45" t="s">
        <v>817</v>
      </c>
      <c r="F79" s="48"/>
      <c r="G79" s="48"/>
      <c r="H79" s="48"/>
      <c r="I79" s="48"/>
      <c r="J79" s="49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35</v>
      </c>
      <c r="F2" s="15"/>
      <c r="G2" s="15"/>
      <c r="H2" s="15"/>
      <c r="I2" s="15"/>
      <c r="J2" s="17"/>
    </row>
    <row r="3">
      <c r="A3" s="3" t="s">
        <v>36</v>
      </c>
      <c r="B3" s="18" t="s">
        <v>37</v>
      </c>
      <c r="C3" s="19" t="s">
        <v>38</v>
      </c>
      <c r="D3" s="20"/>
      <c r="E3" s="21" t="s">
        <v>39</v>
      </c>
      <c r="F3" s="15"/>
      <c r="G3" s="15"/>
      <c r="H3" s="22" t="s">
        <v>25</v>
      </c>
      <c r="I3" s="23">
        <f>SUMIFS(I8:I182,A8:A182,"SD")</f>
        <v>0</v>
      </c>
      <c r="J3" s="17"/>
      <c r="O3">
        <v>0</v>
      </c>
      <c r="P3">
        <v>2</v>
      </c>
    </row>
    <row r="4">
      <c r="A4" s="3" t="s">
        <v>40</v>
      </c>
      <c r="B4" s="18" t="s">
        <v>41</v>
      </c>
      <c r="C4" s="19" t="s">
        <v>25</v>
      </c>
      <c r="D4" s="20"/>
      <c r="E4" s="21" t="s">
        <v>26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24" t="s">
        <v>42</v>
      </c>
      <c r="B5" s="25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26" t="s">
        <v>50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51</v>
      </c>
      <c r="I6" s="7" t="s">
        <v>52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53</v>
      </c>
      <c r="B8" s="30"/>
      <c r="C8" s="31" t="s">
        <v>115</v>
      </c>
      <c r="D8" s="32"/>
      <c r="E8" s="29" t="s">
        <v>121</v>
      </c>
      <c r="F8" s="32"/>
      <c r="G8" s="32"/>
      <c r="H8" s="32"/>
      <c r="I8" s="33">
        <f>SUMIFS(I9:I98,A9:A98,"P")</f>
        <v>0</v>
      </c>
      <c r="J8" s="34"/>
    </row>
    <row r="9">
      <c r="A9" s="35" t="s">
        <v>56</v>
      </c>
      <c r="B9" s="35">
        <v>1</v>
      </c>
      <c r="C9" s="36" t="s">
        <v>818</v>
      </c>
      <c r="D9" s="35" t="s">
        <v>58</v>
      </c>
      <c r="E9" s="37" t="s">
        <v>819</v>
      </c>
      <c r="F9" s="38" t="s">
        <v>529</v>
      </c>
      <c r="G9" s="39">
        <v>3.0299999999999998</v>
      </c>
      <c r="H9" s="40">
        <v>0</v>
      </c>
      <c r="I9" s="40">
        <f>ROUND(G9*H9,P4)</f>
        <v>0</v>
      </c>
      <c r="J9" s="38" t="s">
        <v>820</v>
      </c>
      <c r="O9" s="41">
        <f>I9*0.21</f>
        <v>0</v>
      </c>
      <c r="P9">
        <v>3</v>
      </c>
    </row>
    <row r="10">
      <c r="A10" s="35" t="s">
        <v>61</v>
      </c>
      <c r="B10" s="42"/>
      <c r="C10" s="43"/>
      <c r="D10" s="43"/>
      <c r="E10" s="37" t="s">
        <v>819</v>
      </c>
      <c r="F10" s="43"/>
      <c r="G10" s="43"/>
      <c r="H10" s="43"/>
      <c r="I10" s="43"/>
      <c r="J10" s="44"/>
    </row>
    <row r="11" ht="30">
      <c r="A11" s="35" t="s">
        <v>56</v>
      </c>
      <c r="B11" s="35">
        <v>2</v>
      </c>
      <c r="C11" s="36" t="s">
        <v>821</v>
      </c>
      <c r="D11" s="35" t="s">
        <v>58</v>
      </c>
      <c r="E11" s="37" t="s">
        <v>822</v>
      </c>
      <c r="F11" s="38" t="s">
        <v>124</v>
      </c>
      <c r="G11" s="39">
        <v>101</v>
      </c>
      <c r="H11" s="40">
        <v>0</v>
      </c>
      <c r="I11" s="40">
        <f>ROUND(G11*H11,P4)</f>
        <v>0</v>
      </c>
      <c r="J11" s="38" t="s">
        <v>820</v>
      </c>
      <c r="O11" s="41">
        <f>I11*0.21</f>
        <v>0</v>
      </c>
      <c r="P11">
        <v>3</v>
      </c>
    </row>
    <row r="12" ht="30">
      <c r="A12" s="35" t="s">
        <v>61</v>
      </c>
      <c r="B12" s="42"/>
      <c r="C12" s="43"/>
      <c r="D12" s="43"/>
      <c r="E12" s="37" t="s">
        <v>822</v>
      </c>
      <c r="F12" s="43"/>
      <c r="G12" s="43"/>
      <c r="H12" s="43"/>
      <c r="I12" s="43"/>
      <c r="J12" s="44"/>
    </row>
    <row r="13" ht="45">
      <c r="A13" s="35" t="s">
        <v>63</v>
      </c>
      <c r="B13" s="42"/>
      <c r="C13" s="43"/>
      <c r="D13" s="43"/>
      <c r="E13" s="45" t="s">
        <v>823</v>
      </c>
      <c r="F13" s="43"/>
      <c r="G13" s="43"/>
      <c r="H13" s="43"/>
      <c r="I13" s="43"/>
      <c r="J13" s="44"/>
    </row>
    <row r="14" ht="45">
      <c r="A14" s="35" t="s">
        <v>56</v>
      </c>
      <c r="B14" s="35">
        <v>3</v>
      </c>
      <c r="C14" s="36" t="s">
        <v>824</v>
      </c>
      <c r="D14" s="35" t="s">
        <v>58</v>
      </c>
      <c r="E14" s="37" t="s">
        <v>825</v>
      </c>
      <c r="F14" s="38" t="s">
        <v>135</v>
      </c>
      <c r="G14" s="39">
        <v>5.173</v>
      </c>
      <c r="H14" s="40">
        <v>0</v>
      </c>
      <c r="I14" s="40">
        <f>ROUND(G14*H14,P4)</f>
        <v>0</v>
      </c>
      <c r="J14" s="38" t="s">
        <v>820</v>
      </c>
      <c r="O14" s="41">
        <f>I14*0.21</f>
        <v>0</v>
      </c>
      <c r="P14">
        <v>3</v>
      </c>
    </row>
    <row r="15" ht="45">
      <c r="A15" s="35" t="s">
        <v>61</v>
      </c>
      <c r="B15" s="42"/>
      <c r="C15" s="43"/>
      <c r="D15" s="43"/>
      <c r="E15" s="37" t="s">
        <v>825</v>
      </c>
      <c r="F15" s="43"/>
      <c r="G15" s="43"/>
      <c r="H15" s="43"/>
      <c r="I15" s="43"/>
      <c r="J15" s="44"/>
    </row>
    <row r="16" ht="90">
      <c r="A16" s="35" t="s">
        <v>63</v>
      </c>
      <c r="B16" s="42"/>
      <c r="C16" s="43"/>
      <c r="D16" s="43"/>
      <c r="E16" s="45" t="s">
        <v>826</v>
      </c>
      <c r="F16" s="43"/>
      <c r="G16" s="43"/>
      <c r="H16" s="43"/>
      <c r="I16" s="43"/>
      <c r="J16" s="44"/>
    </row>
    <row r="17" ht="45">
      <c r="A17" s="35" t="s">
        <v>56</v>
      </c>
      <c r="B17" s="35">
        <v>4</v>
      </c>
      <c r="C17" s="36" t="s">
        <v>827</v>
      </c>
      <c r="D17" s="35" t="s">
        <v>58</v>
      </c>
      <c r="E17" s="37" t="s">
        <v>828</v>
      </c>
      <c r="F17" s="38" t="s">
        <v>135</v>
      </c>
      <c r="G17" s="39">
        <v>46.555</v>
      </c>
      <c r="H17" s="40">
        <v>0</v>
      </c>
      <c r="I17" s="40">
        <f>ROUND(G17*H17,P4)</f>
        <v>0</v>
      </c>
      <c r="J17" s="38" t="s">
        <v>820</v>
      </c>
      <c r="O17" s="41">
        <f>I17*0.21</f>
        <v>0</v>
      </c>
      <c r="P17">
        <v>3</v>
      </c>
    </row>
    <row r="18" ht="45">
      <c r="A18" s="35" t="s">
        <v>61</v>
      </c>
      <c r="B18" s="42"/>
      <c r="C18" s="43"/>
      <c r="D18" s="43"/>
      <c r="E18" s="37" t="s">
        <v>829</v>
      </c>
      <c r="F18" s="43"/>
      <c r="G18" s="43"/>
      <c r="H18" s="43"/>
      <c r="I18" s="43"/>
      <c r="J18" s="44"/>
    </row>
    <row r="19" ht="165">
      <c r="A19" s="35" t="s">
        <v>63</v>
      </c>
      <c r="B19" s="42"/>
      <c r="C19" s="43"/>
      <c r="D19" s="43"/>
      <c r="E19" s="45" t="s">
        <v>830</v>
      </c>
      <c r="F19" s="43"/>
      <c r="G19" s="43"/>
      <c r="H19" s="43"/>
      <c r="I19" s="43"/>
      <c r="J19" s="44"/>
    </row>
    <row r="20" ht="45">
      <c r="A20" s="35" t="s">
        <v>56</v>
      </c>
      <c r="B20" s="35">
        <v>5</v>
      </c>
      <c r="C20" s="36" t="s">
        <v>831</v>
      </c>
      <c r="D20" s="35" t="s">
        <v>58</v>
      </c>
      <c r="E20" s="37" t="s">
        <v>832</v>
      </c>
      <c r="F20" s="38" t="s">
        <v>135</v>
      </c>
      <c r="G20" s="39">
        <v>5.173</v>
      </c>
      <c r="H20" s="40">
        <v>0</v>
      </c>
      <c r="I20" s="40">
        <f>ROUND(G20*H20,P4)</f>
        <v>0</v>
      </c>
      <c r="J20" s="38" t="s">
        <v>820</v>
      </c>
      <c r="O20" s="41">
        <f>I20*0.21</f>
        <v>0</v>
      </c>
      <c r="P20">
        <v>3</v>
      </c>
    </row>
    <row r="21" ht="45">
      <c r="A21" s="35" t="s">
        <v>61</v>
      </c>
      <c r="B21" s="42"/>
      <c r="C21" s="43"/>
      <c r="D21" s="43"/>
      <c r="E21" s="37" t="s">
        <v>832</v>
      </c>
      <c r="F21" s="43"/>
      <c r="G21" s="43"/>
      <c r="H21" s="43"/>
      <c r="I21" s="43"/>
      <c r="J21" s="44"/>
    </row>
    <row r="22" ht="90">
      <c r="A22" s="35" t="s">
        <v>63</v>
      </c>
      <c r="B22" s="42"/>
      <c r="C22" s="43"/>
      <c r="D22" s="43"/>
      <c r="E22" s="45" t="s">
        <v>833</v>
      </c>
      <c r="F22" s="43"/>
      <c r="G22" s="43"/>
      <c r="H22" s="43"/>
      <c r="I22" s="43"/>
      <c r="J22" s="44"/>
    </row>
    <row r="23" ht="45">
      <c r="A23" s="35" t="s">
        <v>56</v>
      </c>
      <c r="B23" s="35">
        <v>6</v>
      </c>
      <c r="C23" s="36" t="s">
        <v>834</v>
      </c>
      <c r="D23" s="35" t="s">
        <v>58</v>
      </c>
      <c r="E23" s="37" t="s">
        <v>835</v>
      </c>
      <c r="F23" s="38" t="s">
        <v>135</v>
      </c>
      <c r="G23" s="39">
        <v>27.933</v>
      </c>
      <c r="H23" s="40">
        <v>0</v>
      </c>
      <c r="I23" s="40">
        <f>ROUND(G23*H23,P4)</f>
        <v>0</v>
      </c>
      <c r="J23" s="38" t="s">
        <v>820</v>
      </c>
      <c r="O23" s="41">
        <f>I23*0.21</f>
        <v>0</v>
      </c>
      <c r="P23">
        <v>3</v>
      </c>
    </row>
    <row r="24" ht="45">
      <c r="A24" s="35" t="s">
        <v>61</v>
      </c>
      <c r="B24" s="42"/>
      <c r="C24" s="43"/>
      <c r="D24" s="43"/>
      <c r="E24" s="37" t="s">
        <v>836</v>
      </c>
      <c r="F24" s="43"/>
      <c r="G24" s="43"/>
      <c r="H24" s="43"/>
      <c r="I24" s="43"/>
      <c r="J24" s="44"/>
    </row>
    <row r="25" ht="90">
      <c r="A25" s="35" t="s">
        <v>63</v>
      </c>
      <c r="B25" s="42"/>
      <c r="C25" s="43"/>
      <c r="D25" s="43"/>
      <c r="E25" s="45" t="s">
        <v>837</v>
      </c>
      <c r="F25" s="43"/>
      <c r="G25" s="43"/>
      <c r="H25" s="43"/>
      <c r="I25" s="43"/>
      <c r="J25" s="44"/>
    </row>
    <row r="26" ht="45">
      <c r="A26" s="35" t="s">
        <v>56</v>
      </c>
      <c r="B26" s="35">
        <v>7</v>
      </c>
      <c r="C26" s="36" t="s">
        <v>838</v>
      </c>
      <c r="D26" s="35" t="s">
        <v>58</v>
      </c>
      <c r="E26" s="37" t="s">
        <v>839</v>
      </c>
      <c r="F26" s="38" t="s">
        <v>135</v>
      </c>
      <c r="G26" s="39">
        <v>18.622</v>
      </c>
      <c r="H26" s="40">
        <v>0</v>
      </c>
      <c r="I26" s="40">
        <f>ROUND(G26*H26,P4)</f>
        <v>0</v>
      </c>
      <c r="J26" s="38" t="s">
        <v>820</v>
      </c>
      <c r="O26" s="41">
        <f>I26*0.21</f>
        <v>0</v>
      </c>
      <c r="P26">
        <v>3</v>
      </c>
    </row>
    <row r="27" ht="45">
      <c r="A27" s="35" t="s">
        <v>61</v>
      </c>
      <c r="B27" s="42"/>
      <c r="C27" s="43"/>
      <c r="D27" s="43"/>
      <c r="E27" s="37" t="s">
        <v>840</v>
      </c>
      <c r="F27" s="43"/>
      <c r="G27" s="43"/>
      <c r="H27" s="43"/>
      <c r="I27" s="43"/>
      <c r="J27" s="44"/>
    </row>
    <row r="28" ht="90">
      <c r="A28" s="35" t="s">
        <v>63</v>
      </c>
      <c r="B28" s="42"/>
      <c r="C28" s="43"/>
      <c r="D28" s="43"/>
      <c r="E28" s="45" t="s">
        <v>841</v>
      </c>
      <c r="F28" s="43"/>
      <c r="G28" s="43"/>
      <c r="H28" s="43"/>
      <c r="I28" s="43"/>
      <c r="J28" s="44"/>
    </row>
    <row r="29" ht="30">
      <c r="A29" s="35" t="s">
        <v>56</v>
      </c>
      <c r="B29" s="35">
        <v>8</v>
      </c>
      <c r="C29" s="36" t="s">
        <v>842</v>
      </c>
      <c r="D29" s="35" t="s">
        <v>58</v>
      </c>
      <c r="E29" s="37" t="s">
        <v>843</v>
      </c>
      <c r="F29" s="38" t="s">
        <v>135</v>
      </c>
      <c r="G29" s="39">
        <v>10.346</v>
      </c>
      <c r="H29" s="40">
        <v>0</v>
      </c>
      <c r="I29" s="40">
        <f>ROUND(G29*H29,P4)</f>
        <v>0</v>
      </c>
      <c r="J29" s="38" t="s">
        <v>820</v>
      </c>
      <c r="O29" s="41">
        <f>I29*0.21</f>
        <v>0</v>
      </c>
      <c r="P29">
        <v>3</v>
      </c>
    </row>
    <row r="30" ht="30">
      <c r="A30" s="35" t="s">
        <v>61</v>
      </c>
      <c r="B30" s="42"/>
      <c r="C30" s="43"/>
      <c r="D30" s="43"/>
      <c r="E30" s="37" t="s">
        <v>843</v>
      </c>
      <c r="F30" s="43"/>
      <c r="G30" s="43"/>
      <c r="H30" s="43"/>
      <c r="I30" s="43"/>
      <c r="J30" s="44"/>
    </row>
    <row r="31" ht="60">
      <c r="A31" s="35" t="s">
        <v>63</v>
      </c>
      <c r="B31" s="42"/>
      <c r="C31" s="43"/>
      <c r="D31" s="43"/>
      <c r="E31" s="45" t="s">
        <v>844</v>
      </c>
      <c r="F31" s="43"/>
      <c r="G31" s="43"/>
      <c r="H31" s="43"/>
      <c r="I31" s="43"/>
      <c r="J31" s="44"/>
    </row>
    <row r="32" ht="30">
      <c r="A32" s="35" t="s">
        <v>56</v>
      </c>
      <c r="B32" s="35">
        <v>9</v>
      </c>
      <c r="C32" s="36" t="s">
        <v>845</v>
      </c>
      <c r="D32" s="35" t="s">
        <v>58</v>
      </c>
      <c r="E32" s="37" t="s">
        <v>846</v>
      </c>
      <c r="F32" s="38" t="s">
        <v>124</v>
      </c>
      <c r="G32" s="39">
        <v>208.31200000000001</v>
      </c>
      <c r="H32" s="40">
        <v>0</v>
      </c>
      <c r="I32" s="40">
        <f>ROUND(G32*H32,P4)</f>
        <v>0</v>
      </c>
      <c r="J32" s="38" t="s">
        <v>820</v>
      </c>
      <c r="O32" s="41">
        <f>I32*0.21</f>
        <v>0</v>
      </c>
      <c r="P32">
        <v>3</v>
      </c>
    </row>
    <row r="33" ht="30">
      <c r="A33" s="35" t="s">
        <v>61</v>
      </c>
      <c r="B33" s="42"/>
      <c r="C33" s="43"/>
      <c r="D33" s="43"/>
      <c r="E33" s="37" t="s">
        <v>846</v>
      </c>
      <c r="F33" s="43"/>
      <c r="G33" s="43"/>
      <c r="H33" s="43"/>
      <c r="I33" s="43"/>
      <c r="J33" s="44"/>
    </row>
    <row r="34" ht="75">
      <c r="A34" s="35" t="s">
        <v>63</v>
      </c>
      <c r="B34" s="42"/>
      <c r="C34" s="43"/>
      <c r="D34" s="43"/>
      <c r="E34" s="45" t="s">
        <v>847</v>
      </c>
      <c r="F34" s="43"/>
      <c r="G34" s="43"/>
      <c r="H34" s="43"/>
      <c r="I34" s="43"/>
      <c r="J34" s="44"/>
    </row>
    <row r="35" ht="30">
      <c r="A35" s="35" t="s">
        <v>56</v>
      </c>
      <c r="B35" s="35">
        <v>10</v>
      </c>
      <c r="C35" s="36" t="s">
        <v>848</v>
      </c>
      <c r="D35" s="35" t="s">
        <v>58</v>
      </c>
      <c r="E35" s="37" t="s">
        <v>849</v>
      </c>
      <c r="F35" s="38" t="s">
        <v>124</v>
      </c>
      <c r="G35" s="39">
        <v>208.31200000000001</v>
      </c>
      <c r="H35" s="40">
        <v>0</v>
      </c>
      <c r="I35" s="40">
        <f>ROUND(G35*H35,P4)</f>
        <v>0</v>
      </c>
      <c r="J35" s="38" t="s">
        <v>820</v>
      </c>
      <c r="O35" s="41">
        <f>I35*0.21</f>
        <v>0</v>
      </c>
      <c r="P35">
        <v>3</v>
      </c>
    </row>
    <row r="36" ht="30">
      <c r="A36" s="35" t="s">
        <v>61</v>
      </c>
      <c r="B36" s="42"/>
      <c r="C36" s="43"/>
      <c r="D36" s="43"/>
      <c r="E36" s="37" t="s">
        <v>849</v>
      </c>
      <c r="F36" s="43"/>
      <c r="G36" s="43"/>
      <c r="H36" s="43"/>
      <c r="I36" s="43"/>
      <c r="J36" s="44"/>
    </row>
    <row r="37" ht="45">
      <c r="A37" s="35" t="s">
        <v>56</v>
      </c>
      <c r="B37" s="35">
        <v>11</v>
      </c>
      <c r="C37" s="36" t="s">
        <v>850</v>
      </c>
      <c r="D37" s="35" t="s">
        <v>58</v>
      </c>
      <c r="E37" s="37" t="s">
        <v>851</v>
      </c>
      <c r="F37" s="38" t="s">
        <v>135</v>
      </c>
      <c r="G37" s="39">
        <v>66.668999999999997</v>
      </c>
      <c r="H37" s="40">
        <v>0</v>
      </c>
      <c r="I37" s="40">
        <f>ROUND(G37*H37,P4)</f>
        <v>0</v>
      </c>
      <c r="J37" s="38" t="s">
        <v>820</v>
      </c>
      <c r="O37" s="41">
        <f>I37*0.21</f>
        <v>0</v>
      </c>
      <c r="P37">
        <v>3</v>
      </c>
    </row>
    <row r="38" ht="60">
      <c r="A38" s="35" t="s">
        <v>61</v>
      </c>
      <c r="B38" s="42"/>
      <c r="C38" s="43"/>
      <c r="D38" s="43"/>
      <c r="E38" s="37" t="s">
        <v>852</v>
      </c>
      <c r="F38" s="43"/>
      <c r="G38" s="43"/>
      <c r="H38" s="43"/>
      <c r="I38" s="43"/>
      <c r="J38" s="44"/>
    </row>
    <row r="39" ht="105">
      <c r="A39" s="35" t="s">
        <v>63</v>
      </c>
      <c r="B39" s="42"/>
      <c r="C39" s="43"/>
      <c r="D39" s="43"/>
      <c r="E39" s="45" t="s">
        <v>853</v>
      </c>
      <c r="F39" s="43"/>
      <c r="G39" s="43"/>
      <c r="H39" s="43"/>
      <c r="I39" s="43"/>
      <c r="J39" s="44"/>
    </row>
    <row r="40" ht="45">
      <c r="A40" s="35" t="s">
        <v>56</v>
      </c>
      <c r="B40" s="35">
        <v>12</v>
      </c>
      <c r="C40" s="36" t="s">
        <v>854</v>
      </c>
      <c r="D40" s="35" t="s">
        <v>58</v>
      </c>
      <c r="E40" s="37" t="s">
        <v>851</v>
      </c>
      <c r="F40" s="38" t="s">
        <v>135</v>
      </c>
      <c r="G40" s="39">
        <v>126.654</v>
      </c>
      <c r="H40" s="40">
        <v>0</v>
      </c>
      <c r="I40" s="40">
        <f>ROUND(G40*H40,P4)</f>
        <v>0</v>
      </c>
      <c r="J40" s="38" t="s">
        <v>820</v>
      </c>
      <c r="O40" s="41">
        <f>I40*0.21</f>
        <v>0</v>
      </c>
      <c r="P40">
        <v>3</v>
      </c>
    </row>
    <row r="41" ht="60">
      <c r="A41" s="35" t="s">
        <v>61</v>
      </c>
      <c r="B41" s="42"/>
      <c r="C41" s="43"/>
      <c r="D41" s="43"/>
      <c r="E41" s="37" t="s">
        <v>855</v>
      </c>
      <c r="F41" s="43"/>
      <c r="G41" s="43"/>
      <c r="H41" s="43"/>
      <c r="I41" s="43"/>
      <c r="J41" s="44"/>
    </row>
    <row r="42" ht="45">
      <c r="A42" s="35" t="s">
        <v>63</v>
      </c>
      <c r="B42" s="42"/>
      <c r="C42" s="43"/>
      <c r="D42" s="43"/>
      <c r="E42" s="45" t="s">
        <v>856</v>
      </c>
      <c r="F42" s="43"/>
      <c r="G42" s="43"/>
      <c r="H42" s="43"/>
      <c r="I42" s="43"/>
      <c r="J42" s="44"/>
    </row>
    <row r="43" ht="45">
      <c r="A43" s="35" t="s">
        <v>56</v>
      </c>
      <c r="B43" s="35">
        <v>13</v>
      </c>
      <c r="C43" s="36" t="s">
        <v>857</v>
      </c>
      <c r="D43" s="35" t="s">
        <v>58</v>
      </c>
      <c r="E43" s="37" t="s">
        <v>851</v>
      </c>
      <c r="F43" s="38" t="s">
        <v>135</v>
      </c>
      <c r="G43" s="39">
        <v>21.507000000000001</v>
      </c>
      <c r="H43" s="40">
        <v>0</v>
      </c>
      <c r="I43" s="40">
        <f>ROUND(G43*H43,P4)</f>
        <v>0</v>
      </c>
      <c r="J43" s="38" t="s">
        <v>820</v>
      </c>
      <c r="O43" s="41">
        <f>I43*0.21</f>
        <v>0</v>
      </c>
      <c r="P43">
        <v>3</v>
      </c>
    </row>
    <row r="44" ht="60">
      <c r="A44" s="35" t="s">
        <v>61</v>
      </c>
      <c r="B44" s="42"/>
      <c r="C44" s="43"/>
      <c r="D44" s="43"/>
      <c r="E44" s="37" t="s">
        <v>858</v>
      </c>
      <c r="F44" s="43"/>
      <c r="G44" s="43"/>
      <c r="H44" s="43"/>
      <c r="I44" s="43"/>
      <c r="J44" s="44"/>
    </row>
    <row r="45" ht="60">
      <c r="A45" s="35" t="s">
        <v>63</v>
      </c>
      <c r="B45" s="42"/>
      <c r="C45" s="43"/>
      <c r="D45" s="43"/>
      <c r="E45" s="45" t="s">
        <v>859</v>
      </c>
      <c r="F45" s="43"/>
      <c r="G45" s="43"/>
      <c r="H45" s="43"/>
      <c r="I45" s="43"/>
      <c r="J45" s="44"/>
    </row>
    <row r="46" ht="45">
      <c r="A46" s="35" t="s">
        <v>56</v>
      </c>
      <c r="B46" s="35">
        <v>14</v>
      </c>
      <c r="C46" s="36" t="s">
        <v>860</v>
      </c>
      <c r="D46" s="35" t="s">
        <v>58</v>
      </c>
      <c r="E46" s="37" t="s">
        <v>851</v>
      </c>
      <c r="F46" s="38" t="s">
        <v>135</v>
      </c>
      <c r="G46" s="39">
        <v>215.06999999999999</v>
      </c>
      <c r="H46" s="40">
        <v>0</v>
      </c>
      <c r="I46" s="40">
        <f>ROUND(G46*H46,P4)</f>
        <v>0</v>
      </c>
      <c r="J46" s="38" t="s">
        <v>820</v>
      </c>
      <c r="O46" s="41">
        <f>I46*0.21</f>
        <v>0</v>
      </c>
      <c r="P46">
        <v>3</v>
      </c>
    </row>
    <row r="47" ht="60">
      <c r="A47" s="35" t="s">
        <v>61</v>
      </c>
      <c r="B47" s="42"/>
      <c r="C47" s="43"/>
      <c r="D47" s="43"/>
      <c r="E47" s="37" t="s">
        <v>861</v>
      </c>
      <c r="F47" s="43"/>
      <c r="G47" s="43"/>
      <c r="H47" s="43"/>
      <c r="I47" s="43"/>
      <c r="J47" s="44"/>
    </row>
    <row r="48" ht="30">
      <c r="A48" s="35" t="s">
        <v>63</v>
      </c>
      <c r="B48" s="42"/>
      <c r="C48" s="43"/>
      <c r="D48" s="43"/>
      <c r="E48" s="45" t="s">
        <v>862</v>
      </c>
      <c r="F48" s="43"/>
      <c r="G48" s="43"/>
      <c r="H48" s="43"/>
      <c r="I48" s="43"/>
      <c r="J48" s="44"/>
    </row>
    <row r="49" ht="45">
      <c r="A49" s="35" t="s">
        <v>56</v>
      </c>
      <c r="B49" s="35">
        <v>15</v>
      </c>
      <c r="C49" s="36" t="s">
        <v>863</v>
      </c>
      <c r="D49" s="35" t="s">
        <v>58</v>
      </c>
      <c r="E49" s="37" t="s">
        <v>851</v>
      </c>
      <c r="F49" s="38" t="s">
        <v>135</v>
      </c>
      <c r="G49" s="39">
        <v>18.622</v>
      </c>
      <c r="H49" s="40">
        <v>0</v>
      </c>
      <c r="I49" s="40">
        <f>ROUND(G49*H49,P4)</f>
        <v>0</v>
      </c>
      <c r="J49" s="38" t="s">
        <v>820</v>
      </c>
      <c r="O49" s="41">
        <f>I49*0.21</f>
        <v>0</v>
      </c>
      <c r="P49">
        <v>3</v>
      </c>
    </row>
    <row r="50" ht="60">
      <c r="A50" s="35" t="s">
        <v>61</v>
      </c>
      <c r="B50" s="42"/>
      <c r="C50" s="43"/>
      <c r="D50" s="43"/>
      <c r="E50" s="37" t="s">
        <v>864</v>
      </c>
      <c r="F50" s="43"/>
      <c r="G50" s="43"/>
      <c r="H50" s="43"/>
      <c r="I50" s="43"/>
      <c r="J50" s="44"/>
    </row>
    <row r="51">
      <c r="A51" s="35" t="s">
        <v>63</v>
      </c>
      <c r="B51" s="42"/>
      <c r="C51" s="43"/>
      <c r="D51" s="43"/>
      <c r="E51" s="45" t="s">
        <v>865</v>
      </c>
      <c r="F51" s="43"/>
      <c r="G51" s="43"/>
      <c r="H51" s="43"/>
      <c r="I51" s="43"/>
      <c r="J51" s="44"/>
    </row>
    <row r="52" ht="45">
      <c r="A52" s="35" t="s">
        <v>56</v>
      </c>
      <c r="B52" s="35">
        <v>16</v>
      </c>
      <c r="C52" s="36" t="s">
        <v>866</v>
      </c>
      <c r="D52" s="35" t="s">
        <v>58</v>
      </c>
      <c r="E52" s="37" t="s">
        <v>851</v>
      </c>
      <c r="F52" s="38" t="s">
        <v>135</v>
      </c>
      <c r="G52" s="39">
        <v>186.22</v>
      </c>
      <c r="H52" s="40">
        <v>0</v>
      </c>
      <c r="I52" s="40">
        <f>ROUND(G52*H52,P4)</f>
        <v>0</v>
      </c>
      <c r="J52" s="38" t="s">
        <v>820</v>
      </c>
      <c r="O52" s="41">
        <f>I52*0.21</f>
        <v>0</v>
      </c>
      <c r="P52">
        <v>3</v>
      </c>
    </row>
    <row r="53" ht="60">
      <c r="A53" s="35" t="s">
        <v>61</v>
      </c>
      <c r="B53" s="42"/>
      <c r="C53" s="43"/>
      <c r="D53" s="43"/>
      <c r="E53" s="37" t="s">
        <v>867</v>
      </c>
      <c r="F53" s="43"/>
      <c r="G53" s="43"/>
      <c r="H53" s="43"/>
      <c r="I53" s="43"/>
      <c r="J53" s="44"/>
    </row>
    <row r="54" ht="30">
      <c r="A54" s="35" t="s">
        <v>63</v>
      </c>
      <c r="B54" s="42"/>
      <c r="C54" s="43"/>
      <c r="D54" s="43"/>
      <c r="E54" s="45" t="s">
        <v>868</v>
      </c>
      <c r="F54" s="43"/>
      <c r="G54" s="43"/>
      <c r="H54" s="43"/>
      <c r="I54" s="43"/>
      <c r="J54" s="44"/>
    </row>
    <row r="55" ht="45">
      <c r="A55" s="35" t="s">
        <v>56</v>
      </c>
      <c r="B55" s="35">
        <v>17</v>
      </c>
      <c r="C55" s="36" t="s">
        <v>869</v>
      </c>
      <c r="D55" s="35" t="s">
        <v>58</v>
      </c>
      <c r="E55" s="37" t="s">
        <v>870</v>
      </c>
      <c r="F55" s="38" t="s">
        <v>135</v>
      </c>
      <c r="G55" s="39">
        <v>51.518999999999998</v>
      </c>
      <c r="H55" s="40">
        <v>0</v>
      </c>
      <c r="I55" s="40">
        <f>ROUND(G55*H55,P4)</f>
        <v>0</v>
      </c>
      <c r="J55" s="38" t="s">
        <v>820</v>
      </c>
      <c r="O55" s="41">
        <f>I55*0.21</f>
        <v>0</v>
      </c>
      <c r="P55">
        <v>3</v>
      </c>
    </row>
    <row r="56" ht="45">
      <c r="A56" s="35" t="s">
        <v>61</v>
      </c>
      <c r="B56" s="42"/>
      <c r="C56" s="43"/>
      <c r="D56" s="43"/>
      <c r="E56" s="37" t="s">
        <v>870</v>
      </c>
      <c r="F56" s="43"/>
      <c r="G56" s="43"/>
      <c r="H56" s="43"/>
      <c r="I56" s="43"/>
      <c r="J56" s="44"/>
    </row>
    <row r="57" ht="105">
      <c r="A57" s="35" t="s">
        <v>63</v>
      </c>
      <c r="B57" s="42"/>
      <c r="C57" s="43"/>
      <c r="D57" s="43"/>
      <c r="E57" s="45" t="s">
        <v>871</v>
      </c>
      <c r="F57" s="43"/>
      <c r="G57" s="43"/>
      <c r="H57" s="43"/>
      <c r="I57" s="43"/>
      <c r="J57" s="44"/>
    </row>
    <row r="58" ht="45">
      <c r="A58" s="35" t="s">
        <v>56</v>
      </c>
      <c r="B58" s="35">
        <v>18</v>
      </c>
      <c r="C58" s="36" t="s">
        <v>872</v>
      </c>
      <c r="D58" s="35" t="s">
        <v>58</v>
      </c>
      <c r="E58" s="37" t="s">
        <v>873</v>
      </c>
      <c r="F58" s="38" t="s">
        <v>135</v>
      </c>
      <c r="G58" s="39">
        <v>63.326999999999998</v>
      </c>
      <c r="H58" s="40">
        <v>0</v>
      </c>
      <c r="I58" s="40">
        <f>ROUND(G58*H58,P4)</f>
        <v>0</v>
      </c>
      <c r="J58" s="38" t="s">
        <v>820</v>
      </c>
      <c r="O58" s="41">
        <f>I58*0.21</f>
        <v>0</v>
      </c>
      <c r="P58">
        <v>3</v>
      </c>
    </row>
    <row r="59" ht="45">
      <c r="A59" s="35" t="s">
        <v>61</v>
      </c>
      <c r="B59" s="42"/>
      <c r="C59" s="43"/>
      <c r="D59" s="43"/>
      <c r="E59" s="37" t="s">
        <v>873</v>
      </c>
      <c r="F59" s="43"/>
      <c r="G59" s="43"/>
      <c r="H59" s="43"/>
      <c r="I59" s="43"/>
      <c r="J59" s="44"/>
    </row>
    <row r="60" ht="45">
      <c r="A60" s="35" t="s">
        <v>63</v>
      </c>
      <c r="B60" s="42"/>
      <c r="C60" s="43"/>
      <c r="D60" s="43"/>
      <c r="E60" s="45" t="s">
        <v>874</v>
      </c>
      <c r="F60" s="43"/>
      <c r="G60" s="43"/>
      <c r="H60" s="43"/>
      <c r="I60" s="43"/>
      <c r="J60" s="44"/>
    </row>
    <row r="61" ht="45">
      <c r="A61" s="35" t="s">
        <v>56</v>
      </c>
      <c r="B61" s="35">
        <v>19</v>
      </c>
      <c r="C61" s="36" t="s">
        <v>875</v>
      </c>
      <c r="D61" s="35" t="s">
        <v>58</v>
      </c>
      <c r="E61" s="37" t="s">
        <v>876</v>
      </c>
      <c r="F61" s="38" t="s">
        <v>106</v>
      </c>
      <c r="G61" s="39">
        <v>72.231999999999999</v>
      </c>
      <c r="H61" s="40">
        <v>0</v>
      </c>
      <c r="I61" s="40">
        <f>ROUND(G61*H61,P4)</f>
        <v>0</v>
      </c>
      <c r="J61" s="38" t="s">
        <v>820</v>
      </c>
      <c r="O61" s="41">
        <f>I61*0.21</f>
        <v>0</v>
      </c>
      <c r="P61">
        <v>3</v>
      </c>
    </row>
    <row r="62" ht="45">
      <c r="A62" s="35" t="s">
        <v>61</v>
      </c>
      <c r="B62" s="42"/>
      <c r="C62" s="43"/>
      <c r="D62" s="43"/>
      <c r="E62" s="37" t="s">
        <v>876</v>
      </c>
      <c r="F62" s="43"/>
      <c r="G62" s="43"/>
      <c r="H62" s="43"/>
      <c r="I62" s="43"/>
      <c r="J62" s="44"/>
    </row>
    <row r="63" ht="30">
      <c r="A63" s="35" t="s">
        <v>63</v>
      </c>
      <c r="B63" s="42"/>
      <c r="C63" s="43"/>
      <c r="D63" s="43"/>
      <c r="E63" s="45" t="s">
        <v>877</v>
      </c>
      <c r="F63" s="43"/>
      <c r="G63" s="43"/>
      <c r="H63" s="43"/>
      <c r="I63" s="43"/>
      <c r="J63" s="44"/>
    </row>
    <row r="64" ht="30">
      <c r="A64" s="35" t="s">
        <v>56</v>
      </c>
      <c r="B64" s="35">
        <v>20</v>
      </c>
      <c r="C64" s="36" t="s">
        <v>878</v>
      </c>
      <c r="D64" s="35" t="s">
        <v>58</v>
      </c>
      <c r="E64" s="37" t="s">
        <v>879</v>
      </c>
      <c r="F64" s="38" t="s">
        <v>135</v>
      </c>
      <c r="G64" s="39">
        <v>114.846</v>
      </c>
      <c r="H64" s="40">
        <v>0</v>
      </c>
      <c r="I64" s="40">
        <f>ROUND(G64*H64,P4)</f>
        <v>0</v>
      </c>
      <c r="J64" s="38" t="s">
        <v>820</v>
      </c>
      <c r="O64" s="41">
        <f>I64*0.21</f>
        <v>0</v>
      </c>
      <c r="P64">
        <v>3</v>
      </c>
    </row>
    <row r="65" ht="30">
      <c r="A65" s="35" t="s">
        <v>61</v>
      </c>
      <c r="B65" s="42"/>
      <c r="C65" s="43"/>
      <c r="D65" s="43"/>
      <c r="E65" s="37" t="s">
        <v>879</v>
      </c>
      <c r="F65" s="43"/>
      <c r="G65" s="43"/>
      <c r="H65" s="43"/>
      <c r="I65" s="43"/>
      <c r="J65" s="44"/>
    </row>
    <row r="66" ht="120">
      <c r="A66" s="35" t="s">
        <v>63</v>
      </c>
      <c r="B66" s="42"/>
      <c r="C66" s="43"/>
      <c r="D66" s="43"/>
      <c r="E66" s="45" t="s">
        <v>880</v>
      </c>
      <c r="F66" s="43"/>
      <c r="G66" s="43"/>
      <c r="H66" s="43"/>
      <c r="I66" s="43"/>
      <c r="J66" s="44"/>
    </row>
    <row r="67">
      <c r="A67" s="35" t="s">
        <v>56</v>
      </c>
      <c r="B67" s="35">
        <v>21</v>
      </c>
      <c r="C67" s="36" t="s">
        <v>881</v>
      </c>
      <c r="D67" s="35" t="s">
        <v>58</v>
      </c>
      <c r="E67" s="37" t="s">
        <v>882</v>
      </c>
      <c r="F67" s="38" t="s">
        <v>135</v>
      </c>
      <c r="G67" s="39">
        <v>68.260999999999996</v>
      </c>
      <c r="H67" s="40">
        <v>0</v>
      </c>
      <c r="I67" s="40">
        <f>ROUND(G67*H67,P4)</f>
        <v>0</v>
      </c>
      <c r="J67" s="35"/>
      <c r="O67" s="41">
        <f>I67*0.21</f>
        <v>0</v>
      </c>
      <c r="P67">
        <v>3</v>
      </c>
    </row>
    <row r="68">
      <c r="A68" s="35" t="s">
        <v>61</v>
      </c>
      <c r="B68" s="42"/>
      <c r="C68" s="43"/>
      <c r="D68" s="43"/>
      <c r="E68" s="37" t="s">
        <v>882</v>
      </c>
      <c r="F68" s="43"/>
      <c r="G68" s="43"/>
      <c r="H68" s="43"/>
      <c r="I68" s="43"/>
      <c r="J68" s="44"/>
    </row>
    <row r="69" ht="135">
      <c r="A69" s="35" t="s">
        <v>63</v>
      </c>
      <c r="B69" s="42"/>
      <c r="C69" s="43"/>
      <c r="D69" s="43"/>
      <c r="E69" s="45" t="s">
        <v>883</v>
      </c>
      <c r="F69" s="43"/>
      <c r="G69" s="43"/>
      <c r="H69" s="43"/>
      <c r="I69" s="43"/>
      <c r="J69" s="44"/>
    </row>
    <row r="70" ht="45">
      <c r="A70" s="35" t="s">
        <v>56</v>
      </c>
      <c r="B70" s="35">
        <v>22</v>
      </c>
      <c r="C70" s="36" t="s">
        <v>884</v>
      </c>
      <c r="D70" s="35" t="s">
        <v>58</v>
      </c>
      <c r="E70" s="37" t="s">
        <v>885</v>
      </c>
      <c r="F70" s="38" t="s">
        <v>135</v>
      </c>
      <c r="G70" s="39">
        <v>25.164999999999999</v>
      </c>
      <c r="H70" s="40">
        <v>0</v>
      </c>
      <c r="I70" s="40">
        <f>ROUND(G70*H70,P4)</f>
        <v>0</v>
      </c>
      <c r="J70" s="38" t="s">
        <v>820</v>
      </c>
      <c r="O70" s="41">
        <f>I70*0.21</f>
        <v>0</v>
      </c>
      <c r="P70">
        <v>3</v>
      </c>
    </row>
    <row r="71" ht="60">
      <c r="A71" s="35" t="s">
        <v>61</v>
      </c>
      <c r="B71" s="42"/>
      <c r="C71" s="43"/>
      <c r="D71" s="43"/>
      <c r="E71" s="37" t="s">
        <v>886</v>
      </c>
      <c r="F71" s="43"/>
      <c r="G71" s="43"/>
      <c r="H71" s="43"/>
      <c r="I71" s="43"/>
      <c r="J71" s="44"/>
    </row>
    <row r="72" ht="45">
      <c r="A72" s="35" t="s">
        <v>63</v>
      </c>
      <c r="B72" s="42"/>
      <c r="C72" s="43"/>
      <c r="D72" s="43"/>
      <c r="E72" s="45" t="s">
        <v>887</v>
      </c>
      <c r="F72" s="43"/>
      <c r="G72" s="43"/>
      <c r="H72" s="43"/>
      <c r="I72" s="43"/>
      <c r="J72" s="44"/>
    </row>
    <row r="73" ht="30">
      <c r="A73" s="35" t="s">
        <v>56</v>
      </c>
      <c r="B73" s="35">
        <v>23</v>
      </c>
      <c r="C73" s="36" t="s">
        <v>888</v>
      </c>
      <c r="D73" s="35" t="s">
        <v>58</v>
      </c>
      <c r="E73" s="37" t="s">
        <v>889</v>
      </c>
      <c r="F73" s="38" t="s">
        <v>124</v>
      </c>
      <c r="G73" s="39">
        <v>7.1500000000000004</v>
      </c>
      <c r="H73" s="40">
        <v>0</v>
      </c>
      <c r="I73" s="40">
        <f>ROUND(G73*H73,P4)</f>
        <v>0</v>
      </c>
      <c r="J73" s="38" t="s">
        <v>820</v>
      </c>
      <c r="O73" s="41">
        <f>I73*0.21</f>
        <v>0</v>
      </c>
      <c r="P73">
        <v>3</v>
      </c>
    </row>
    <row r="74" ht="30">
      <c r="A74" s="35" t="s">
        <v>61</v>
      </c>
      <c r="B74" s="42"/>
      <c r="C74" s="43"/>
      <c r="D74" s="43"/>
      <c r="E74" s="37" t="s">
        <v>889</v>
      </c>
      <c r="F74" s="43"/>
      <c r="G74" s="43"/>
      <c r="H74" s="43"/>
      <c r="I74" s="43"/>
      <c r="J74" s="44"/>
    </row>
    <row r="75" ht="45">
      <c r="A75" s="35" t="s">
        <v>63</v>
      </c>
      <c r="B75" s="42"/>
      <c r="C75" s="43"/>
      <c r="D75" s="43"/>
      <c r="E75" s="45" t="s">
        <v>890</v>
      </c>
      <c r="F75" s="43"/>
      <c r="G75" s="43"/>
      <c r="H75" s="43"/>
      <c r="I75" s="43"/>
      <c r="J75" s="44"/>
    </row>
    <row r="76" ht="30">
      <c r="A76" s="35" t="s">
        <v>56</v>
      </c>
      <c r="B76" s="35">
        <v>24</v>
      </c>
      <c r="C76" s="36" t="s">
        <v>891</v>
      </c>
      <c r="D76" s="35" t="s">
        <v>58</v>
      </c>
      <c r="E76" s="37" t="s">
        <v>892</v>
      </c>
      <c r="F76" s="38" t="s">
        <v>124</v>
      </c>
      <c r="G76" s="39">
        <v>101</v>
      </c>
      <c r="H76" s="40">
        <v>0</v>
      </c>
      <c r="I76" s="40">
        <f>ROUND(G76*H76,P4)</f>
        <v>0</v>
      </c>
      <c r="J76" s="38" t="s">
        <v>820</v>
      </c>
      <c r="O76" s="41">
        <f>I76*0.21</f>
        <v>0</v>
      </c>
      <c r="P76">
        <v>3</v>
      </c>
    </row>
    <row r="77" ht="30">
      <c r="A77" s="35" t="s">
        <v>61</v>
      </c>
      <c r="B77" s="42"/>
      <c r="C77" s="43"/>
      <c r="D77" s="43"/>
      <c r="E77" s="37" t="s">
        <v>892</v>
      </c>
      <c r="F77" s="43"/>
      <c r="G77" s="43"/>
      <c r="H77" s="43"/>
      <c r="I77" s="43"/>
      <c r="J77" s="44"/>
    </row>
    <row r="78" ht="45">
      <c r="A78" s="35" t="s">
        <v>63</v>
      </c>
      <c r="B78" s="42"/>
      <c r="C78" s="43"/>
      <c r="D78" s="43"/>
      <c r="E78" s="45" t="s">
        <v>893</v>
      </c>
      <c r="F78" s="43"/>
      <c r="G78" s="43"/>
      <c r="H78" s="43"/>
      <c r="I78" s="43"/>
      <c r="J78" s="44"/>
    </row>
    <row r="79" ht="30">
      <c r="A79" s="35" t="s">
        <v>56</v>
      </c>
      <c r="B79" s="35">
        <v>25</v>
      </c>
      <c r="C79" s="36" t="s">
        <v>894</v>
      </c>
      <c r="D79" s="35" t="s">
        <v>58</v>
      </c>
      <c r="E79" s="37" t="s">
        <v>895</v>
      </c>
      <c r="F79" s="38" t="s">
        <v>124</v>
      </c>
      <c r="G79" s="39">
        <v>101</v>
      </c>
      <c r="H79" s="40">
        <v>0</v>
      </c>
      <c r="I79" s="40">
        <f>ROUND(G79*H79,P4)</f>
        <v>0</v>
      </c>
      <c r="J79" s="38" t="s">
        <v>820</v>
      </c>
      <c r="O79" s="41">
        <f>I79*0.21</f>
        <v>0</v>
      </c>
      <c r="P79">
        <v>3</v>
      </c>
    </row>
    <row r="80" ht="30">
      <c r="A80" s="35" t="s">
        <v>61</v>
      </c>
      <c r="B80" s="42"/>
      <c r="C80" s="43"/>
      <c r="D80" s="43"/>
      <c r="E80" s="37" t="s">
        <v>895</v>
      </c>
      <c r="F80" s="43"/>
      <c r="G80" s="43"/>
      <c r="H80" s="43"/>
      <c r="I80" s="43"/>
      <c r="J80" s="44"/>
    </row>
    <row r="81">
      <c r="A81" s="35" t="s">
        <v>63</v>
      </c>
      <c r="B81" s="42"/>
      <c r="C81" s="43"/>
      <c r="D81" s="43"/>
      <c r="E81" s="45" t="s">
        <v>896</v>
      </c>
      <c r="F81" s="43"/>
      <c r="G81" s="43"/>
      <c r="H81" s="43"/>
      <c r="I81" s="43"/>
      <c r="J81" s="44"/>
    </row>
    <row r="82" ht="30">
      <c r="A82" s="35" t="s">
        <v>56</v>
      </c>
      <c r="B82" s="35">
        <v>26</v>
      </c>
      <c r="C82" s="36" t="s">
        <v>897</v>
      </c>
      <c r="D82" s="35" t="s">
        <v>58</v>
      </c>
      <c r="E82" s="37" t="s">
        <v>898</v>
      </c>
      <c r="F82" s="38" t="s">
        <v>124</v>
      </c>
      <c r="G82" s="39">
        <v>101</v>
      </c>
      <c r="H82" s="40">
        <v>0</v>
      </c>
      <c r="I82" s="40">
        <f>ROUND(G82*H82,P4)</f>
        <v>0</v>
      </c>
      <c r="J82" s="38" t="s">
        <v>820</v>
      </c>
      <c r="O82" s="41">
        <f>I82*0.21</f>
        <v>0</v>
      </c>
      <c r="P82">
        <v>3</v>
      </c>
    </row>
    <row r="83" ht="30">
      <c r="A83" s="35" t="s">
        <v>61</v>
      </c>
      <c r="B83" s="42"/>
      <c r="C83" s="43"/>
      <c r="D83" s="43"/>
      <c r="E83" s="37" t="s">
        <v>898</v>
      </c>
      <c r="F83" s="43"/>
      <c r="G83" s="43"/>
      <c r="H83" s="43"/>
      <c r="I83" s="43"/>
      <c r="J83" s="44"/>
    </row>
    <row r="84" ht="45">
      <c r="A84" s="35" t="s">
        <v>63</v>
      </c>
      <c r="B84" s="42"/>
      <c r="C84" s="43"/>
      <c r="D84" s="43"/>
      <c r="E84" s="45" t="s">
        <v>899</v>
      </c>
      <c r="F84" s="43"/>
      <c r="G84" s="43"/>
      <c r="H84" s="43"/>
      <c r="I84" s="43"/>
      <c r="J84" s="44"/>
    </row>
    <row r="85">
      <c r="A85" s="35" t="s">
        <v>56</v>
      </c>
      <c r="B85" s="35">
        <v>27</v>
      </c>
      <c r="C85" s="36" t="s">
        <v>900</v>
      </c>
      <c r="D85" s="35" t="s">
        <v>58</v>
      </c>
      <c r="E85" s="37" t="s">
        <v>901</v>
      </c>
      <c r="F85" s="38" t="s">
        <v>135</v>
      </c>
      <c r="G85" s="39">
        <v>1.5149999999999999</v>
      </c>
      <c r="H85" s="40">
        <v>0</v>
      </c>
      <c r="I85" s="40">
        <f>ROUND(G85*H85,P4)</f>
        <v>0</v>
      </c>
      <c r="J85" s="38" t="s">
        <v>820</v>
      </c>
      <c r="O85" s="41">
        <f>I85*0.21</f>
        <v>0</v>
      </c>
      <c r="P85">
        <v>3</v>
      </c>
    </row>
    <row r="86">
      <c r="A86" s="35" t="s">
        <v>61</v>
      </c>
      <c r="B86" s="42"/>
      <c r="C86" s="43"/>
      <c r="D86" s="43"/>
      <c r="E86" s="37" t="s">
        <v>901</v>
      </c>
      <c r="F86" s="43"/>
      <c r="G86" s="43"/>
      <c r="H86" s="43"/>
      <c r="I86" s="43"/>
      <c r="J86" s="44"/>
    </row>
    <row r="87">
      <c r="A87" s="35" t="s">
        <v>63</v>
      </c>
      <c r="B87" s="42"/>
      <c r="C87" s="43"/>
      <c r="D87" s="43"/>
      <c r="E87" s="45" t="s">
        <v>902</v>
      </c>
      <c r="F87" s="43"/>
      <c r="G87" s="43"/>
      <c r="H87" s="43"/>
      <c r="I87" s="43"/>
      <c r="J87" s="44"/>
    </row>
    <row r="88">
      <c r="A88" s="35" t="s">
        <v>56</v>
      </c>
      <c r="B88" s="35">
        <v>28</v>
      </c>
      <c r="C88" s="36" t="s">
        <v>903</v>
      </c>
      <c r="D88" s="35" t="s">
        <v>58</v>
      </c>
      <c r="E88" s="37" t="s">
        <v>904</v>
      </c>
      <c r="F88" s="38" t="s">
        <v>135</v>
      </c>
      <c r="G88" s="39">
        <v>1.5149999999999999</v>
      </c>
      <c r="H88" s="40">
        <v>0</v>
      </c>
      <c r="I88" s="40">
        <f>ROUND(G88*H88,P4)</f>
        <v>0</v>
      </c>
      <c r="J88" s="38" t="s">
        <v>820</v>
      </c>
      <c r="O88" s="41">
        <f>I88*0.21</f>
        <v>0</v>
      </c>
      <c r="P88">
        <v>3</v>
      </c>
    </row>
    <row r="89">
      <c r="A89" s="35" t="s">
        <v>61</v>
      </c>
      <c r="B89" s="42"/>
      <c r="C89" s="43"/>
      <c r="D89" s="43"/>
      <c r="E89" s="37" t="s">
        <v>904</v>
      </c>
      <c r="F89" s="43"/>
      <c r="G89" s="43"/>
      <c r="H89" s="43"/>
      <c r="I89" s="43"/>
      <c r="J89" s="44"/>
    </row>
    <row r="90">
      <c r="A90" s="35" t="s">
        <v>63</v>
      </c>
      <c r="B90" s="42"/>
      <c r="C90" s="43"/>
      <c r="D90" s="43"/>
      <c r="E90" s="45" t="s">
        <v>905</v>
      </c>
      <c r="F90" s="43"/>
      <c r="G90" s="43"/>
      <c r="H90" s="43"/>
      <c r="I90" s="43"/>
      <c r="J90" s="44"/>
    </row>
    <row r="91" ht="30">
      <c r="A91" s="35" t="s">
        <v>56</v>
      </c>
      <c r="B91" s="35">
        <v>29</v>
      </c>
      <c r="C91" s="36" t="s">
        <v>906</v>
      </c>
      <c r="D91" s="35" t="s">
        <v>58</v>
      </c>
      <c r="E91" s="37" t="s">
        <v>907</v>
      </c>
      <c r="F91" s="38" t="s">
        <v>135</v>
      </c>
      <c r="G91" s="39">
        <v>13.635</v>
      </c>
      <c r="H91" s="40">
        <v>0</v>
      </c>
      <c r="I91" s="40">
        <f>ROUND(G91*H91,P4)</f>
        <v>0</v>
      </c>
      <c r="J91" s="38" t="s">
        <v>820</v>
      </c>
      <c r="O91" s="41">
        <f>I91*0.21</f>
        <v>0</v>
      </c>
      <c r="P91">
        <v>3</v>
      </c>
    </row>
    <row r="92" ht="30">
      <c r="A92" s="35" t="s">
        <v>61</v>
      </c>
      <c r="B92" s="42"/>
      <c r="C92" s="43"/>
      <c r="D92" s="43"/>
      <c r="E92" s="37" t="s">
        <v>907</v>
      </c>
      <c r="F92" s="43"/>
      <c r="G92" s="43"/>
      <c r="H92" s="43"/>
      <c r="I92" s="43"/>
      <c r="J92" s="44"/>
    </row>
    <row r="93" ht="30">
      <c r="A93" s="35" t="s">
        <v>63</v>
      </c>
      <c r="B93" s="42"/>
      <c r="C93" s="43"/>
      <c r="D93" s="43"/>
      <c r="E93" s="45" t="s">
        <v>908</v>
      </c>
      <c r="F93" s="43"/>
      <c r="G93" s="43"/>
      <c r="H93" s="43"/>
      <c r="I93" s="43"/>
      <c r="J93" s="44"/>
    </row>
    <row r="94">
      <c r="A94" s="35" t="s">
        <v>56</v>
      </c>
      <c r="B94" s="35">
        <v>44</v>
      </c>
      <c r="C94" s="36" t="s">
        <v>909</v>
      </c>
      <c r="D94" s="35" t="s">
        <v>58</v>
      </c>
      <c r="E94" s="37" t="s">
        <v>910</v>
      </c>
      <c r="F94" s="38" t="s">
        <v>106</v>
      </c>
      <c r="G94" s="39">
        <v>50.329999999999998</v>
      </c>
      <c r="H94" s="40">
        <v>0</v>
      </c>
      <c r="I94" s="40">
        <f>ROUND(G94*H94,P4)</f>
        <v>0</v>
      </c>
      <c r="J94" s="38" t="s">
        <v>911</v>
      </c>
      <c r="O94" s="41">
        <f>I94*0.21</f>
        <v>0</v>
      </c>
      <c r="P94">
        <v>3</v>
      </c>
    </row>
    <row r="95">
      <c r="A95" s="35" t="s">
        <v>61</v>
      </c>
      <c r="B95" s="42"/>
      <c r="C95" s="43"/>
      <c r="D95" s="43"/>
      <c r="E95" s="37" t="s">
        <v>910</v>
      </c>
      <c r="F95" s="43"/>
      <c r="G95" s="43"/>
      <c r="H95" s="43"/>
      <c r="I95" s="43"/>
      <c r="J95" s="44"/>
    </row>
    <row r="96">
      <c r="A96" s="35" t="s">
        <v>56</v>
      </c>
      <c r="B96" s="35">
        <v>45</v>
      </c>
      <c r="C96" s="36" t="s">
        <v>912</v>
      </c>
      <c r="D96" s="35" t="s">
        <v>58</v>
      </c>
      <c r="E96" s="37" t="s">
        <v>913</v>
      </c>
      <c r="F96" s="38" t="s">
        <v>106</v>
      </c>
      <c r="G96" s="39">
        <v>9.8680000000000003</v>
      </c>
      <c r="H96" s="40">
        <v>0</v>
      </c>
      <c r="I96" s="40">
        <f>ROUND(G96*H96,P4)</f>
        <v>0</v>
      </c>
      <c r="J96" s="38" t="s">
        <v>820</v>
      </c>
      <c r="O96" s="41">
        <f>I96*0.21</f>
        <v>0</v>
      </c>
      <c r="P96">
        <v>3</v>
      </c>
    </row>
    <row r="97">
      <c r="A97" s="35" t="s">
        <v>61</v>
      </c>
      <c r="B97" s="42"/>
      <c r="C97" s="43"/>
      <c r="D97" s="43"/>
      <c r="E97" s="37" t="s">
        <v>913</v>
      </c>
      <c r="F97" s="43"/>
      <c r="G97" s="43"/>
      <c r="H97" s="43"/>
      <c r="I97" s="43"/>
      <c r="J97" s="44"/>
    </row>
    <row r="98" ht="60">
      <c r="A98" s="35" t="s">
        <v>63</v>
      </c>
      <c r="B98" s="42"/>
      <c r="C98" s="43"/>
      <c r="D98" s="43"/>
      <c r="E98" s="45" t="s">
        <v>914</v>
      </c>
      <c r="F98" s="43"/>
      <c r="G98" s="43"/>
      <c r="H98" s="43"/>
      <c r="I98" s="43"/>
      <c r="J98" s="44"/>
    </row>
    <row r="99">
      <c r="A99" s="29" t="s">
        <v>53</v>
      </c>
      <c r="B99" s="30"/>
      <c r="C99" s="31" t="s">
        <v>354</v>
      </c>
      <c r="D99" s="32"/>
      <c r="E99" s="29" t="s">
        <v>355</v>
      </c>
      <c r="F99" s="32"/>
      <c r="G99" s="32"/>
      <c r="H99" s="32"/>
      <c r="I99" s="33">
        <f>SUMIFS(I100:I102,A100:A102,"P")</f>
        <v>0</v>
      </c>
      <c r="J99" s="34"/>
    </row>
    <row r="100" ht="30">
      <c r="A100" s="35" t="s">
        <v>56</v>
      </c>
      <c r="B100" s="35">
        <v>39</v>
      </c>
      <c r="C100" s="36" t="s">
        <v>915</v>
      </c>
      <c r="D100" s="35" t="s">
        <v>58</v>
      </c>
      <c r="E100" s="37" t="s">
        <v>916</v>
      </c>
      <c r="F100" s="38" t="s">
        <v>135</v>
      </c>
      <c r="G100" s="39">
        <v>6.2699999999999996</v>
      </c>
      <c r="H100" s="40">
        <v>0</v>
      </c>
      <c r="I100" s="40">
        <f>ROUND(G100*H100,P4)</f>
        <v>0</v>
      </c>
      <c r="J100" s="38" t="s">
        <v>820</v>
      </c>
      <c r="O100" s="41">
        <f>I100*0.21</f>
        <v>0</v>
      </c>
      <c r="P100">
        <v>3</v>
      </c>
    </row>
    <row r="101" ht="30">
      <c r="A101" s="35" t="s">
        <v>61</v>
      </c>
      <c r="B101" s="42"/>
      <c r="C101" s="43"/>
      <c r="D101" s="43"/>
      <c r="E101" s="37" t="s">
        <v>916</v>
      </c>
      <c r="F101" s="43"/>
      <c r="G101" s="43"/>
      <c r="H101" s="43"/>
      <c r="I101" s="43"/>
      <c r="J101" s="44"/>
    </row>
    <row r="102" ht="45">
      <c r="A102" s="35" t="s">
        <v>63</v>
      </c>
      <c r="B102" s="42"/>
      <c r="C102" s="43"/>
      <c r="D102" s="43"/>
      <c r="E102" s="45" t="s">
        <v>917</v>
      </c>
      <c r="F102" s="43"/>
      <c r="G102" s="43"/>
      <c r="H102" s="43"/>
      <c r="I102" s="43"/>
      <c r="J102" s="44"/>
    </row>
    <row r="103">
      <c r="A103" s="29" t="s">
        <v>53</v>
      </c>
      <c r="B103" s="30"/>
      <c r="C103" s="31" t="s">
        <v>390</v>
      </c>
      <c r="D103" s="32"/>
      <c r="E103" s="29" t="s">
        <v>918</v>
      </c>
      <c r="F103" s="32"/>
      <c r="G103" s="32"/>
      <c r="H103" s="32"/>
      <c r="I103" s="33">
        <f>SUMIFS(I104:I169,A104:A169,"P")</f>
        <v>0</v>
      </c>
      <c r="J103" s="34"/>
    </row>
    <row r="104">
      <c r="A104" s="35" t="s">
        <v>56</v>
      </c>
      <c r="B104" s="35">
        <v>30</v>
      </c>
      <c r="C104" s="36" t="s">
        <v>919</v>
      </c>
      <c r="D104" s="35" t="s">
        <v>58</v>
      </c>
      <c r="E104" s="37" t="s">
        <v>920</v>
      </c>
      <c r="F104" s="38" t="s">
        <v>153</v>
      </c>
      <c r="G104" s="39">
        <v>57.073</v>
      </c>
      <c r="H104" s="40">
        <v>0</v>
      </c>
      <c r="I104" s="40">
        <f>ROUND(G104*H104,P4)</f>
        <v>0</v>
      </c>
      <c r="J104" s="38" t="s">
        <v>820</v>
      </c>
      <c r="O104" s="41">
        <f>I104*0.21</f>
        <v>0</v>
      </c>
      <c r="P104">
        <v>3</v>
      </c>
    </row>
    <row r="105">
      <c r="A105" s="35" t="s">
        <v>61</v>
      </c>
      <c r="B105" s="42"/>
      <c r="C105" s="43"/>
      <c r="D105" s="43"/>
      <c r="E105" s="37" t="s">
        <v>920</v>
      </c>
      <c r="F105" s="43"/>
      <c r="G105" s="43"/>
      <c r="H105" s="43"/>
      <c r="I105" s="43"/>
      <c r="J105" s="44"/>
    </row>
    <row r="106">
      <c r="A106" s="35" t="s">
        <v>56</v>
      </c>
      <c r="B106" s="35">
        <v>31</v>
      </c>
      <c r="C106" s="36" t="s">
        <v>921</v>
      </c>
      <c r="D106" s="35" t="s">
        <v>58</v>
      </c>
      <c r="E106" s="37" t="s">
        <v>922</v>
      </c>
      <c r="F106" s="38" t="s">
        <v>76</v>
      </c>
      <c r="G106" s="39">
        <v>8</v>
      </c>
      <c r="H106" s="40">
        <v>0</v>
      </c>
      <c r="I106" s="40">
        <f>ROUND(G106*H106,P4)</f>
        <v>0</v>
      </c>
      <c r="J106" s="38" t="s">
        <v>820</v>
      </c>
      <c r="O106" s="41">
        <f>I106*0.21</f>
        <v>0</v>
      </c>
      <c r="P106">
        <v>3</v>
      </c>
    </row>
    <row r="107">
      <c r="A107" s="35" t="s">
        <v>61</v>
      </c>
      <c r="B107" s="42"/>
      <c r="C107" s="43"/>
      <c r="D107" s="43"/>
      <c r="E107" s="37" t="s">
        <v>922</v>
      </c>
      <c r="F107" s="43"/>
      <c r="G107" s="43"/>
      <c r="H107" s="43"/>
      <c r="I107" s="43"/>
      <c r="J107" s="44"/>
    </row>
    <row r="108">
      <c r="A108" s="35" t="s">
        <v>56</v>
      </c>
      <c r="B108" s="35">
        <v>32</v>
      </c>
      <c r="C108" s="36" t="s">
        <v>923</v>
      </c>
      <c r="D108" s="35" t="s">
        <v>58</v>
      </c>
      <c r="E108" s="37" t="s">
        <v>924</v>
      </c>
      <c r="F108" s="38" t="s">
        <v>76</v>
      </c>
      <c r="G108" s="39">
        <v>3</v>
      </c>
      <c r="H108" s="40">
        <v>0</v>
      </c>
      <c r="I108" s="40">
        <f>ROUND(G108*H108,P4)</f>
        <v>0</v>
      </c>
      <c r="J108" s="38" t="s">
        <v>820</v>
      </c>
      <c r="O108" s="41">
        <f>I108*0.21</f>
        <v>0</v>
      </c>
      <c r="P108">
        <v>3</v>
      </c>
    </row>
    <row r="109">
      <c r="A109" s="35" t="s">
        <v>61</v>
      </c>
      <c r="B109" s="42"/>
      <c r="C109" s="43"/>
      <c r="D109" s="43"/>
      <c r="E109" s="37" t="s">
        <v>924</v>
      </c>
      <c r="F109" s="43"/>
      <c r="G109" s="43"/>
      <c r="H109" s="43"/>
      <c r="I109" s="43"/>
      <c r="J109" s="44"/>
    </row>
    <row r="110">
      <c r="A110" s="35" t="s">
        <v>56</v>
      </c>
      <c r="B110" s="35">
        <v>33</v>
      </c>
      <c r="C110" s="36" t="s">
        <v>925</v>
      </c>
      <c r="D110" s="35" t="s">
        <v>58</v>
      </c>
      <c r="E110" s="37" t="s">
        <v>926</v>
      </c>
      <c r="F110" s="38" t="s">
        <v>76</v>
      </c>
      <c r="G110" s="39">
        <v>1</v>
      </c>
      <c r="H110" s="40">
        <v>0</v>
      </c>
      <c r="I110" s="40">
        <f>ROUND(G110*H110,P4)</f>
        <v>0</v>
      </c>
      <c r="J110" s="38" t="s">
        <v>820</v>
      </c>
      <c r="O110" s="41">
        <f>I110*0.21</f>
        <v>0</v>
      </c>
      <c r="P110">
        <v>3</v>
      </c>
    </row>
    <row r="111">
      <c r="A111" s="35" t="s">
        <v>61</v>
      </c>
      <c r="B111" s="42"/>
      <c r="C111" s="43"/>
      <c r="D111" s="43"/>
      <c r="E111" s="37" t="s">
        <v>926</v>
      </c>
      <c r="F111" s="43"/>
      <c r="G111" s="43"/>
      <c r="H111" s="43"/>
      <c r="I111" s="43"/>
      <c r="J111" s="44"/>
    </row>
    <row r="112" ht="30">
      <c r="A112" s="35" t="s">
        <v>56</v>
      </c>
      <c r="B112" s="35">
        <v>34</v>
      </c>
      <c r="C112" s="36" t="s">
        <v>927</v>
      </c>
      <c r="D112" s="35" t="s">
        <v>58</v>
      </c>
      <c r="E112" s="37" t="s">
        <v>928</v>
      </c>
      <c r="F112" s="38" t="s">
        <v>76</v>
      </c>
      <c r="G112" s="39">
        <v>2</v>
      </c>
      <c r="H112" s="40">
        <v>0</v>
      </c>
      <c r="I112" s="40">
        <f>ROUND(G112*H112,P4)</f>
        <v>0</v>
      </c>
      <c r="J112" s="38" t="s">
        <v>820</v>
      </c>
      <c r="O112" s="41">
        <f>I112*0.21</f>
        <v>0</v>
      </c>
      <c r="P112">
        <v>3</v>
      </c>
    </row>
    <row r="113" ht="30">
      <c r="A113" s="35" t="s">
        <v>61</v>
      </c>
      <c r="B113" s="42"/>
      <c r="C113" s="43"/>
      <c r="D113" s="43"/>
      <c r="E113" s="37" t="s">
        <v>928</v>
      </c>
      <c r="F113" s="43"/>
      <c r="G113" s="43"/>
      <c r="H113" s="43"/>
      <c r="I113" s="43"/>
      <c r="J113" s="44"/>
    </row>
    <row r="114">
      <c r="A114" s="35" t="s">
        <v>56</v>
      </c>
      <c r="B114" s="35">
        <v>35</v>
      </c>
      <c r="C114" s="36" t="s">
        <v>929</v>
      </c>
      <c r="D114" s="35" t="s">
        <v>58</v>
      </c>
      <c r="E114" s="37" t="s">
        <v>930</v>
      </c>
      <c r="F114" s="38" t="s">
        <v>76</v>
      </c>
      <c r="G114" s="39">
        <v>2</v>
      </c>
      <c r="H114" s="40">
        <v>0</v>
      </c>
      <c r="I114" s="40">
        <f>ROUND(G114*H114,P4)</f>
        <v>0</v>
      </c>
      <c r="J114" s="38" t="s">
        <v>820</v>
      </c>
      <c r="O114" s="41">
        <f>I114*0.21</f>
        <v>0</v>
      </c>
      <c r="P114">
        <v>3</v>
      </c>
    </row>
    <row r="115">
      <c r="A115" s="35" t="s">
        <v>61</v>
      </c>
      <c r="B115" s="42"/>
      <c r="C115" s="43"/>
      <c r="D115" s="43"/>
      <c r="E115" s="37" t="s">
        <v>930</v>
      </c>
      <c r="F115" s="43"/>
      <c r="G115" s="43"/>
      <c r="H115" s="43"/>
      <c r="I115" s="43"/>
      <c r="J115" s="44"/>
    </row>
    <row r="116">
      <c r="A116" s="35" t="s">
        <v>56</v>
      </c>
      <c r="B116" s="35">
        <v>36</v>
      </c>
      <c r="C116" s="36" t="s">
        <v>931</v>
      </c>
      <c r="D116" s="35" t="s">
        <v>58</v>
      </c>
      <c r="E116" s="37" t="s">
        <v>932</v>
      </c>
      <c r="F116" s="38" t="s">
        <v>76</v>
      </c>
      <c r="G116" s="39">
        <v>2</v>
      </c>
      <c r="H116" s="40">
        <v>0</v>
      </c>
      <c r="I116" s="40">
        <f>ROUND(G116*H116,P4)</f>
        <v>0</v>
      </c>
      <c r="J116" s="38" t="s">
        <v>820</v>
      </c>
      <c r="O116" s="41">
        <f>I116*0.21</f>
        <v>0</v>
      </c>
      <c r="P116">
        <v>3</v>
      </c>
    </row>
    <row r="117">
      <c r="A117" s="35" t="s">
        <v>61</v>
      </c>
      <c r="B117" s="42"/>
      <c r="C117" s="43"/>
      <c r="D117" s="43"/>
      <c r="E117" s="37" t="s">
        <v>932</v>
      </c>
      <c r="F117" s="43"/>
      <c r="G117" s="43"/>
      <c r="H117" s="43"/>
      <c r="I117" s="43"/>
      <c r="J117" s="44"/>
    </row>
    <row r="118" ht="30">
      <c r="A118" s="35" t="s">
        <v>56</v>
      </c>
      <c r="B118" s="35">
        <v>37</v>
      </c>
      <c r="C118" s="36" t="s">
        <v>933</v>
      </c>
      <c r="D118" s="35" t="s">
        <v>58</v>
      </c>
      <c r="E118" s="37" t="s">
        <v>934</v>
      </c>
      <c r="F118" s="38" t="s">
        <v>76</v>
      </c>
      <c r="G118" s="39">
        <v>2</v>
      </c>
      <c r="H118" s="40">
        <v>0</v>
      </c>
      <c r="I118" s="40">
        <f>ROUND(G118*H118,P4)</f>
        <v>0</v>
      </c>
      <c r="J118" s="38" t="s">
        <v>820</v>
      </c>
      <c r="O118" s="41">
        <f>I118*0.21</f>
        <v>0</v>
      </c>
      <c r="P118">
        <v>3</v>
      </c>
    </row>
    <row r="119" ht="30">
      <c r="A119" s="35" t="s">
        <v>61</v>
      </c>
      <c r="B119" s="42"/>
      <c r="C119" s="43"/>
      <c r="D119" s="43"/>
      <c r="E119" s="37" t="s">
        <v>934</v>
      </c>
      <c r="F119" s="43"/>
      <c r="G119" s="43"/>
      <c r="H119" s="43"/>
      <c r="I119" s="43"/>
      <c r="J119" s="44"/>
    </row>
    <row r="120">
      <c r="A120" s="35" t="s">
        <v>56</v>
      </c>
      <c r="B120" s="35">
        <v>38</v>
      </c>
      <c r="C120" s="36" t="s">
        <v>935</v>
      </c>
      <c r="D120" s="35" t="s">
        <v>58</v>
      </c>
      <c r="E120" s="37" t="s">
        <v>936</v>
      </c>
      <c r="F120" s="38" t="s">
        <v>76</v>
      </c>
      <c r="G120" s="39">
        <v>2</v>
      </c>
      <c r="H120" s="40">
        <v>0</v>
      </c>
      <c r="I120" s="40">
        <f>ROUND(G120*H120,P4)</f>
        <v>0</v>
      </c>
      <c r="J120" s="38" t="s">
        <v>820</v>
      </c>
      <c r="O120" s="41">
        <f>I120*0.21</f>
        <v>0</v>
      </c>
      <c r="P120">
        <v>3</v>
      </c>
    </row>
    <row r="121">
      <c r="A121" s="35" t="s">
        <v>61</v>
      </c>
      <c r="B121" s="42"/>
      <c r="C121" s="43"/>
      <c r="D121" s="43"/>
      <c r="E121" s="37" t="s">
        <v>936</v>
      </c>
      <c r="F121" s="43"/>
      <c r="G121" s="43"/>
      <c r="H121" s="43"/>
      <c r="I121" s="43"/>
      <c r="J121" s="44"/>
    </row>
    <row r="122" ht="30">
      <c r="A122" s="35" t="s">
        <v>56</v>
      </c>
      <c r="B122" s="35">
        <v>40</v>
      </c>
      <c r="C122" s="36" t="s">
        <v>937</v>
      </c>
      <c r="D122" s="35" t="s">
        <v>58</v>
      </c>
      <c r="E122" s="37" t="s">
        <v>938</v>
      </c>
      <c r="F122" s="38" t="s">
        <v>76</v>
      </c>
      <c r="G122" s="39">
        <v>2</v>
      </c>
      <c r="H122" s="40">
        <v>0</v>
      </c>
      <c r="I122" s="40">
        <f>ROUND(G122*H122,P4)</f>
        <v>0</v>
      </c>
      <c r="J122" s="38" t="s">
        <v>820</v>
      </c>
      <c r="O122" s="41">
        <f>I122*0.21</f>
        <v>0</v>
      </c>
      <c r="P122">
        <v>3</v>
      </c>
    </row>
    <row r="123" ht="30">
      <c r="A123" s="35" t="s">
        <v>61</v>
      </c>
      <c r="B123" s="42"/>
      <c r="C123" s="43"/>
      <c r="D123" s="43"/>
      <c r="E123" s="37" t="s">
        <v>938</v>
      </c>
      <c r="F123" s="43"/>
      <c r="G123" s="43"/>
      <c r="H123" s="43"/>
      <c r="I123" s="43"/>
      <c r="J123" s="44"/>
    </row>
    <row r="124" ht="30">
      <c r="A124" s="35" t="s">
        <v>56</v>
      </c>
      <c r="B124" s="35">
        <v>41</v>
      </c>
      <c r="C124" s="36" t="s">
        <v>939</v>
      </c>
      <c r="D124" s="35" t="s">
        <v>58</v>
      </c>
      <c r="E124" s="37" t="s">
        <v>940</v>
      </c>
      <c r="F124" s="38" t="s">
        <v>76</v>
      </c>
      <c r="G124" s="39">
        <v>2</v>
      </c>
      <c r="H124" s="40">
        <v>0</v>
      </c>
      <c r="I124" s="40">
        <f>ROUND(G124*H124,P4)</f>
        <v>0</v>
      </c>
      <c r="J124" s="38" t="s">
        <v>820</v>
      </c>
      <c r="O124" s="41">
        <f>I124*0.21</f>
        <v>0</v>
      </c>
      <c r="P124">
        <v>3</v>
      </c>
    </row>
    <row r="125" ht="30">
      <c r="A125" s="35" t="s">
        <v>61</v>
      </c>
      <c r="B125" s="42"/>
      <c r="C125" s="43"/>
      <c r="D125" s="43"/>
      <c r="E125" s="37" t="s">
        <v>940</v>
      </c>
      <c r="F125" s="43"/>
      <c r="G125" s="43"/>
      <c r="H125" s="43"/>
      <c r="I125" s="43"/>
      <c r="J125" s="44"/>
    </row>
    <row r="126" ht="30">
      <c r="A126" s="35" t="s">
        <v>56</v>
      </c>
      <c r="B126" s="35">
        <v>42</v>
      </c>
      <c r="C126" s="36" t="s">
        <v>941</v>
      </c>
      <c r="D126" s="35" t="s">
        <v>58</v>
      </c>
      <c r="E126" s="37" t="s">
        <v>942</v>
      </c>
      <c r="F126" s="38" t="s">
        <v>76</v>
      </c>
      <c r="G126" s="39">
        <v>2</v>
      </c>
      <c r="H126" s="40">
        <v>0</v>
      </c>
      <c r="I126" s="40">
        <f>ROUND(G126*H126,P4)</f>
        <v>0</v>
      </c>
      <c r="J126" s="38" t="s">
        <v>820</v>
      </c>
      <c r="O126" s="41">
        <f>I126*0.21</f>
        <v>0</v>
      </c>
      <c r="P126">
        <v>3</v>
      </c>
    </row>
    <row r="127" ht="30">
      <c r="A127" s="35" t="s">
        <v>61</v>
      </c>
      <c r="B127" s="42"/>
      <c r="C127" s="43"/>
      <c r="D127" s="43"/>
      <c r="E127" s="37" t="s">
        <v>942</v>
      </c>
      <c r="F127" s="43"/>
      <c r="G127" s="43"/>
      <c r="H127" s="43"/>
      <c r="I127" s="43"/>
      <c r="J127" s="44"/>
    </row>
    <row r="128">
      <c r="A128" s="35" t="s">
        <v>56</v>
      </c>
      <c r="B128" s="35">
        <v>43</v>
      </c>
      <c r="C128" s="36" t="s">
        <v>943</v>
      </c>
      <c r="D128" s="35" t="s">
        <v>58</v>
      </c>
      <c r="E128" s="37" t="s">
        <v>944</v>
      </c>
      <c r="F128" s="38" t="s">
        <v>76</v>
      </c>
      <c r="G128" s="39">
        <v>2</v>
      </c>
      <c r="H128" s="40">
        <v>0</v>
      </c>
      <c r="I128" s="40">
        <f>ROUND(G128*H128,P4)</f>
        <v>0</v>
      </c>
      <c r="J128" s="38" t="s">
        <v>820</v>
      </c>
      <c r="O128" s="41">
        <f>I128*0.21</f>
        <v>0</v>
      </c>
      <c r="P128">
        <v>3</v>
      </c>
    </row>
    <row r="129">
      <c r="A129" s="35" t="s">
        <v>61</v>
      </c>
      <c r="B129" s="42"/>
      <c r="C129" s="43"/>
      <c r="D129" s="43"/>
      <c r="E129" s="37" t="s">
        <v>944</v>
      </c>
      <c r="F129" s="43"/>
      <c r="G129" s="43"/>
      <c r="H129" s="43"/>
      <c r="I129" s="43"/>
      <c r="J129" s="44"/>
    </row>
    <row r="130" ht="45">
      <c r="A130" s="35" t="s">
        <v>56</v>
      </c>
      <c r="B130" s="35">
        <v>46</v>
      </c>
      <c r="C130" s="36" t="s">
        <v>945</v>
      </c>
      <c r="D130" s="35" t="s">
        <v>58</v>
      </c>
      <c r="E130" s="37" t="s">
        <v>946</v>
      </c>
      <c r="F130" s="38" t="s">
        <v>76</v>
      </c>
      <c r="G130" s="39">
        <v>2</v>
      </c>
      <c r="H130" s="40">
        <v>0</v>
      </c>
      <c r="I130" s="40">
        <f>ROUND(G130*H130,P4)</f>
        <v>0</v>
      </c>
      <c r="J130" s="38" t="s">
        <v>820</v>
      </c>
      <c r="O130" s="41">
        <f>I130*0.21</f>
        <v>0</v>
      </c>
      <c r="P130">
        <v>3</v>
      </c>
    </row>
    <row r="131" ht="45">
      <c r="A131" s="35" t="s">
        <v>61</v>
      </c>
      <c r="B131" s="42"/>
      <c r="C131" s="43"/>
      <c r="D131" s="43"/>
      <c r="E131" s="37" t="s">
        <v>946</v>
      </c>
      <c r="F131" s="43"/>
      <c r="G131" s="43"/>
      <c r="H131" s="43"/>
      <c r="I131" s="43"/>
      <c r="J131" s="44"/>
    </row>
    <row r="132" ht="45">
      <c r="A132" s="35" t="s">
        <v>56</v>
      </c>
      <c r="B132" s="35">
        <v>47</v>
      </c>
      <c r="C132" s="36" t="s">
        <v>947</v>
      </c>
      <c r="D132" s="35" t="s">
        <v>58</v>
      </c>
      <c r="E132" s="37" t="s">
        <v>948</v>
      </c>
      <c r="F132" s="38" t="s">
        <v>76</v>
      </c>
      <c r="G132" s="39">
        <v>2</v>
      </c>
      <c r="H132" s="40">
        <v>0</v>
      </c>
      <c r="I132" s="40">
        <f>ROUND(G132*H132,P4)</f>
        <v>0</v>
      </c>
      <c r="J132" s="38" t="s">
        <v>820</v>
      </c>
      <c r="O132" s="41">
        <f>I132*0.21</f>
        <v>0</v>
      </c>
      <c r="P132">
        <v>3</v>
      </c>
    </row>
    <row r="133" ht="45">
      <c r="A133" s="35" t="s">
        <v>61</v>
      </c>
      <c r="B133" s="42"/>
      <c r="C133" s="43"/>
      <c r="D133" s="43"/>
      <c r="E133" s="37" t="s">
        <v>948</v>
      </c>
      <c r="F133" s="43"/>
      <c r="G133" s="43"/>
      <c r="H133" s="43"/>
      <c r="I133" s="43"/>
      <c r="J133" s="44"/>
    </row>
    <row r="134" ht="30">
      <c r="A134" s="35" t="s">
        <v>56</v>
      </c>
      <c r="B134" s="35">
        <v>48</v>
      </c>
      <c r="C134" s="36" t="s">
        <v>949</v>
      </c>
      <c r="D134" s="35" t="s">
        <v>58</v>
      </c>
      <c r="E134" s="37" t="s">
        <v>950</v>
      </c>
      <c r="F134" s="38" t="s">
        <v>153</v>
      </c>
      <c r="G134" s="39">
        <v>56.229999999999997</v>
      </c>
      <c r="H134" s="40">
        <v>0</v>
      </c>
      <c r="I134" s="40">
        <f>ROUND(G134*H134,P4)</f>
        <v>0</v>
      </c>
      <c r="J134" s="38" t="s">
        <v>820</v>
      </c>
      <c r="O134" s="41">
        <f>I134*0.21</f>
        <v>0</v>
      </c>
      <c r="P134">
        <v>3</v>
      </c>
    </row>
    <row r="135" ht="30">
      <c r="A135" s="35" t="s">
        <v>61</v>
      </c>
      <c r="B135" s="42"/>
      <c r="C135" s="43"/>
      <c r="D135" s="43"/>
      <c r="E135" s="37" t="s">
        <v>950</v>
      </c>
      <c r="F135" s="43"/>
      <c r="G135" s="43"/>
      <c r="H135" s="43"/>
      <c r="I135" s="43"/>
      <c r="J135" s="44"/>
    </row>
    <row r="136" ht="30">
      <c r="A136" s="35" t="s">
        <v>56</v>
      </c>
      <c r="B136" s="35">
        <v>49</v>
      </c>
      <c r="C136" s="36" t="s">
        <v>951</v>
      </c>
      <c r="D136" s="35" t="s">
        <v>58</v>
      </c>
      <c r="E136" s="37" t="s">
        <v>952</v>
      </c>
      <c r="F136" s="38" t="s">
        <v>153</v>
      </c>
      <c r="G136" s="39">
        <v>30.699999999999999</v>
      </c>
      <c r="H136" s="40">
        <v>0</v>
      </c>
      <c r="I136" s="40">
        <f>ROUND(G136*H136,P4)</f>
        <v>0</v>
      </c>
      <c r="J136" s="38" t="s">
        <v>820</v>
      </c>
      <c r="O136" s="41">
        <f>I136*0.21</f>
        <v>0</v>
      </c>
      <c r="P136">
        <v>3</v>
      </c>
    </row>
    <row r="137" ht="30">
      <c r="A137" s="35" t="s">
        <v>61</v>
      </c>
      <c r="B137" s="42"/>
      <c r="C137" s="43"/>
      <c r="D137" s="43"/>
      <c r="E137" s="37" t="s">
        <v>952</v>
      </c>
      <c r="F137" s="43"/>
      <c r="G137" s="43"/>
      <c r="H137" s="43"/>
      <c r="I137" s="43"/>
      <c r="J137" s="44"/>
    </row>
    <row r="138" ht="45">
      <c r="A138" s="35" t="s">
        <v>63</v>
      </c>
      <c r="B138" s="42"/>
      <c r="C138" s="43"/>
      <c r="D138" s="43"/>
      <c r="E138" s="45" t="s">
        <v>953</v>
      </c>
      <c r="F138" s="43"/>
      <c r="G138" s="43"/>
      <c r="H138" s="43"/>
      <c r="I138" s="43"/>
      <c r="J138" s="44"/>
    </row>
    <row r="139" ht="30">
      <c r="A139" s="35" t="s">
        <v>56</v>
      </c>
      <c r="B139" s="35">
        <v>50</v>
      </c>
      <c r="C139" s="36" t="s">
        <v>954</v>
      </c>
      <c r="D139" s="35" t="s">
        <v>58</v>
      </c>
      <c r="E139" s="37" t="s">
        <v>955</v>
      </c>
      <c r="F139" s="38" t="s">
        <v>76</v>
      </c>
      <c r="G139" s="39">
        <v>8</v>
      </c>
      <c r="H139" s="40">
        <v>0</v>
      </c>
      <c r="I139" s="40">
        <f>ROUND(G139*H139,P4)</f>
        <v>0</v>
      </c>
      <c r="J139" s="38" t="s">
        <v>820</v>
      </c>
      <c r="O139" s="41">
        <f>I139*0.21</f>
        <v>0</v>
      </c>
      <c r="P139">
        <v>3</v>
      </c>
    </row>
    <row r="140" ht="30">
      <c r="A140" s="35" t="s">
        <v>61</v>
      </c>
      <c r="B140" s="42"/>
      <c r="C140" s="43"/>
      <c r="D140" s="43"/>
      <c r="E140" s="37" t="s">
        <v>955</v>
      </c>
      <c r="F140" s="43"/>
      <c r="G140" s="43"/>
      <c r="H140" s="43"/>
      <c r="I140" s="43"/>
      <c r="J140" s="44"/>
    </row>
    <row r="141" ht="45">
      <c r="A141" s="35" t="s">
        <v>56</v>
      </c>
      <c r="B141" s="35">
        <v>51</v>
      </c>
      <c r="C141" s="36" t="s">
        <v>956</v>
      </c>
      <c r="D141" s="35" t="s">
        <v>58</v>
      </c>
      <c r="E141" s="37" t="s">
        <v>957</v>
      </c>
      <c r="F141" s="38" t="s">
        <v>76</v>
      </c>
      <c r="G141" s="39">
        <v>2</v>
      </c>
      <c r="H141" s="40">
        <v>0</v>
      </c>
      <c r="I141" s="40">
        <f>ROUND(G141*H141,P4)</f>
        <v>0</v>
      </c>
      <c r="J141" s="38" t="s">
        <v>820</v>
      </c>
      <c r="O141" s="41">
        <f>I141*0.21</f>
        <v>0</v>
      </c>
      <c r="P141">
        <v>3</v>
      </c>
    </row>
    <row r="142" ht="45">
      <c r="A142" s="35" t="s">
        <v>61</v>
      </c>
      <c r="B142" s="42"/>
      <c r="C142" s="43"/>
      <c r="D142" s="43"/>
      <c r="E142" s="37" t="s">
        <v>957</v>
      </c>
      <c r="F142" s="43"/>
      <c r="G142" s="43"/>
      <c r="H142" s="43"/>
      <c r="I142" s="43"/>
      <c r="J142" s="44"/>
    </row>
    <row r="143" ht="30">
      <c r="A143" s="35" t="s">
        <v>56</v>
      </c>
      <c r="B143" s="35">
        <v>52</v>
      </c>
      <c r="C143" s="36" t="s">
        <v>958</v>
      </c>
      <c r="D143" s="35" t="s">
        <v>58</v>
      </c>
      <c r="E143" s="37" t="s">
        <v>959</v>
      </c>
      <c r="F143" s="38" t="s">
        <v>76</v>
      </c>
      <c r="G143" s="39">
        <v>2</v>
      </c>
      <c r="H143" s="40">
        <v>0</v>
      </c>
      <c r="I143" s="40">
        <f>ROUND(G143*H143,P4)</f>
        <v>0</v>
      </c>
      <c r="J143" s="38" t="s">
        <v>820</v>
      </c>
      <c r="O143" s="41">
        <f>I143*0.21</f>
        <v>0</v>
      </c>
      <c r="P143">
        <v>3</v>
      </c>
    </row>
    <row r="144" ht="30">
      <c r="A144" s="35" t="s">
        <v>61</v>
      </c>
      <c r="B144" s="42"/>
      <c r="C144" s="43"/>
      <c r="D144" s="43"/>
      <c r="E144" s="37" t="s">
        <v>959</v>
      </c>
      <c r="F144" s="43"/>
      <c r="G144" s="43"/>
      <c r="H144" s="43"/>
      <c r="I144" s="43"/>
      <c r="J144" s="44"/>
    </row>
    <row r="145">
      <c r="A145" s="35" t="s">
        <v>56</v>
      </c>
      <c r="B145" s="35">
        <v>53</v>
      </c>
      <c r="C145" s="36" t="s">
        <v>960</v>
      </c>
      <c r="D145" s="35" t="s">
        <v>58</v>
      </c>
      <c r="E145" s="37" t="s">
        <v>961</v>
      </c>
      <c r="F145" s="38" t="s">
        <v>76</v>
      </c>
      <c r="G145" s="39">
        <v>1</v>
      </c>
      <c r="H145" s="40">
        <v>0</v>
      </c>
      <c r="I145" s="40">
        <f>ROUND(G145*H145,P4)</f>
        <v>0</v>
      </c>
      <c r="J145" s="38" t="s">
        <v>820</v>
      </c>
      <c r="O145" s="41">
        <f>I145*0.21</f>
        <v>0</v>
      </c>
      <c r="P145">
        <v>3</v>
      </c>
    </row>
    <row r="146">
      <c r="A146" s="35" t="s">
        <v>61</v>
      </c>
      <c r="B146" s="42"/>
      <c r="C146" s="43"/>
      <c r="D146" s="43"/>
      <c r="E146" s="37" t="s">
        <v>961</v>
      </c>
      <c r="F146" s="43"/>
      <c r="G146" s="43"/>
      <c r="H146" s="43"/>
      <c r="I146" s="43"/>
      <c r="J146" s="44"/>
    </row>
    <row r="147" ht="30">
      <c r="A147" s="35" t="s">
        <v>56</v>
      </c>
      <c r="B147" s="35">
        <v>54</v>
      </c>
      <c r="C147" s="36" t="s">
        <v>962</v>
      </c>
      <c r="D147" s="35" t="s">
        <v>58</v>
      </c>
      <c r="E147" s="37" t="s">
        <v>963</v>
      </c>
      <c r="F147" s="38" t="s">
        <v>76</v>
      </c>
      <c r="G147" s="39">
        <v>3</v>
      </c>
      <c r="H147" s="40">
        <v>0</v>
      </c>
      <c r="I147" s="40">
        <f>ROUND(G147*H147,P4)</f>
        <v>0</v>
      </c>
      <c r="J147" s="38" t="s">
        <v>820</v>
      </c>
      <c r="O147" s="41">
        <f>I147*0.21</f>
        <v>0</v>
      </c>
      <c r="P147">
        <v>3</v>
      </c>
    </row>
    <row r="148" ht="30">
      <c r="A148" s="35" t="s">
        <v>61</v>
      </c>
      <c r="B148" s="42"/>
      <c r="C148" s="43"/>
      <c r="D148" s="43"/>
      <c r="E148" s="37" t="s">
        <v>963</v>
      </c>
      <c r="F148" s="43"/>
      <c r="G148" s="43"/>
      <c r="H148" s="43"/>
      <c r="I148" s="43"/>
      <c r="J148" s="44"/>
    </row>
    <row r="149" ht="30">
      <c r="A149" s="35" t="s">
        <v>56</v>
      </c>
      <c r="B149" s="35">
        <v>55</v>
      </c>
      <c r="C149" s="36" t="s">
        <v>964</v>
      </c>
      <c r="D149" s="35" t="s">
        <v>58</v>
      </c>
      <c r="E149" s="37" t="s">
        <v>965</v>
      </c>
      <c r="F149" s="38" t="s">
        <v>76</v>
      </c>
      <c r="G149" s="39">
        <v>1</v>
      </c>
      <c r="H149" s="40">
        <v>0</v>
      </c>
      <c r="I149" s="40">
        <f>ROUND(G149*H149,P4)</f>
        <v>0</v>
      </c>
      <c r="J149" s="38" t="s">
        <v>820</v>
      </c>
      <c r="O149" s="41">
        <f>I149*0.21</f>
        <v>0</v>
      </c>
      <c r="P149">
        <v>3</v>
      </c>
    </row>
    <row r="150" ht="30">
      <c r="A150" s="35" t="s">
        <v>61</v>
      </c>
      <c r="B150" s="42"/>
      <c r="C150" s="43"/>
      <c r="D150" s="43"/>
      <c r="E150" s="37" t="s">
        <v>965</v>
      </c>
      <c r="F150" s="43"/>
      <c r="G150" s="43"/>
      <c r="H150" s="43"/>
      <c r="I150" s="43"/>
      <c r="J150" s="44"/>
    </row>
    <row r="151">
      <c r="A151" s="35" t="s">
        <v>56</v>
      </c>
      <c r="B151" s="35">
        <v>56</v>
      </c>
      <c r="C151" s="36" t="s">
        <v>966</v>
      </c>
      <c r="D151" s="35" t="s">
        <v>58</v>
      </c>
      <c r="E151" s="37" t="s">
        <v>967</v>
      </c>
      <c r="F151" s="38" t="s">
        <v>153</v>
      </c>
      <c r="G151" s="39">
        <v>56.229999999999997</v>
      </c>
      <c r="H151" s="40">
        <v>0</v>
      </c>
      <c r="I151" s="40">
        <f>ROUND(G151*H151,P4)</f>
        <v>0</v>
      </c>
      <c r="J151" s="38" t="s">
        <v>820</v>
      </c>
      <c r="O151" s="41">
        <f>I151*0.21</f>
        <v>0</v>
      </c>
      <c r="P151">
        <v>3</v>
      </c>
    </row>
    <row r="152">
      <c r="A152" s="35" t="s">
        <v>61</v>
      </c>
      <c r="B152" s="42"/>
      <c r="C152" s="43"/>
      <c r="D152" s="43"/>
      <c r="E152" s="37" t="s">
        <v>967</v>
      </c>
      <c r="F152" s="43"/>
      <c r="G152" s="43"/>
      <c r="H152" s="43"/>
      <c r="I152" s="43"/>
      <c r="J152" s="44"/>
    </row>
    <row r="153">
      <c r="A153" s="35" t="s">
        <v>56</v>
      </c>
      <c r="B153" s="35">
        <v>57</v>
      </c>
      <c r="C153" s="36" t="s">
        <v>968</v>
      </c>
      <c r="D153" s="35" t="s">
        <v>58</v>
      </c>
      <c r="E153" s="37" t="s">
        <v>969</v>
      </c>
      <c r="F153" s="38" t="s">
        <v>153</v>
      </c>
      <c r="G153" s="39">
        <v>56.229999999999997</v>
      </c>
      <c r="H153" s="40">
        <v>0</v>
      </c>
      <c r="I153" s="40">
        <f>ROUND(G153*H153,P4)</f>
        <v>0</v>
      </c>
      <c r="J153" s="38" t="s">
        <v>820</v>
      </c>
      <c r="O153" s="41">
        <f>I153*0.21</f>
        <v>0</v>
      </c>
      <c r="P153">
        <v>3</v>
      </c>
    </row>
    <row r="154">
      <c r="A154" s="35" t="s">
        <v>61</v>
      </c>
      <c r="B154" s="42"/>
      <c r="C154" s="43"/>
      <c r="D154" s="43"/>
      <c r="E154" s="37" t="s">
        <v>969</v>
      </c>
      <c r="F154" s="43"/>
      <c r="G154" s="43"/>
      <c r="H154" s="43"/>
      <c r="I154" s="43"/>
      <c r="J154" s="44"/>
    </row>
    <row r="155" ht="30">
      <c r="A155" s="35" t="s">
        <v>56</v>
      </c>
      <c r="B155" s="35">
        <v>58</v>
      </c>
      <c r="C155" s="36" t="s">
        <v>970</v>
      </c>
      <c r="D155" s="35" t="s">
        <v>58</v>
      </c>
      <c r="E155" s="37" t="s">
        <v>971</v>
      </c>
      <c r="F155" s="38" t="s">
        <v>76</v>
      </c>
      <c r="G155" s="39">
        <v>2</v>
      </c>
      <c r="H155" s="40">
        <v>0</v>
      </c>
      <c r="I155" s="40">
        <f>ROUND(G155*H155,P4)</f>
        <v>0</v>
      </c>
      <c r="J155" s="38" t="s">
        <v>820</v>
      </c>
      <c r="O155" s="41">
        <f>I155*0.21</f>
        <v>0</v>
      </c>
      <c r="P155">
        <v>3</v>
      </c>
    </row>
    <row r="156" ht="30">
      <c r="A156" s="35" t="s">
        <v>61</v>
      </c>
      <c r="B156" s="42"/>
      <c r="C156" s="43"/>
      <c r="D156" s="43"/>
      <c r="E156" s="37" t="s">
        <v>971</v>
      </c>
      <c r="F156" s="43"/>
      <c r="G156" s="43"/>
      <c r="H156" s="43"/>
      <c r="I156" s="43"/>
      <c r="J156" s="44"/>
    </row>
    <row r="157" ht="30">
      <c r="A157" s="35" t="s">
        <v>56</v>
      </c>
      <c r="B157" s="35">
        <v>59</v>
      </c>
      <c r="C157" s="36" t="s">
        <v>972</v>
      </c>
      <c r="D157" s="35" t="s">
        <v>58</v>
      </c>
      <c r="E157" s="37" t="s">
        <v>973</v>
      </c>
      <c r="F157" s="38" t="s">
        <v>76</v>
      </c>
      <c r="G157" s="39">
        <v>1</v>
      </c>
      <c r="H157" s="40">
        <v>0</v>
      </c>
      <c r="I157" s="40">
        <f>ROUND(G157*H157,P4)</f>
        <v>0</v>
      </c>
      <c r="J157" s="38" t="s">
        <v>820</v>
      </c>
      <c r="O157" s="41">
        <f>I157*0.21</f>
        <v>0</v>
      </c>
      <c r="P157">
        <v>3</v>
      </c>
    </row>
    <row r="158" ht="30">
      <c r="A158" s="35" t="s">
        <v>61</v>
      </c>
      <c r="B158" s="42"/>
      <c r="C158" s="43"/>
      <c r="D158" s="43"/>
      <c r="E158" s="37" t="s">
        <v>973</v>
      </c>
      <c r="F158" s="43"/>
      <c r="G158" s="43"/>
      <c r="H158" s="43"/>
      <c r="I158" s="43"/>
      <c r="J158" s="44"/>
    </row>
    <row r="159">
      <c r="A159" s="35" t="s">
        <v>56</v>
      </c>
      <c r="B159" s="35">
        <v>60</v>
      </c>
      <c r="C159" s="36" t="s">
        <v>974</v>
      </c>
      <c r="D159" s="35" t="s">
        <v>58</v>
      </c>
      <c r="E159" s="37" t="s">
        <v>975</v>
      </c>
      <c r="F159" s="38" t="s">
        <v>76</v>
      </c>
      <c r="G159" s="39">
        <v>2</v>
      </c>
      <c r="H159" s="40">
        <v>0</v>
      </c>
      <c r="I159" s="40">
        <f>ROUND(G159*H159,P4)</f>
        <v>0</v>
      </c>
      <c r="J159" s="38" t="s">
        <v>820</v>
      </c>
      <c r="O159" s="41">
        <f>I159*0.21</f>
        <v>0</v>
      </c>
      <c r="P159">
        <v>3</v>
      </c>
    </row>
    <row r="160">
      <c r="A160" s="35" t="s">
        <v>61</v>
      </c>
      <c r="B160" s="42"/>
      <c r="C160" s="43"/>
      <c r="D160" s="43"/>
      <c r="E160" s="37" t="s">
        <v>975</v>
      </c>
      <c r="F160" s="43"/>
      <c r="G160" s="43"/>
      <c r="H160" s="43"/>
      <c r="I160" s="43"/>
      <c r="J160" s="44"/>
    </row>
    <row r="161">
      <c r="A161" s="35" t="s">
        <v>56</v>
      </c>
      <c r="B161" s="35">
        <v>61</v>
      </c>
      <c r="C161" s="36" t="s">
        <v>976</v>
      </c>
      <c r="D161" s="35" t="s">
        <v>58</v>
      </c>
      <c r="E161" s="37" t="s">
        <v>977</v>
      </c>
      <c r="F161" s="38" t="s">
        <v>76</v>
      </c>
      <c r="G161" s="39">
        <v>2</v>
      </c>
      <c r="H161" s="40">
        <v>0</v>
      </c>
      <c r="I161" s="40">
        <f>ROUND(G161*H161,P4)</f>
        <v>0</v>
      </c>
      <c r="J161" s="38" t="s">
        <v>820</v>
      </c>
      <c r="O161" s="41">
        <f>I161*0.21</f>
        <v>0</v>
      </c>
      <c r="P161">
        <v>3</v>
      </c>
    </row>
    <row r="162">
      <c r="A162" s="35" t="s">
        <v>61</v>
      </c>
      <c r="B162" s="42"/>
      <c r="C162" s="43"/>
      <c r="D162" s="43"/>
      <c r="E162" s="37" t="s">
        <v>977</v>
      </c>
      <c r="F162" s="43"/>
      <c r="G162" s="43"/>
      <c r="H162" s="43"/>
      <c r="I162" s="43"/>
      <c r="J162" s="44"/>
    </row>
    <row r="163">
      <c r="A163" s="35" t="s">
        <v>56</v>
      </c>
      <c r="B163" s="35">
        <v>62</v>
      </c>
      <c r="C163" s="36" t="s">
        <v>978</v>
      </c>
      <c r="D163" s="35" t="s">
        <v>58</v>
      </c>
      <c r="E163" s="37" t="s">
        <v>979</v>
      </c>
      <c r="F163" s="38" t="s">
        <v>76</v>
      </c>
      <c r="G163" s="39">
        <v>4</v>
      </c>
      <c r="H163" s="40">
        <v>0</v>
      </c>
      <c r="I163" s="40">
        <f>ROUND(G163*H163,P4)</f>
        <v>0</v>
      </c>
      <c r="J163" s="38" t="s">
        <v>820</v>
      </c>
      <c r="O163" s="41">
        <f>I163*0.21</f>
        <v>0</v>
      </c>
      <c r="P163">
        <v>3</v>
      </c>
    </row>
    <row r="164">
      <c r="A164" s="35" t="s">
        <v>61</v>
      </c>
      <c r="B164" s="42"/>
      <c r="C164" s="43"/>
      <c r="D164" s="43"/>
      <c r="E164" s="37" t="s">
        <v>979</v>
      </c>
      <c r="F164" s="43"/>
      <c r="G164" s="43"/>
      <c r="H164" s="43"/>
      <c r="I164" s="43"/>
      <c r="J164" s="44"/>
    </row>
    <row r="165">
      <c r="A165" s="35" t="s">
        <v>63</v>
      </c>
      <c r="B165" s="42"/>
      <c r="C165" s="43"/>
      <c r="D165" s="43"/>
      <c r="E165" s="45" t="s">
        <v>980</v>
      </c>
      <c r="F165" s="43"/>
      <c r="G165" s="43"/>
      <c r="H165" s="43"/>
      <c r="I165" s="43"/>
      <c r="J165" s="44"/>
    </row>
    <row r="166">
      <c r="A166" s="35" t="s">
        <v>56</v>
      </c>
      <c r="B166" s="35">
        <v>63</v>
      </c>
      <c r="C166" s="36" t="s">
        <v>981</v>
      </c>
      <c r="D166" s="35" t="s">
        <v>58</v>
      </c>
      <c r="E166" s="37" t="s">
        <v>982</v>
      </c>
      <c r="F166" s="38" t="s">
        <v>153</v>
      </c>
      <c r="G166" s="39">
        <v>56.229999999999997</v>
      </c>
      <c r="H166" s="40">
        <v>0</v>
      </c>
      <c r="I166" s="40">
        <f>ROUND(G166*H166,P4)</f>
        <v>0</v>
      </c>
      <c r="J166" s="38" t="s">
        <v>820</v>
      </c>
      <c r="O166" s="41">
        <f>I166*0.21</f>
        <v>0</v>
      </c>
      <c r="P166">
        <v>3</v>
      </c>
    </row>
    <row r="167">
      <c r="A167" s="35" t="s">
        <v>61</v>
      </c>
      <c r="B167" s="42"/>
      <c r="C167" s="43"/>
      <c r="D167" s="43"/>
      <c r="E167" s="37" t="s">
        <v>982</v>
      </c>
      <c r="F167" s="43"/>
      <c r="G167" s="43"/>
      <c r="H167" s="43"/>
      <c r="I167" s="43"/>
      <c r="J167" s="44"/>
    </row>
    <row r="168">
      <c r="A168" s="35" t="s">
        <v>56</v>
      </c>
      <c r="B168" s="35">
        <v>64</v>
      </c>
      <c r="C168" s="36" t="s">
        <v>983</v>
      </c>
      <c r="D168" s="35" t="s">
        <v>58</v>
      </c>
      <c r="E168" s="37" t="s">
        <v>984</v>
      </c>
      <c r="F168" s="38" t="s">
        <v>153</v>
      </c>
      <c r="G168" s="39">
        <v>56.229999999999997</v>
      </c>
      <c r="H168" s="40">
        <v>0</v>
      </c>
      <c r="I168" s="40">
        <f>ROUND(G168*H168,P4)</f>
        <v>0</v>
      </c>
      <c r="J168" s="38" t="s">
        <v>820</v>
      </c>
      <c r="O168" s="41">
        <f>I168*0.21</f>
        <v>0</v>
      </c>
      <c r="P168">
        <v>3</v>
      </c>
    </row>
    <row r="169">
      <c r="A169" s="35" t="s">
        <v>61</v>
      </c>
      <c r="B169" s="42"/>
      <c r="C169" s="43"/>
      <c r="D169" s="43"/>
      <c r="E169" s="37" t="s">
        <v>984</v>
      </c>
      <c r="F169" s="43"/>
      <c r="G169" s="43"/>
      <c r="H169" s="43"/>
      <c r="I169" s="43"/>
      <c r="J169" s="44"/>
    </row>
    <row r="170">
      <c r="A170" s="29" t="s">
        <v>53</v>
      </c>
      <c r="B170" s="30"/>
      <c r="C170" s="31" t="s">
        <v>985</v>
      </c>
      <c r="D170" s="32"/>
      <c r="E170" s="29" t="s">
        <v>986</v>
      </c>
      <c r="F170" s="32"/>
      <c r="G170" s="32"/>
      <c r="H170" s="32"/>
      <c r="I170" s="33">
        <f>SUMIFS(I171:I176,A171:A176,"P")</f>
        <v>0</v>
      </c>
      <c r="J170" s="34"/>
    </row>
    <row r="171" ht="45">
      <c r="A171" s="35" t="s">
        <v>56</v>
      </c>
      <c r="B171" s="35">
        <v>65</v>
      </c>
      <c r="C171" s="36" t="s">
        <v>987</v>
      </c>
      <c r="D171" s="35" t="s">
        <v>58</v>
      </c>
      <c r="E171" s="37" t="s">
        <v>988</v>
      </c>
      <c r="F171" s="38" t="s">
        <v>106</v>
      </c>
      <c r="G171" s="39">
        <v>4.7880000000000003</v>
      </c>
      <c r="H171" s="40">
        <v>0</v>
      </c>
      <c r="I171" s="40">
        <f>ROUND(G171*H171,P4)</f>
        <v>0</v>
      </c>
      <c r="J171" s="38" t="s">
        <v>820</v>
      </c>
      <c r="O171" s="41">
        <f>I171*0.21</f>
        <v>0</v>
      </c>
      <c r="P171">
        <v>3</v>
      </c>
    </row>
    <row r="172" ht="45">
      <c r="A172" s="35" t="s">
        <v>61</v>
      </c>
      <c r="B172" s="42"/>
      <c r="C172" s="43"/>
      <c r="D172" s="43"/>
      <c r="E172" s="37" t="s">
        <v>988</v>
      </c>
      <c r="F172" s="43"/>
      <c r="G172" s="43"/>
      <c r="H172" s="43"/>
      <c r="I172" s="43"/>
      <c r="J172" s="44"/>
    </row>
    <row r="173" ht="30">
      <c r="A173" s="35" t="s">
        <v>56</v>
      </c>
      <c r="B173" s="35">
        <v>66</v>
      </c>
      <c r="C173" s="36" t="s">
        <v>989</v>
      </c>
      <c r="D173" s="35" t="s">
        <v>58</v>
      </c>
      <c r="E173" s="37" t="s">
        <v>990</v>
      </c>
      <c r="F173" s="38" t="s">
        <v>106</v>
      </c>
      <c r="G173" s="39">
        <v>0.252</v>
      </c>
      <c r="H173" s="40">
        <v>0</v>
      </c>
      <c r="I173" s="40">
        <f>ROUND(G173*H173,P4)</f>
        <v>0</v>
      </c>
      <c r="J173" s="38" t="s">
        <v>820</v>
      </c>
      <c r="O173" s="41">
        <f>I173*0.21</f>
        <v>0</v>
      </c>
      <c r="P173">
        <v>3</v>
      </c>
    </row>
    <row r="174" ht="30">
      <c r="A174" s="35" t="s">
        <v>61</v>
      </c>
      <c r="B174" s="42"/>
      <c r="C174" s="43"/>
      <c r="D174" s="43"/>
      <c r="E174" s="37" t="s">
        <v>990</v>
      </c>
      <c r="F174" s="43"/>
      <c r="G174" s="43"/>
      <c r="H174" s="43"/>
      <c r="I174" s="43"/>
      <c r="J174" s="44"/>
    </row>
    <row r="175" ht="45">
      <c r="A175" s="35" t="s">
        <v>56</v>
      </c>
      <c r="B175" s="35">
        <v>67</v>
      </c>
      <c r="C175" s="36" t="s">
        <v>991</v>
      </c>
      <c r="D175" s="35" t="s">
        <v>58</v>
      </c>
      <c r="E175" s="37" t="s">
        <v>992</v>
      </c>
      <c r="F175" s="38" t="s">
        <v>106</v>
      </c>
      <c r="G175" s="39">
        <v>0.252</v>
      </c>
      <c r="H175" s="40">
        <v>0</v>
      </c>
      <c r="I175" s="40">
        <f>ROUND(G175*H175,P4)</f>
        <v>0</v>
      </c>
      <c r="J175" s="38" t="s">
        <v>820</v>
      </c>
      <c r="O175" s="41">
        <f>I175*0.21</f>
        <v>0</v>
      </c>
      <c r="P175">
        <v>3</v>
      </c>
    </row>
    <row r="176" ht="45">
      <c r="A176" s="35" t="s">
        <v>61</v>
      </c>
      <c r="B176" s="42"/>
      <c r="C176" s="43"/>
      <c r="D176" s="43"/>
      <c r="E176" s="37" t="s">
        <v>992</v>
      </c>
      <c r="F176" s="43"/>
      <c r="G176" s="43"/>
      <c r="H176" s="43"/>
      <c r="I176" s="43"/>
      <c r="J176" s="44"/>
    </row>
    <row r="177">
      <c r="A177" s="29" t="s">
        <v>53</v>
      </c>
      <c r="B177" s="30"/>
      <c r="C177" s="31" t="s">
        <v>993</v>
      </c>
      <c r="D177" s="32"/>
      <c r="E177" s="29" t="s">
        <v>994</v>
      </c>
      <c r="F177" s="32"/>
      <c r="G177" s="32"/>
      <c r="H177" s="32"/>
      <c r="I177" s="33">
        <f>SUMIFS(I178:I179,A178:A179,"P")</f>
        <v>0</v>
      </c>
      <c r="J177" s="34"/>
    </row>
    <row r="178" ht="45">
      <c r="A178" s="35" t="s">
        <v>56</v>
      </c>
      <c r="B178" s="35">
        <v>68</v>
      </c>
      <c r="C178" s="36" t="s">
        <v>995</v>
      </c>
      <c r="D178" s="35" t="s">
        <v>58</v>
      </c>
      <c r="E178" s="37" t="s">
        <v>996</v>
      </c>
      <c r="F178" s="38" t="s">
        <v>106</v>
      </c>
      <c r="G178" s="39">
        <v>1.8169999999999999</v>
      </c>
      <c r="H178" s="40">
        <v>0</v>
      </c>
      <c r="I178" s="40">
        <f>ROUND(G178*H178,P4)</f>
        <v>0</v>
      </c>
      <c r="J178" s="38" t="s">
        <v>820</v>
      </c>
      <c r="O178" s="41">
        <f>I178*0.21</f>
        <v>0</v>
      </c>
      <c r="P178">
        <v>3</v>
      </c>
    </row>
    <row r="179" ht="45">
      <c r="A179" s="35" t="s">
        <v>61</v>
      </c>
      <c r="B179" s="42"/>
      <c r="C179" s="43"/>
      <c r="D179" s="43"/>
      <c r="E179" s="37" t="s">
        <v>997</v>
      </c>
      <c r="F179" s="43"/>
      <c r="G179" s="43"/>
      <c r="H179" s="43"/>
      <c r="I179" s="43"/>
      <c r="J179" s="44"/>
    </row>
    <row r="180">
      <c r="A180" s="29" t="s">
        <v>53</v>
      </c>
      <c r="B180" s="30"/>
      <c r="C180" s="31" t="s">
        <v>998</v>
      </c>
      <c r="D180" s="32"/>
      <c r="E180" s="29" t="s">
        <v>999</v>
      </c>
      <c r="F180" s="32"/>
      <c r="G180" s="32"/>
      <c r="H180" s="32"/>
      <c r="I180" s="33">
        <f>SUMIFS(I181:I182,A181:A182,"P")</f>
        <v>0</v>
      </c>
      <c r="J180" s="34"/>
    </row>
    <row r="181">
      <c r="A181" s="35" t="s">
        <v>56</v>
      </c>
      <c r="B181" s="35">
        <v>69</v>
      </c>
      <c r="C181" s="36" t="s">
        <v>1000</v>
      </c>
      <c r="D181" s="35" t="s">
        <v>58</v>
      </c>
      <c r="E181" s="37" t="s">
        <v>1001</v>
      </c>
      <c r="F181" s="38" t="s">
        <v>60</v>
      </c>
      <c r="G181" s="39">
        <v>1</v>
      </c>
      <c r="H181" s="40">
        <v>0</v>
      </c>
      <c r="I181" s="40">
        <f>ROUND(G181*H181,P4)</f>
        <v>0</v>
      </c>
      <c r="J181" s="35"/>
      <c r="O181" s="41">
        <f>I181*0.21</f>
        <v>0</v>
      </c>
      <c r="P181">
        <v>3</v>
      </c>
    </row>
    <row r="182">
      <c r="A182" s="35" t="s">
        <v>61</v>
      </c>
      <c r="B182" s="47"/>
      <c r="C182" s="48"/>
      <c r="D182" s="48"/>
      <c r="E182" s="37" t="s">
        <v>1001</v>
      </c>
      <c r="F182" s="48"/>
      <c r="G182" s="48"/>
      <c r="H182" s="48"/>
      <c r="I182" s="48"/>
      <c r="J182" s="49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Pavel Benda</dc:creator>
  <cp:lastModifiedBy>Pavel Benda</cp:lastModifiedBy>
  <dcterms:created xsi:type="dcterms:W3CDTF">2024-12-10T13:09:30Z</dcterms:created>
  <dcterms:modified xsi:type="dcterms:W3CDTF">2024-12-10T13:09:31Z</dcterms:modified>
</cp:coreProperties>
</file>