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sus.local\KDataII\PU\Skody_po_zime\Škody po zimě 2026\Oblast Benešov\CMS Sedlčany\III0185 Chramosty\SOUTĚŽ\"/>
    </mc:Choice>
  </mc:AlternateContent>
  <xr:revisionPtr revIDLastSave="0" documentId="13_ncr:1_{3F7BC32F-AE49-4526-9BFF-18C44BA5017F}" xr6:coauthVersionLast="47" xr6:coauthVersionMax="47" xr10:uidLastSave="{00000000-0000-0000-0000-000000000000}"/>
  <bookViews>
    <workbookView xWindow="-108" yWindow="-108" windowWidth="23256" windowHeight="12576" xr2:uid="{57036A43-35F1-4BE7-B77D-E265DAFB0D57}"/>
  </bookViews>
  <sheets>
    <sheet name="Krycí list rozpočtu" sheetId="3" r:id="rId1"/>
    <sheet name="rozpoče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14" i="1"/>
  <c r="H16" i="1"/>
  <c r="H11" i="1" l="1"/>
  <c r="H12" i="1"/>
  <c r="H13" i="1"/>
  <c r="H15" i="1"/>
  <c r="H17" i="1"/>
  <c r="H18" i="1"/>
  <c r="H19" i="1"/>
  <c r="H20" i="1"/>
  <c r="H22" i="1"/>
  <c r="H23" i="1"/>
  <c r="H24" i="1"/>
  <c r="H25" i="1" l="1"/>
  <c r="H26" i="1" s="1"/>
  <c r="H27" i="1" s="1"/>
  <c r="D14" i="3" l="1"/>
  <c r="D22" i="3" l="1"/>
  <c r="D26" i="3" s="1"/>
  <c r="J25" i="3" s="1"/>
  <c r="G26" i="3" l="1"/>
  <c r="J26" i="3" s="1"/>
</calcChain>
</file>

<file path=xl/sharedStrings.xml><?xml version="1.0" encoding="utf-8"?>
<sst xmlns="http://schemas.openxmlformats.org/spreadsheetml/2006/main" count="116" uniqueCount="94">
  <si>
    <t>MJ</t>
  </si>
  <si>
    <t xml:space="preserve">Zhotovitel: </t>
  </si>
  <si>
    <t xml:space="preserve"> </t>
  </si>
  <si>
    <t>DPH 21%</t>
  </si>
  <si>
    <t>Popis položky</t>
  </si>
  <si>
    <t>Výměra</t>
  </si>
  <si>
    <t>Kč/MJ</t>
  </si>
  <si>
    <t>Celkem Kč</t>
  </si>
  <si>
    <t>R položka</t>
  </si>
  <si>
    <t>Celkem bez DPH</t>
  </si>
  <si>
    <t>Celkem vč. DPH</t>
  </si>
  <si>
    <t>Krycí list rozpočtu</t>
  </si>
  <si>
    <t>Název stavby:</t>
  </si>
  <si>
    <t>Objednatel:</t>
  </si>
  <si>
    <t>IČ/DIČ:</t>
  </si>
  <si>
    <t>Druh stavby:</t>
  </si>
  <si>
    <t>Projektant:</t>
  </si>
  <si>
    <t>Lokalita:</t>
  </si>
  <si>
    <t>Zhotovitel:</t>
  </si>
  <si>
    <t>Zpracoval: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</si>
  <si>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</si>
  <si>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</si>
  <si>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</si>
  <si>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</si>
  <si>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</si>
  <si>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</si>
  <si>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</si>
  <si>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</si>
  <si>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</si>
  <si>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</si>
  <si>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ZRN celkem</t>
  </si>
  <si>
    <t>Základ 21%</t>
  </si>
  <si>
    <t>Celkem včetně DPH</t>
  </si>
  <si>
    <t>Datum, razítko a podpis</t>
  </si>
  <si>
    <t xml:space="preserve">Stavba:    </t>
  </si>
  <si>
    <t xml:space="preserve">Zpracoval:   </t>
  </si>
  <si>
    <t xml:space="preserve">Datum:   </t>
  </si>
  <si>
    <t>poznámky</t>
  </si>
  <si>
    <t>574A44</t>
  </si>
  <si>
    <t>574C06</t>
  </si>
  <si>
    <t>SPOJOVACÍ POSTŘIK Z EMULZE DO 0,5KG/M2</t>
  </si>
  <si>
    <t>KPL</t>
  </si>
  <si>
    <t>FRÉZOVÁNÍ ZPEVNĚNÝCH PLOCH ASFALTOVÝCH, ODVOZ DO 20 KM</t>
  </si>
  <si>
    <t>M3</t>
  </si>
  <si>
    <t>M</t>
  </si>
  <si>
    <t>OČIŠTĚNÍ ASFALTOVÝCH VOZOVEK ZAMETENÍM (samosběr)</t>
  </si>
  <si>
    <t>M2</t>
  </si>
  <si>
    <t>VODOROVNÉ DOPRAVNÍ ZNAČENÍ BARVOU HLADKÉ - DODÁVKA A POKLÁDKA</t>
  </si>
  <si>
    <t>029113</t>
  </si>
  <si>
    <t>ASFALTOVÝ BETON PRO OBRUSNÉ VRSTVY ACO 11+, tl. 50 mm</t>
  </si>
  <si>
    <t>ASFALTOVÝ BETON PRO LOŽNÍ VRSTVY ACL 16+</t>
  </si>
  <si>
    <t>FRÉZOVÁNÍ DRÁŽKY PRŮŘEZU DO 100MM2 V ASFALTOVÉ VOZOVCE</t>
  </si>
  <si>
    <t>TĚSNĚNÍ DILATAČNÍCH SPAR  ASF. ZÁLIVKOU</t>
  </si>
  <si>
    <t>VODOROVNÉ DOPRAVNÍ ZNAČENÍ PLASTEM HLADKÉ - DODÁVKA A POKLÁDKA</t>
  </si>
  <si>
    <t>KUS</t>
  </si>
  <si>
    <t>ROZPOČET</t>
  </si>
  <si>
    <t>KSÚS Středočeského kraje příspěvková organizace</t>
  </si>
  <si>
    <t>00066001</t>
  </si>
  <si>
    <t>Termín výstavby:</t>
  </si>
  <si>
    <t>ZO za KSUSSK:</t>
  </si>
  <si>
    <t>Podpis ZO</t>
  </si>
  <si>
    <t>Zdroj financování:</t>
  </si>
  <si>
    <t>Krajská správa a údržba silnic Středočeského kraje, příspěvková organizace</t>
  </si>
  <si>
    <t xml:space="preserve">Objednatel:  </t>
  </si>
  <si>
    <t>Místo (lokalita):</t>
  </si>
  <si>
    <t>asfaltový recyklát fr. 0-22 mm</t>
  </si>
  <si>
    <t>Ing. Aleš Čermák, Ph.D., MBA, ředitel</t>
  </si>
  <si>
    <t xml:space="preserve">Objekt: </t>
  </si>
  <si>
    <t>1</t>
  </si>
  <si>
    <t>Kód položky</t>
  </si>
  <si>
    <t>Poř.č.</t>
  </si>
  <si>
    <t>574A04</t>
  </si>
  <si>
    <t>ASFALTOVÝ BETON PRO OBRUSNÉ VRSTVY ACO 11+</t>
  </si>
  <si>
    <t>574A34</t>
  </si>
  <si>
    <t>ASFALTOVÝ BETON PRO OBRUSNÉ VRSTVY ACO 11+, tl. 40 mm</t>
  </si>
  <si>
    <t>OSTAT POŽADAVKY - ZEMĚMĚŘICKÉ ZAMĚŘENÍ - CELKY</t>
  </si>
  <si>
    <t>III/0185 Chramosty</t>
  </si>
  <si>
    <t>Oprava vozovky</t>
  </si>
  <si>
    <t>III/0185, km 0,015 - 2,360</t>
  </si>
  <si>
    <t>Chramosty / CMS 11 Sedlčany / uzl.st.: 2222A020 - 2221A127</t>
  </si>
  <si>
    <t>CMS 11 Sedlčany, km 0,015 - 2,360            uzl.st. 2222A020 - 2221A127</t>
  </si>
  <si>
    <t>Zhotovitel odkoupí recyklát za cenu 70,- Kč/t bez DPH (22 tun)</t>
  </si>
  <si>
    <t>2345 x 4,9 = 11491</t>
  </si>
  <si>
    <t>450 x 4,9 = 2205</t>
  </si>
  <si>
    <t>vyrovnávka - - 2205 x 0,035 = 77,2 m3 ( cca 182,5 tuny)</t>
  </si>
  <si>
    <t>2100 x 2 = 4200 x 0,30 = 1260</t>
  </si>
  <si>
    <t>úplná uzavírka (předpoklad na dvě etapy); součástí položky je zpracování návrhu VDZ vč. zajištění stanovení místní úpravy provozu</t>
  </si>
  <si>
    <t>DIO V Č.ZJIŠTĚNÍ, ZAJIŠTĚNÍ A VYTYČENÍ INŽ. SÍTÍ, ZAJIŠTĚNÍ STANOVENÍ MÍSTNÍ ÚPRAVY PROVOZU NA VDZ</t>
  </si>
  <si>
    <t>1895 x 4,9= 9286 x 0,05 = 464 m3 ( cca 1090 tun)</t>
  </si>
  <si>
    <t>1895 x 4,9 = 9286</t>
  </si>
  <si>
    <t>2345 x 4,9 = 11 491 x 2 = 22982</t>
  </si>
  <si>
    <t>ZPEVNĚNÍ KRAJNIC Z RECYKLOVANÉHO MATERIÁLU TL DO 150MM</t>
  </si>
  <si>
    <t>2360:4= 590</t>
  </si>
  <si>
    <t>Škody po zimě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</si>
</sst>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;\-#,##0.000"/>
    <numFmt numFmtId="165" formatCode="00000"/>
  </numFmts>
  <fonts count="21" x14ac:knownFonts="1"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2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Arial CE"/>
      <family val="2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sz val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 applyAlignment="0">
      <alignment vertical="top" wrapText="1"/>
      <protection locked="0"/>
    </xf>
    <xf numFmtId="0" fontId="16" fillId="0" borderId="0"/>
  </cellStyleXfs>
  <cellXfs count="163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 vertical="top" wrapText="1"/>
    </xf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/>
    </xf>
    <xf numFmtId="0" fontId="0" fillId="0" borderId="0" xfId="0" applyAlignment="1" applyProtection="1">
      <alignment vertical="top"/>
    </xf>
    <xf numFmtId="0" fontId="7" fillId="2" borderId="1" xfId="0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49" fontId="12" fillId="3" borderId="2" xfId="0" applyNumberFormat="1" applyFont="1" applyFill="1" applyBorder="1" applyAlignment="1" applyProtection="1">
      <alignment horizontal="center" vertical="center"/>
    </xf>
    <xf numFmtId="49" fontId="12" fillId="3" borderId="3" xfId="0" applyNumberFormat="1" applyFont="1" applyFill="1" applyBorder="1" applyAlignment="1" applyProtection="1">
      <alignment horizontal="center" vertical="center"/>
    </xf>
    <xf numFmtId="49" fontId="14" fillId="0" borderId="4" xfId="0" applyNumberFormat="1" applyFont="1" applyBorder="1" applyAlignment="1" applyProtection="1">
      <alignment horizontal="left" vertical="center"/>
    </xf>
    <xf numFmtId="49" fontId="6" fillId="0" borderId="5" xfId="0" applyNumberFormat="1" applyFont="1" applyBorder="1" applyAlignment="1" applyProtection="1">
      <alignment horizontal="left" vertical="center"/>
    </xf>
    <xf numFmtId="4" fontId="6" fillId="0" borderId="5" xfId="0" applyNumberFormat="1" applyFont="1" applyBorder="1" applyAlignment="1" applyProtection="1">
      <alignment horizontal="right" vertical="center"/>
    </xf>
    <xf numFmtId="4" fontId="6" fillId="0" borderId="6" xfId="0" applyNumberFormat="1" applyFont="1" applyBorder="1" applyAlignment="1" applyProtection="1">
      <alignment horizontal="right" vertical="center"/>
    </xf>
    <xf numFmtId="4" fontId="9" fillId="0" borderId="0" xfId="0" applyNumberFormat="1" applyFont="1" applyAlignment="1" applyProtection="1">
      <alignment vertical="center"/>
    </xf>
    <xf numFmtId="49" fontId="6" fillId="0" borderId="5" xfId="0" applyNumberFormat="1" applyFont="1" applyBorder="1" applyAlignment="1" applyProtection="1">
      <alignment horizontal="right" vertical="center"/>
    </xf>
    <xf numFmtId="49" fontId="6" fillId="0" borderId="6" xfId="0" applyNumberFormat="1" applyFont="1" applyBorder="1" applyAlignment="1" applyProtection="1">
      <alignment horizontal="right" vertical="center"/>
    </xf>
    <xf numFmtId="0" fontId="9" fillId="0" borderId="7" xfId="0" applyFont="1" applyBorder="1" applyAlignment="1" applyProtection="1">
      <alignment vertical="center"/>
    </xf>
    <xf numFmtId="0" fontId="9" fillId="0" borderId="8" xfId="0" applyFont="1" applyBorder="1" applyAlignment="1" applyProtection="1">
      <alignment vertical="center"/>
    </xf>
    <xf numFmtId="0" fontId="9" fillId="0" borderId="9" xfId="0" applyFont="1" applyBorder="1" applyAlignment="1" applyProtection="1">
      <alignment vertical="center"/>
    </xf>
    <xf numFmtId="4" fontId="14" fillId="3" borderId="5" xfId="0" applyNumberFormat="1" applyFont="1" applyFill="1" applyBorder="1" applyAlignment="1" applyProtection="1">
      <alignment horizontal="right" vertical="center"/>
    </xf>
    <xf numFmtId="0" fontId="9" fillId="0" borderId="10" xfId="0" applyFont="1" applyBorder="1" applyAlignment="1" applyProtection="1">
      <alignment vertical="center"/>
    </xf>
    <xf numFmtId="4" fontId="14" fillId="3" borderId="6" xfId="0" applyNumberFormat="1" applyFont="1" applyFill="1" applyBorder="1" applyAlignment="1" applyProtection="1">
      <alignment horizontal="right" vertical="center"/>
    </xf>
    <xf numFmtId="0" fontId="9" fillId="0" borderId="11" xfId="0" applyFont="1" applyBorder="1" applyAlignment="1" applyProtection="1">
      <alignment vertical="center"/>
    </xf>
    <xf numFmtId="39" fontId="3" fillId="0" borderId="0" xfId="0" applyNumberFormat="1" applyFont="1" applyAlignment="1" applyProtection="1">
      <alignment vertical="top"/>
    </xf>
    <xf numFmtId="0" fontId="0" fillId="0" borderId="5" xfId="0" applyBorder="1" applyAlignment="1" applyProtection="1">
      <alignment horizontal="center" vertical="center"/>
    </xf>
    <xf numFmtId="0" fontId="18" fillId="0" borderId="0" xfId="0" applyFont="1" applyAlignment="1" applyProtection="1">
      <alignment horizontal="left"/>
    </xf>
    <xf numFmtId="4" fontId="6" fillId="0" borderId="19" xfId="0" applyNumberFormat="1" applyFont="1" applyBorder="1" applyAlignment="1" applyProtection="1">
      <alignment vertical="center"/>
    </xf>
    <xf numFmtId="0" fontId="7" fillId="0" borderId="22" xfId="0" applyFont="1" applyBorder="1" applyAlignment="1" applyProtection="1">
      <alignment vertical="center"/>
    </xf>
    <xf numFmtId="0" fontId="7" fillId="0" borderId="18" xfId="0" applyFont="1" applyBorder="1" applyAlignment="1" applyProtection="1">
      <alignment vertical="center"/>
    </xf>
    <xf numFmtId="4" fontId="6" fillId="0" borderId="18" xfId="0" applyNumberFormat="1" applyFont="1" applyBorder="1" applyAlignment="1" applyProtection="1">
      <alignment horizontal="right" vertical="center"/>
    </xf>
    <xf numFmtId="4" fontId="7" fillId="0" borderId="20" xfId="0" applyNumberFormat="1" applyFont="1" applyBorder="1" applyAlignment="1" applyProtection="1">
      <alignment vertical="center"/>
    </xf>
    <xf numFmtId="4" fontId="6" fillId="0" borderId="10" xfId="0" applyNumberFormat="1" applyFont="1" applyBorder="1" applyAlignment="1" applyProtection="1">
      <alignment vertical="center"/>
    </xf>
    <xf numFmtId="0" fontId="7" fillId="0" borderId="17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/>
    </xf>
    <xf numFmtId="4" fontId="7" fillId="0" borderId="6" xfId="0" applyNumberFormat="1" applyFont="1" applyBorder="1" applyAlignment="1" applyProtection="1">
      <alignment vertical="center"/>
    </xf>
    <xf numFmtId="0" fontId="7" fillId="0" borderId="23" xfId="0" applyFont="1" applyBorder="1" applyAlignment="1" applyProtection="1">
      <alignment vertical="center"/>
    </xf>
    <xf numFmtId="0" fontId="7" fillId="0" borderId="13" xfId="0" applyFont="1" applyBorder="1" applyAlignment="1" applyProtection="1">
      <alignment vertical="center"/>
    </xf>
    <xf numFmtId="4" fontId="6" fillId="0" borderId="13" xfId="0" applyNumberFormat="1" applyFont="1" applyBorder="1" applyAlignment="1" applyProtection="1">
      <alignment horizontal="right" vertical="center"/>
    </xf>
    <xf numFmtId="4" fontId="7" fillId="0" borderId="21" xfId="0" applyNumberFormat="1" applyFont="1" applyBorder="1" applyAlignment="1" applyProtection="1">
      <alignment vertical="center"/>
    </xf>
    <xf numFmtId="0" fontId="7" fillId="2" borderId="24" xfId="0" applyFont="1" applyFill="1" applyBorder="1" applyAlignment="1" applyProtection="1">
      <alignment vertical="center" wrapText="1"/>
    </xf>
    <xf numFmtId="0" fontId="7" fillId="2" borderId="1" xfId="0" applyFont="1" applyFill="1" applyBorder="1" applyAlignment="1" applyProtection="1">
      <alignment vertical="center"/>
    </xf>
    <xf numFmtId="0" fontId="7" fillId="2" borderId="1" xfId="0" applyFont="1" applyFill="1" applyBorder="1" applyAlignment="1" applyProtection="1">
      <alignment horizontal="left" vertical="center"/>
    </xf>
    <xf numFmtId="0" fontId="7" fillId="2" borderId="25" xfId="0" applyFont="1" applyFill="1" applyBorder="1" applyAlignment="1" applyProtection="1">
      <alignment horizontal="left" vertical="center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 vertical="center"/>
    </xf>
    <xf numFmtId="4" fontId="6" fillId="4" borderId="5" xfId="0" applyNumberFormat="1" applyFont="1" applyFill="1" applyBorder="1" applyAlignment="1" applyProtection="1">
      <alignment horizontal="right" vertical="center"/>
    </xf>
    <xf numFmtId="14" fontId="2" fillId="0" borderId="0" xfId="0" applyNumberFormat="1" applyFont="1" applyAlignment="1" applyProtection="1">
      <alignment horizontal="left" vertical="top"/>
    </xf>
    <xf numFmtId="0" fontId="6" fillId="0" borderId="0" xfId="0" applyFont="1" applyAlignment="1" applyProtection="1">
      <alignment vertical="center"/>
    </xf>
    <xf numFmtId="4" fontId="6" fillId="0" borderId="0" xfId="0" applyNumberFormat="1" applyFont="1" applyAlignment="1" applyProtection="1">
      <alignment vertical="center"/>
    </xf>
    <xf numFmtId="4" fontId="6" fillId="0" borderId="41" xfId="0" applyNumberFormat="1" applyFont="1" applyBorder="1" applyAlignment="1" applyProtection="1">
      <alignment vertical="center"/>
    </xf>
    <xf numFmtId="0" fontId="7" fillId="2" borderId="24" xfId="0" applyFont="1" applyFill="1" applyBorder="1" applyAlignment="1" applyProtection="1">
      <alignment horizontal="left" vertical="center" wrapText="1"/>
    </xf>
    <xf numFmtId="4" fontId="6" fillId="5" borderId="5" xfId="0" applyNumberFormat="1" applyFont="1" applyFill="1" applyBorder="1" applyAlignment="1" applyProtection="1">
      <alignment horizontal="right" vertical="center"/>
    </xf>
    <xf numFmtId="4" fontId="6" fillId="5" borderId="6" xfId="0" applyNumberFormat="1" applyFont="1" applyFill="1" applyBorder="1" applyAlignment="1" applyProtection="1">
      <alignment horizontal="right" vertical="center"/>
    </xf>
    <xf numFmtId="4" fontId="14" fillId="6" borderId="5" xfId="0" applyNumberFormat="1" applyFont="1" applyFill="1" applyBorder="1" applyAlignment="1" applyProtection="1">
      <alignment horizontal="right" vertical="center"/>
    </xf>
    <xf numFmtId="0" fontId="9" fillId="5" borderId="0" xfId="0" applyFont="1" applyFill="1" applyAlignment="1" applyProtection="1">
      <alignment vertical="center"/>
    </xf>
    <xf numFmtId="1" fontId="15" fillId="0" borderId="14" xfId="0" applyNumberFormat="1" applyFont="1" applyBorder="1" applyAlignment="1">
      <alignment horizontal="center" vertical="center"/>
      <protection locked="0"/>
    </xf>
    <xf numFmtId="49" fontId="15" fillId="0" borderId="14" xfId="0" applyNumberFormat="1" applyFont="1" applyBorder="1" applyAlignment="1">
      <alignment horizontal="center" vertical="center"/>
      <protection locked="0"/>
    </xf>
    <xf numFmtId="0" fontId="15" fillId="0" borderId="2" xfId="0" applyFont="1" applyBorder="1" applyAlignment="1">
      <alignment horizontal="left" vertical="top" wrapText="1"/>
      <protection locked="0"/>
    </xf>
    <xf numFmtId="0" fontId="15" fillId="0" borderId="3" xfId="0" applyFont="1" applyBorder="1" applyAlignment="1">
      <alignment horizontal="center" vertical="center"/>
      <protection locked="0"/>
    </xf>
    <xf numFmtId="2" fontId="9" fillId="0" borderId="3" xfId="0" applyNumberFormat="1" applyFont="1" applyBorder="1" applyAlignment="1" applyProtection="1">
      <alignment vertical="center"/>
    </xf>
    <xf numFmtId="4" fontId="9" fillId="0" borderId="3" xfId="0" applyNumberFormat="1" applyFont="1" applyBorder="1" applyAlignment="1" applyProtection="1">
      <alignment vertical="center"/>
    </xf>
    <xf numFmtId="4" fontId="9" fillId="0" borderId="6" xfId="0" applyNumberFormat="1" applyFont="1" applyBorder="1" applyAlignment="1" applyProtection="1">
      <alignment vertical="center"/>
    </xf>
    <xf numFmtId="0" fontId="20" fillId="0" borderId="5" xfId="0" applyFont="1" applyBorder="1" applyAlignment="1" applyProtection="1">
      <alignment vertical="top" wrapText="1"/>
    </xf>
    <xf numFmtId="1" fontId="15" fillId="0" borderId="7" xfId="0" applyNumberFormat="1" applyFont="1" applyBorder="1" applyAlignment="1">
      <alignment horizontal="center" vertical="center"/>
      <protection locked="0"/>
    </xf>
    <xf numFmtId="165" fontId="15" fillId="0" borderId="7" xfId="0" applyNumberFormat="1" applyFont="1" applyBorder="1" applyAlignment="1">
      <alignment horizontal="center" vertical="center"/>
      <protection locked="0"/>
    </xf>
    <xf numFmtId="0" fontId="15" fillId="0" borderId="4" xfId="0" applyFont="1" applyBorder="1" applyAlignment="1">
      <alignment vertical="center"/>
      <protection locked="0"/>
    </xf>
    <xf numFmtId="0" fontId="15" fillId="0" borderId="5" xfId="0" applyFont="1" applyBorder="1" applyAlignment="1">
      <alignment horizontal="center" vertical="center"/>
      <protection locked="0"/>
    </xf>
    <xf numFmtId="4" fontId="9" fillId="0" borderId="5" xfId="0" applyNumberFormat="1" applyFont="1" applyBorder="1" applyAlignment="1" applyProtection="1">
      <alignment vertical="center"/>
    </xf>
    <xf numFmtId="4" fontId="15" fillId="0" borderId="5" xfId="0" applyNumberFormat="1" applyFont="1" applyBorder="1" applyAlignment="1">
      <alignment vertical="center"/>
      <protection locked="0"/>
    </xf>
    <xf numFmtId="0" fontId="20" fillId="0" borderId="5" xfId="0" applyFont="1" applyBorder="1" applyAlignment="1" applyProtection="1">
      <alignment vertical="top"/>
    </xf>
    <xf numFmtId="1" fontId="15" fillId="0" borderId="7" xfId="0" applyNumberFormat="1" applyFont="1" applyBorder="1" applyAlignment="1" applyProtection="1">
      <alignment horizontal="center" vertical="center"/>
    </xf>
    <xf numFmtId="0" fontId="15" fillId="0" borderId="7" xfId="0" applyFont="1" applyBorder="1" applyAlignment="1" applyProtection="1">
      <alignment horizontal="center" vertical="center"/>
    </xf>
    <xf numFmtId="0" fontId="15" fillId="0" borderId="4" xfId="0" applyFont="1" applyBorder="1" applyAlignment="1" applyProtection="1">
      <alignment vertical="center"/>
    </xf>
    <xf numFmtId="0" fontId="15" fillId="0" borderId="5" xfId="0" applyFont="1" applyBorder="1" applyAlignment="1" applyProtection="1">
      <alignment horizontal="center" vertical="center"/>
    </xf>
    <xf numFmtId="2" fontId="9" fillId="0" borderId="5" xfId="0" applyNumberFormat="1" applyFont="1" applyBorder="1" applyAlignment="1" applyProtection="1">
      <alignment vertical="center"/>
    </xf>
    <xf numFmtId="39" fontId="9" fillId="0" borderId="5" xfId="0" applyNumberFormat="1" applyFont="1" applyBorder="1" applyAlignment="1" applyProtection="1">
      <alignment vertical="center"/>
    </xf>
    <xf numFmtId="0" fontId="17" fillId="0" borderId="4" xfId="0" applyFont="1" applyBorder="1" applyAlignment="1" applyProtection="1">
      <alignment vertical="center"/>
    </xf>
    <xf numFmtId="0" fontId="15" fillId="0" borderId="7" xfId="0" applyFont="1" applyBorder="1" applyAlignment="1">
      <alignment horizontal="center" vertical="center"/>
      <protection locked="0"/>
    </xf>
    <xf numFmtId="0" fontId="20" fillId="0" borderId="17" xfId="0" applyFont="1" applyBorder="1" applyAlignment="1" applyProtection="1">
      <alignment vertical="top"/>
    </xf>
    <xf numFmtId="1" fontId="15" fillId="0" borderId="15" xfId="0" applyNumberFormat="1" applyFont="1" applyBorder="1" applyAlignment="1">
      <alignment horizontal="center" vertical="center"/>
      <protection locked="0"/>
    </xf>
    <xf numFmtId="49" fontId="15" fillId="0" borderId="15" xfId="0" applyNumberFormat="1" applyFont="1" applyBorder="1" applyAlignment="1">
      <alignment horizontal="center" vertical="center"/>
      <protection locked="0"/>
    </xf>
    <xf numFmtId="0" fontId="15" fillId="0" borderId="16" xfId="0" applyFont="1" applyBorder="1" applyAlignment="1">
      <alignment vertical="center"/>
      <protection locked="0"/>
    </xf>
    <xf numFmtId="0" fontId="15" fillId="0" borderId="13" xfId="0" applyFont="1" applyBorder="1" applyAlignment="1">
      <alignment horizontal="center" vertical="center"/>
      <protection locked="0"/>
    </xf>
    <xf numFmtId="4" fontId="9" fillId="0" borderId="13" xfId="0" applyNumberFormat="1" applyFont="1" applyBorder="1" applyAlignment="1" applyProtection="1">
      <alignment vertical="center"/>
    </xf>
    <xf numFmtId="4" fontId="15" fillId="0" borderId="13" xfId="0" applyNumberFormat="1" applyFont="1" applyBorder="1" applyAlignment="1">
      <alignment vertical="center"/>
      <protection locked="0"/>
    </xf>
    <xf numFmtId="4" fontId="9" fillId="0" borderId="21" xfId="0" applyNumberFormat="1" applyFont="1" applyBorder="1" applyAlignment="1" applyProtection="1">
      <alignment vertical="center"/>
    </xf>
    <xf numFmtId="49" fontId="8" fillId="0" borderId="0" xfId="0" applyNumberFormat="1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49" fontId="9" fillId="0" borderId="2" xfId="0" applyNumberFormat="1" applyFont="1" applyBorder="1" applyAlignment="1" applyProtection="1">
      <alignment horizontal="left" vertical="center"/>
    </xf>
    <xf numFmtId="0" fontId="9" fillId="0" borderId="3" xfId="0" applyFont="1" applyBorder="1" applyAlignment="1" applyProtection="1">
      <alignment horizontal="left" vertical="center"/>
    </xf>
    <xf numFmtId="0" fontId="9" fillId="0" borderId="4" xfId="0" applyFont="1" applyBorder="1" applyAlignment="1" applyProtection="1">
      <alignment horizontal="left" vertical="center"/>
    </xf>
    <xf numFmtId="0" fontId="9" fillId="0" borderId="5" xfId="0" applyFont="1" applyBorder="1" applyAlignment="1" applyProtection="1">
      <alignment horizontal="left" vertical="center"/>
    </xf>
    <xf numFmtId="49" fontId="9" fillId="0" borderId="3" xfId="0" applyNumberFormat="1" applyFont="1" applyBorder="1" applyAlignment="1" applyProtection="1">
      <alignment horizontal="left" vertical="center" wrapText="1"/>
    </xf>
    <xf numFmtId="49" fontId="9" fillId="0" borderId="5" xfId="0" applyNumberFormat="1" applyFont="1" applyBorder="1" applyAlignment="1" applyProtection="1">
      <alignment horizontal="left" vertical="center" wrapText="1"/>
    </xf>
    <xf numFmtId="49" fontId="9" fillId="0" borderId="3" xfId="0" applyNumberFormat="1" applyFont="1" applyBorder="1" applyAlignment="1" applyProtection="1">
      <alignment horizontal="left" vertical="center"/>
    </xf>
    <xf numFmtId="49" fontId="10" fillId="0" borderId="38" xfId="0" applyNumberFormat="1" applyFont="1" applyBorder="1" applyAlignment="1" applyProtection="1">
      <alignment horizontal="left" vertical="center" wrapText="1"/>
    </xf>
    <xf numFmtId="0" fontId="10" fillId="0" borderId="39" xfId="0" applyFont="1" applyBorder="1" applyAlignment="1" applyProtection="1">
      <alignment horizontal="left" vertical="center" wrapText="1"/>
    </xf>
    <xf numFmtId="0" fontId="10" fillId="0" borderId="37" xfId="0" applyFont="1" applyBorder="1" applyAlignment="1" applyProtection="1">
      <alignment horizontal="left" vertical="center" wrapText="1"/>
    </xf>
    <xf numFmtId="0" fontId="10" fillId="0" borderId="22" xfId="0" applyFont="1" applyBorder="1" applyAlignment="1" applyProtection="1">
      <alignment horizontal="left" vertical="center" wrapText="1"/>
    </xf>
    <xf numFmtId="49" fontId="9" fillId="0" borderId="20" xfId="0" applyNumberFormat="1" applyFont="1" applyBorder="1" applyAlignment="1" applyProtection="1">
      <alignment horizontal="left" vertical="center"/>
    </xf>
    <xf numFmtId="0" fontId="9" fillId="0" borderId="6" xfId="0" applyFont="1" applyBorder="1" applyAlignment="1" applyProtection="1">
      <alignment horizontal="left" vertical="center"/>
    </xf>
    <xf numFmtId="49" fontId="9" fillId="0" borderId="6" xfId="0" applyNumberFormat="1" applyFont="1" applyBorder="1" applyAlignment="1" applyProtection="1">
      <alignment horizontal="left" vertical="center"/>
    </xf>
    <xf numFmtId="49" fontId="9" fillId="0" borderId="4" xfId="0" applyNumberFormat="1" applyFont="1" applyBorder="1" applyAlignment="1" applyProtection="1">
      <alignment horizontal="left" vertical="center"/>
    </xf>
    <xf numFmtId="49" fontId="9" fillId="0" borderId="36" xfId="0" applyNumberFormat="1" applyFont="1" applyBorder="1" applyAlignment="1" applyProtection="1">
      <alignment horizontal="left" vertical="center" wrapText="1"/>
    </xf>
    <xf numFmtId="0" fontId="9" fillId="0" borderId="34" xfId="0" applyFont="1" applyBorder="1" applyAlignment="1" applyProtection="1">
      <alignment horizontal="left" vertical="center" wrapText="1"/>
    </xf>
    <xf numFmtId="0" fontId="9" fillId="0" borderId="37" xfId="0" applyFont="1" applyBorder="1" applyAlignment="1" applyProtection="1">
      <alignment horizontal="left" vertical="center" wrapText="1"/>
    </xf>
    <xf numFmtId="0" fontId="9" fillId="0" borderId="22" xfId="0" applyFont="1" applyBorder="1" applyAlignment="1" applyProtection="1">
      <alignment horizontal="left" vertical="center" wrapText="1"/>
    </xf>
    <xf numFmtId="49" fontId="9" fillId="0" borderId="5" xfId="0" applyNumberFormat="1" applyFont="1" applyBorder="1" applyAlignment="1" applyProtection="1">
      <alignment horizontal="left" vertical="center"/>
    </xf>
    <xf numFmtId="0" fontId="9" fillId="0" borderId="5" xfId="0" applyFont="1" applyBorder="1" applyAlignment="1" applyProtection="1">
      <alignment horizontal="left" vertical="center" wrapText="1"/>
    </xf>
    <xf numFmtId="14" fontId="9" fillId="0" borderId="6" xfId="0" applyNumberFormat="1" applyFont="1" applyBorder="1" applyAlignment="1" applyProtection="1">
      <alignment horizontal="left" vertical="center"/>
    </xf>
    <xf numFmtId="1" fontId="9" fillId="0" borderId="5" xfId="0" applyNumberFormat="1" applyFont="1" applyBorder="1" applyAlignment="1" applyProtection="1">
      <alignment horizontal="left" vertical="center" wrapText="1"/>
    </xf>
    <xf numFmtId="49" fontId="11" fillId="0" borderId="11" xfId="0" applyNumberFormat="1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49" fontId="13" fillId="0" borderId="3" xfId="0" applyNumberFormat="1" applyFont="1" applyBorder="1" applyAlignment="1" applyProtection="1">
      <alignment horizontal="left" vertical="center"/>
    </xf>
    <xf numFmtId="0" fontId="13" fillId="0" borderId="3" xfId="0" applyFont="1" applyBorder="1" applyAlignment="1" applyProtection="1">
      <alignment horizontal="left" vertical="center"/>
    </xf>
    <xf numFmtId="0" fontId="13" fillId="0" borderId="20" xfId="0" applyFont="1" applyBorder="1" applyAlignment="1" applyProtection="1">
      <alignment horizontal="left" vertical="center"/>
    </xf>
    <xf numFmtId="49" fontId="6" fillId="0" borderId="5" xfId="0" applyNumberFormat="1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horizontal="left" vertical="center"/>
    </xf>
    <xf numFmtId="49" fontId="14" fillId="0" borderId="4" xfId="0" applyNumberFormat="1" applyFont="1" applyBorder="1" applyAlignment="1" applyProtection="1">
      <alignment horizontal="left" vertical="center"/>
    </xf>
    <xf numFmtId="0" fontId="14" fillId="0" borderId="5" xfId="0" applyFont="1" applyBorder="1" applyAlignment="1" applyProtection="1">
      <alignment horizontal="left" vertical="center"/>
    </xf>
    <xf numFmtId="49" fontId="14" fillId="0" borderId="5" xfId="0" applyNumberFormat="1" applyFont="1" applyBorder="1" applyAlignment="1" applyProtection="1">
      <alignment horizontal="left" vertical="center"/>
    </xf>
    <xf numFmtId="49" fontId="14" fillId="6" borderId="4" xfId="0" applyNumberFormat="1" applyFont="1" applyFill="1" applyBorder="1" applyAlignment="1" applyProtection="1">
      <alignment horizontal="left" vertical="center"/>
    </xf>
    <xf numFmtId="0" fontId="14" fillId="6" borderId="5" xfId="0" applyFont="1" applyFill="1" applyBorder="1" applyAlignment="1" applyProtection="1">
      <alignment horizontal="left" vertical="center"/>
    </xf>
    <xf numFmtId="49" fontId="14" fillId="6" borderId="5" xfId="0" applyNumberFormat="1" applyFont="1" applyFill="1" applyBorder="1" applyAlignment="1" applyProtection="1">
      <alignment horizontal="left" vertical="center"/>
    </xf>
    <xf numFmtId="49" fontId="14" fillId="3" borderId="5" xfId="0" applyNumberFormat="1" applyFont="1" applyFill="1" applyBorder="1" applyAlignment="1" applyProtection="1">
      <alignment horizontal="left" vertical="center"/>
    </xf>
    <xf numFmtId="0" fontId="14" fillId="3" borderId="5" xfId="0" applyFont="1" applyFill="1" applyBorder="1" applyAlignment="1" applyProtection="1">
      <alignment horizontal="left" vertical="center"/>
    </xf>
    <xf numFmtId="49" fontId="14" fillId="3" borderId="4" xfId="0" applyNumberFormat="1" applyFont="1" applyFill="1" applyBorder="1" applyAlignment="1" applyProtection="1">
      <alignment horizontal="left" vertical="center"/>
    </xf>
    <xf numFmtId="49" fontId="6" fillId="0" borderId="26" xfId="0" applyNumberFormat="1" applyFont="1" applyBorder="1" applyAlignment="1" applyProtection="1">
      <alignment horizontal="left" vertical="center"/>
    </xf>
    <xf numFmtId="0" fontId="6" fillId="0" borderId="12" xfId="0" applyFont="1" applyBorder="1" applyAlignment="1" applyProtection="1">
      <alignment horizontal="left" vertical="center"/>
    </xf>
    <xf numFmtId="0" fontId="6" fillId="0" borderId="34" xfId="0" applyFont="1" applyBorder="1" applyAlignment="1" applyProtection="1">
      <alignment horizontal="left" vertical="center"/>
    </xf>
    <xf numFmtId="49" fontId="6" fillId="4" borderId="35" xfId="0" applyNumberFormat="1" applyFont="1" applyFill="1" applyBorder="1" applyAlignment="1" applyProtection="1">
      <alignment horizontal="center" vertical="center"/>
    </xf>
    <xf numFmtId="0" fontId="6" fillId="4" borderId="8" xfId="0" applyFont="1" applyFill="1" applyBorder="1" applyAlignment="1" applyProtection="1">
      <alignment horizontal="center" vertical="center"/>
    </xf>
    <xf numFmtId="0" fontId="6" fillId="4" borderId="17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49" fontId="6" fillId="0" borderId="11" xfId="0" applyNumberFormat="1" applyFont="1" applyBorder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49" fontId="6" fillId="0" borderId="36" xfId="0" applyNumberFormat="1" applyFont="1" applyBorder="1" applyAlignment="1" applyProtection="1">
      <alignment horizontal="left" vertical="center"/>
    </xf>
    <xf numFmtId="0" fontId="6" fillId="0" borderId="40" xfId="0" applyFont="1" applyBorder="1" applyAlignment="1" applyProtection="1">
      <alignment horizontal="left" vertical="center"/>
    </xf>
    <xf numFmtId="49" fontId="6" fillId="0" borderId="27" xfId="0" applyNumberFormat="1" applyFont="1" applyBorder="1" applyAlignment="1" applyProtection="1">
      <alignment horizontal="left" vertical="center"/>
    </xf>
    <xf numFmtId="0" fontId="6" fillId="0" borderId="28" xfId="0" applyFont="1" applyBorder="1" applyAlignment="1" applyProtection="1">
      <alignment horizontal="left" vertical="center"/>
    </xf>
    <xf numFmtId="0" fontId="6" fillId="0" borderId="29" xfId="0" applyFont="1" applyBorder="1" applyAlignment="1" applyProtection="1">
      <alignment horizontal="left" vertical="center"/>
    </xf>
    <xf numFmtId="49" fontId="9" fillId="0" borderId="30" xfId="0" applyNumberFormat="1" applyFont="1" applyBorder="1" applyAlignment="1" applyProtection="1">
      <alignment horizontal="left" vertical="center"/>
    </xf>
    <xf numFmtId="0" fontId="9" fillId="0" borderId="28" xfId="0" applyFont="1" applyBorder="1" applyAlignment="1" applyProtection="1">
      <alignment horizontal="left" vertical="center"/>
    </xf>
    <xf numFmtId="0" fontId="9" fillId="0" borderId="29" xfId="0" applyFont="1" applyBorder="1" applyAlignment="1" applyProtection="1">
      <alignment horizontal="left" vertical="center"/>
    </xf>
    <xf numFmtId="0" fontId="9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left" vertical="center"/>
    </xf>
    <xf numFmtId="49" fontId="6" fillId="0" borderId="33" xfId="0" applyNumberFormat="1" applyFont="1" applyBorder="1" applyAlignment="1" applyProtection="1">
      <alignment horizontal="left" vertical="center"/>
    </xf>
    <xf numFmtId="0" fontId="6" fillId="0" borderId="10" xfId="0" applyFont="1" applyBorder="1" applyAlignment="1" applyProtection="1">
      <alignment horizontal="left" vertical="center"/>
    </xf>
    <xf numFmtId="49" fontId="6" fillId="0" borderId="33" xfId="0" applyNumberFormat="1" applyFont="1" applyBorder="1" applyAlignment="1" applyProtection="1">
      <alignment horizontal="left" vertical="center" shrinkToFit="1"/>
    </xf>
    <xf numFmtId="0" fontId="6" fillId="0" borderId="0" xfId="0" applyFont="1" applyAlignment="1" applyProtection="1">
      <alignment horizontal="left" vertical="center" shrinkToFit="1"/>
    </xf>
    <xf numFmtId="0" fontId="6" fillId="0" borderId="32" xfId="0" applyFont="1" applyBorder="1" applyAlignment="1" applyProtection="1">
      <alignment horizontal="left" vertical="center" shrinkToFit="1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/>
    </xf>
  </cellXfs>
  <cellStyles count="2">
    <cellStyle name="Normální" xfId="0" builtinId="0"/>
    <cellStyle name="Normální 2" xfId="1" xr:uid="{66D0A2F5-FD9A-4E74-A953-E0095AC29A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259080</xdr:colOff>
          <xdr:row>27</xdr:row>
          <xdr:rowOff>137160</xdr:rowOff>
        </xdr:from>
        <xdr:to>
          <xdr:col>3</xdr:col>
          <xdr:colOff>1287780</xdr:colOff>
          <xdr:row>31</xdr:row>
          <xdr:rowOff>68580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259080</xdr:colOff>
          <xdr:row>27</xdr:row>
          <xdr:rowOff>137160</xdr:rowOff>
        </xdr:from>
        <xdr:to>
          <xdr:col>3</xdr:col>
          <xdr:colOff>1287780</xdr:colOff>
          <xdr:row>31</xdr:row>
          <xdr:rowOff>68580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33B0E-B054-4A94-9C68-AD167D1F3320}">
  <dimension ref="B1:L36"/>
  <sheetViews>
    <sheetView tabSelected="1" zoomScaleNormal="100" workbookViewId="0">
      <selection activeCell="B1" sqref="B1:J1"/>
    </sheetView>
  </sheetViews>
  <sheetFormatPr defaultColWidth="13.28515625" defaultRowHeight="13.2" x14ac:dyDescent="0.2"/>
  <cols>
    <col min="1" max="1" width="3.28515625" style="15" customWidth="1"/>
    <col min="2" max="2" width="13.28515625" style="15" customWidth="1"/>
    <col min="3" max="3" width="11.85546875" style="15" customWidth="1"/>
    <col min="4" max="4" width="27.85546875" style="15" customWidth="1"/>
    <col min="5" max="5" width="14.42578125" style="15" customWidth="1"/>
    <col min="6" max="6" width="18.42578125" style="15" customWidth="1"/>
    <col min="7" max="7" width="26.28515625" style="15" customWidth="1"/>
    <col min="8" max="8" width="16" style="15" customWidth="1"/>
    <col min="9" max="9" width="13.85546875" style="15" customWidth="1"/>
    <col min="10" max="10" width="29.42578125" style="15" customWidth="1"/>
    <col min="11" max="11" width="13.28515625" style="15"/>
    <col min="12" max="12" width="13.7109375" style="15" bestFit="1" customWidth="1"/>
    <col min="13" max="16384" width="13.28515625" style="15"/>
  </cols>
  <sheetData>
    <row r="1" spans="2:12" ht="28.65" customHeight="1" thickBot="1" x14ac:dyDescent="0.25">
      <c r="B1" s="95" t="s">
        <v>11</v>
      </c>
      <c r="C1" s="96"/>
      <c r="D1" s="96"/>
      <c r="E1" s="96"/>
      <c r="F1" s="96"/>
      <c r="G1" s="96"/>
      <c r="H1" s="96"/>
      <c r="I1" s="96"/>
      <c r="J1" s="96"/>
    </row>
    <row r="2" spans="2:12" ht="12.75" customHeight="1" x14ac:dyDescent="0.2">
      <c r="B2" s="97" t="s">
        <v>12</v>
      </c>
      <c r="C2" s="98"/>
      <c r="D2" s="101" t="s">
        <v>76</v>
      </c>
      <c r="E2" s="101"/>
      <c r="F2" s="103" t="s">
        <v>13</v>
      </c>
      <c r="G2" s="104" t="s">
        <v>56</v>
      </c>
      <c r="H2" s="105"/>
      <c r="I2" s="103" t="s">
        <v>14</v>
      </c>
      <c r="J2" s="108" t="s">
        <v>57</v>
      </c>
    </row>
    <row r="3" spans="2:12" x14ac:dyDescent="0.2">
      <c r="B3" s="99"/>
      <c r="C3" s="100"/>
      <c r="D3" s="102"/>
      <c r="E3" s="102"/>
      <c r="F3" s="100"/>
      <c r="G3" s="106"/>
      <c r="H3" s="107"/>
      <c r="I3" s="100"/>
      <c r="J3" s="109"/>
    </row>
    <row r="4" spans="2:12" x14ac:dyDescent="0.2">
      <c r="B4" s="111" t="s">
        <v>15</v>
      </c>
      <c r="C4" s="100"/>
      <c r="D4" s="112" t="s">
        <v>77</v>
      </c>
      <c r="E4" s="113"/>
      <c r="F4" s="116" t="s">
        <v>16</v>
      </c>
      <c r="G4" s="102"/>
      <c r="H4" s="117"/>
      <c r="I4" s="116" t="s">
        <v>14</v>
      </c>
      <c r="J4" s="110"/>
    </row>
    <row r="5" spans="2:12" x14ac:dyDescent="0.2">
      <c r="B5" s="99"/>
      <c r="C5" s="100"/>
      <c r="D5" s="114"/>
      <c r="E5" s="115"/>
      <c r="F5" s="100"/>
      <c r="G5" s="117"/>
      <c r="H5" s="117"/>
      <c r="I5" s="100"/>
      <c r="J5" s="109"/>
    </row>
    <row r="6" spans="2:12" ht="13.2" customHeight="1" x14ac:dyDescent="0.2">
      <c r="B6" s="111" t="s">
        <v>17</v>
      </c>
      <c r="C6" s="100"/>
      <c r="D6" s="112" t="s">
        <v>80</v>
      </c>
      <c r="E6" s="113"/>
      <c r="F6" s="116" t="s">
        <v>18</v>
      </c>
      <c r="G6" s="102"/>
      <c r="H6" s="117"/>
      <c r="I6" s="116" t="s">
        <v>14</v>
      </c>
      <c r="J6" s="110"/>
    </row>
    <row r="7" spans="2:12" x14ac:dyDescent="0.2">
      <c r="B7" s="99"/>
      <c r="C7" s="100"/>
      <c r="D7" s="114"/>
      <c r="E7" s="115"/>
      <c r="F7" s="100"/>
      <c r="G7" s="117"/>
      <c r="H7" s="117"/>
      <c r="I7" s="100"/>
      <c r="J7" s="109"/>
    </row>
    <row r="8" spans="2:12" x14ac:dyDescent="0.2">
      <c r="B8" s="111" t="s">
        <v>58</v>
      </c>
      <c r="C8" s="100"/>
      <c r="D8" s="119">
        <v>2026</v>
      </c>
      <c r="E8" s="119"/>
      <c r="F8" s="116" t="s">
        <v>59</v>
      </c>
      <c r="G8" s="117"/>
      <c r="H8" s="117"/>
      <c r="I8" s="116" t="s">
        <v>60</v>
      </c>
      <c r="J8" s="110"/>
    </row>
    <row r="9" spans="2:12" x14ac:dyDescent="0.2">
      <c r="B9" s="99"/>
      <c r="C9" s="100"/>
      <c r="D9" s="119"/>
      <c r="E9" s="119"/>
      <c r="F9" s="100"/>
      <c r="G9" s="117"/>
      <c r="H9" s="117"/>
      <c r="I9" s="100"/>
      <c r="J9" s="109"/>
    </row>
    <row r="10" spans="2:12" x14ac:dyDescent="0.2">
      <c r="B10" s="111" t="s">
        <v>61</v>
      </c>
      <c r="C10" s="100"/>
      <c r="D10" s="102" t="s">
        <v>93</v>
      </c>
      <c r="E10" s="117"/>
      <c r="F10" s="116" t="s">
        <v>19</v>
      </c>
      <c r="G10" s="102"/>
      <c r="H10" s="117"/>
      <c r="I10" s="116" t="s">
        <v>20</v>
      </c>
      <c r="J10" s="118"/>
    </row>
    <row r="11" spans="2:12" x14ac:dyDescent="0.2">
      <c r="B11" s="99"/>
      <c r="C11" s="100"/>
      <c r="D11" s="117"/>
      <c r="E11" s="117"/>
      <c r="F11" s="100"/>
      <c r="G11" s="117"/>
      <c r="H11" s="117"/>
      <c r="I11" s="100"/>
      <c r="J11" s="109"/>
    </row>
    <row r="12" spans="2:12" ht="23.4" customHeight="1" thickBot="1" x14ac:dyDescent="0.25">
      <c r="B12" s="120" t="s">
        <v>21</v>
      </c>
      <c r="C12" s="121"/>
      <c r="D12" s="121"/>
      <c r="E12" s="121"/>
      <c r="F12" s="121"/>
      <c r="G12" s="121"/>
      <c r="H12" s="121"/>
      <c r="I12" s="121"/>
      <c r="J12" s="122"/>
    </row>
    <row r="13" spans="2:12" ht="26.4" customHeight="1" x14ac:dyDescent="0.2">
      <c r="B13" s="16" t="s">
        <v>22</v>
      </c>
      <c r="C13" s="123" t="s">
        <v>23</v>
      </c>
      <c r="D13" s="124"/>
      <c r="E13" s="17" t="s">
        <v>24</v>
      </c>
      <c r="F13" s="123" t="s">
        <v>25</v>
      </c>
      <c r="G13" s="124"/>
      <c r="H13" s="17" t="s">
        <v>26</v>
      </c>
      <c r="I13" s="123" t="s">
        <v>27</v>
      </c>
      <c r="J13" s="125"/>
    </row>
    <row r="14" spans="2:12" ht="15.15" customHeight="1" x14ac:dyDescent="0.2">
      <c r="B14" s="18" t="s">
        <v>28</v>
      </c>
      <c r="C14" s="19" t="s">
        <v>29</v>
      </c>
      <c r="D14" s="54">
        <f>SUM(rozpočet!H25)</f>
        <v>0</v>
      </c>
      <c r="E14" s="126"/>
      <c r="F14" s="127"/>
      <c r="G14" s="20"/>
      <c r="H14" s="126"/>
      <c r="I14" s="127"/>
      <c r="J14" s="21"/>
    </row>
    <row r="15" spans="2:12" ht="15.15" customHeight="1" x14ac:dyDescent="0.2">
      <c r="B15" s="18"/>
      <c r="C15" s="19"/>
      <c r="D15" s="20"/>
      <c r="E15" s="126"/>
      <c r="F15" s="127"/>
      <c r="G15" s="20"/>
      <c r="H15" s="126"/>
      <c r="I15" s="127"/>
      <c r="J15" s="21"/>
      <c r="L15" s="22"/>
    </row>
    <row r="16" spans="2:12" ht="15.15" customHeight="1" x14ac:dyDescent="0.2">
      <c r="B16" s="18"/>
      <c r="C16" s="19"/>
      <c r="D16" s="20"/>
      <c r="E16" s="126"/>
      <c r="F16" s="127"/>
      <c r="G16" s="20"/>
      <c r="H16" s="126"/>
      <c r="I16" s="127"/>
      <c r="J16" s="21"/>
    </row>
    <row r="17" spans="2:10" ht="15.15" customHeight="1" x14ac:dyDescent="0.2">
      <c r="B17" s="18"/>
      <c r="C17" s="19"/>
      <c r="D17" s="20"/>
      <c r="E17" s="126"/>
      <c r="F17" s="127"/>
      <c r="G17" s="23"/>
      <c r="H17" s="126"/>
      <c r="I17" s="127"/>
      <c r="J17" s="21"/>
    </row>
    <row r="18" spans="2:10" ht="15.15" customHeight="1" x14ac:dyDescent="0.2">
      <c r="B18" s="18"/>
      <c r="C18" s="19"/>
      <c r="D18" s="20"/>
      <c r="E18" s="126"/>
      <c r="F18" s="127"/>
      <c r="G18" s="23"/>
      <c r="H18" s="126"/>
      <c r="I18" s="127"/>
      <c r="J18" s="21"/>
    </row>
    <row r="19" spans="2:10" ht="15.15" customHeight="1" x14ac:dyDescent="0.2">
      <c r="B19" s="18"/>
      <c r="C19" s="19"/>
      <c r="D19" s="20"/>
      <c r="E19" s="126"/>
      <c r="F19" s="127"/>
      <c r="G19" s="23"/>
      <c r="H19" s="126"/>
      <c r="I19" s="127"/>
      <c r="J19" s="21"/>
    </row>
    <row r="20" spans="2:10" ht="15.15" customHeight="1" x14ac:dyDescent="0.2">
      <c r="B20" s="128"/>
      <c r="C20" s="129"/>
      <c r="D20" s="20"/>
      <c r="E20" s="126"/>
      <c r="F20" s="127"/>
      <c r="G20" s="23"/>
      <c r="H20" s="126"/>
      <c r="I20" s="127"/>
      <c r="J20" s="24"/>
    </row>
    <row r="21" spans="2:10" ht="15.15" customHeight="1" x14ac:dyDescent="0.2">
      <c r="B21" s="128"/>
      <c r="C21" s="129"/>
      <c r="D21" s="20"/>
      <c r="E21" s="126"/>
      <c r="F21" s="127"/>
      <c r="G21" s="23"/>
      <c r="H21" s="126"/>
      <c r="I21" s="127"/>
      <c r="J21" s="24"/>
    </row>
    <row r="22" spans="2:10" ht="16.649999999999999" customHeight="1" x14ac:dyDescent="0.2">
      <c r="B22" s="128" t="s">
        <v>30</v>
      </c>
      <c r="C22" s="129"/>
      <c r="D22" s="54">
        <f>D14</f>
        <v>0</v>
      </c>
      <c r="E22" s="130"/>
      <c r="F22" s="129"/>
      <c r="G22" s="60"/>
      <c r="H22" s="130"/>
      <c r="I22" s="129"/>
      <c r="J22" s="61"/>
    </row>
    <row r="23" spans="2:10" x14ac:dyDescent="0.2">
      <c r="B23" s="25"/>
      <c r="C23" s="26"/>
      <c r="D23" s="26"/>
      <c r="E23" s="26"/>
      <c r="F23" s="26"/>
      <c r="G23" s="26"/>
      <c r="H23" s="26"/>
      <c r="I23" s="26"/>
      <c r="J23" s="27"/>
    </row>
    <row r="24" spans="2:10" ht="15.15" customHeight="1" x14ac:dyDescent="0.2">
      <c r="B24" s="131"/>
      <c r="C24" s="132"/>
      <c r="D24" s="62"/>
      <c r="E24" s="63"/>
      <c r="F24" s="63"/>
      <c r="G24" s="63"/>
      <c r="J24" s="29"/>
    </row>
    <row r="25" spans="2:10" ht="15.15" customHeight="1" x14ac:dyDescent="0.2">
      <c r="B25" s="131"/>
      <c r="C25" s="132"/>
      <c r="D25" s="62"/>
      <c r="E25" s="133"/>
      <c r="F25" s="132"/>
      <c r="G25" s="62"/>
      <c r="H25" s="134" t="s">
        <v>9</v>
      </c>
      <c r="I25" s="135"/>
      <c r="J25" s="30">
        <f>SUM(D24:D26)</f>
        <v>0</v>
      </c>
    </row>
    <row r="26" spans="2:10" ht="15.15" customHeight="1" x14ac:dyDescent="0.2">
      <c r="B26" s="136" t="s">
        <v>31</v>
      </c>
      <c r="C26" s="135"/>
      <c r="D26" s="28">
        <f>D22</f>
        <v>0</v>
      </c>
      <c r="E26" s="134" t="s">
        <v>3</v>
      </c>
      <c r="F26" s="135"/>
      <c r="G26" s="28">
        <f>(ROUND(D26,2)*(21/100))</f>
        <v>0</v>
      </c>
      <c r="H26" s="134" t="s">
        <v>32</v>
      </c>
      <c r="I26" s="135"/>
      <c r="J26" s="30">
        <f>SUM(G25:G26)+J25</f>
        <v>0</v>
      </c>
    </row>
    <row r="27" spans="2:10" x14ac:dyDescent="0.2">
      <c r="B27" s="31"/>
      <c r="J27" s="29"/>
    </row>
    <row r="28" spans="2:10" ht="14.4" customHeight="1" x14ac:dyDescent="0.2">
      <c r="B28" s="137"/>
      <c r="C28" s="138"/>
      <c r="D28" s="139"/>
      <c r="E28" s="140" t="s">
        <v>13</v>
      </c>
      <c r="F28" s="141"/>
      <c r="G28" s="142"/>
      <c r="H28" s="140" t="s">
        <v>18</v>
      </c>
      <c r="I28" s="141"/>
      <c r="J28" s="143"/>
    </row>
    <row r="29" spans="2:10" ht="14.4" customHeight="1" x14ac:dyDescent="0.2">
      <c r="B29" s="144"/>
      <c r="C29" s="145"/>
      <c r="D29" s="145"/>
      <c r="E29" s="146" t="s">
        <v>66</v>
      </c>
      <c r="F29" s="138"/>
      <c r="G29" s="138"/>
      <c r="H29" s="146"/>
      <c r="I29" s="138"/>
      <c r="J29" s="147"/>
    </row>
    <row r="30" spans="2:10" ht="14.4" customHeight="1" x14ac:dyDescent="0.2">
      <c r="B30" s="144"/>
      <c r="C30" s="145"/>
      <c r="D30" s="155"/>
      <c r="E30" s="156"/>
      <c r="F30" s="145"/>
      <c r="G30" s="155"/>
      <c r="H30" s="156"/>
      <c r="I30" s="145"/>
      <c r="J30" s="157"/>
    </row>
    <row r="31" spans="2:10" ht="14.4" customHeight="1" x14ac:dyDescent="0.2">
      <c r="B31" s="144"/>
      <c r="C31" s="145"/>
      <c r="D31" s="155"/>
      <c r="E31" s="158"/>
      <c r="F31" s="159"/>
      <c r="G31" s="160"/>
      <c r="H31" s="156"/>
      <c r="I31" s="145"/>
      <c r="J31" s="157"/>
    </row>
    <row r="32" spans="2:10" ht="14.4" customHeight="1" thickBot="1" x14ac:dyDescent="0.25">
      <c r="B32" s="148"/>
      <c r="C32" s="149"/>
      <c r="D32" s="150"/>
      <c r="E32" s="151" t="s">
        <v>33</v>
      </c>
      <c r="F32" s="152"/>
      <c r="G32" s="153"/>
      <c r="H32" s="151" t="s">
        <v>33</v>
      </c>
      <c r="I32" s="152"/>
      <c r="J32" s="154"/>
    </row>
    <row r="35" spans="2:4" ht="15" x14ac:dyDescent="0.2">
      <c r="B35" s="56"/>
      <c r="C35" s="56"/>
      <c r="D35" s="56"/>
    </row>
    <row r="36" spans="2:4" ht="15" x14ac:dyDescent="0.2">
      <c r="B36" s="56"/>
      <c r="C36" s="56"/>
      <c r="D36" s="56"/>
    </row>
  </sheetData>
  <mergeCells count="78">
    <mergeCell ref="B32:D32"/>
    <mergeCell ref="E32:G32"/>
    <mergeCell ref="H32:J32"/>
    <mergeCell ref="B30:D30"/>
    <mergeCell ref="E30:G30"/>
    <mergeCell ref="H30:J30"/>
    <mergeCell ref="B31:D31"/>
    <mergeCell ref="E31:G31"/>
    <mergeCell ref="H31:J31"/>
    <mergeCell ref="B28:D28"/>
    <mergeCell ref="E28:G28"/>
    <mergeCell ref="H28:J28"/>
    <mergeCell ref="B29:D29"/>
    <mergeCell ref="E29:G29"/>
    <mergeCell ref="H29:J29"/>
    <mergeCell ref="B24:C24"/>
    <mergeCell ref="B25:C25"/>
    <mergeCell ref="E25:F25"/>
    <mergeCell ref="H25:I25"/>
    <mergeCell ref="B26:C26"/>
    <mergeCell ref="E26:F26"/>
    <mergeCell ref="H26:I26"/>
    <mergeCell ref="B21:C21"/>
    <mergeCell ref="E21:F21"/>
    <mergeCell ref="H21:I21"/>
    <mergeCell ref="B22:C22"/>
    <mergeCell ref="E22:F22"/>
    <mergeCell ref="H22:I22"/>
    <mergeCell ref="E18:F18"/>
    <mergeCell ref="H18:I18"/>
    <mergeCell ref="E19:F19"/>
    <mergeCell ref="H19:I19"/>
    <mergeCell ref="B20:C20"/>
    <mergeCell ref="E20:F20"/>
    <mergeCell ref="H20:I20"/>
    <mergeCell ref="E15:F15"/>
    <mergeCell ref="H15:I15"/>
    <mergeCell ref="E16:F16"/>
    <mergeCell ref="H16:I16"/>
    <mergeCell ref="E17:F17"/>
    <mergeCell ref="H17:I17"/>
    <mergeCell ref="B12:J12"/>
    <mergeCell ref="C13:D13"/>
    <mergeCell ref="F13:G13"/>
    <mergeCell ref="I13:J13"/>
    <mergeCell ref="E14:F14"/>
    <mergeCell ref="H14:I14"/>
    <mergeCell ref="J10:J11"/>
    <mergeCell ref="B8:C9"/>
    <mergeCell ref="D8:E9"/>
    <mergeCell ref="F8:F9"/>
    <mergeCell ref="G8:H9"/>
    <mergeCell ref="I8:I9"/>
    <mergeCell ref="J8:J9"/>
    <mergeCell ref="B10:C11"/>
    <mergeCell ref="D10:E11"/>
    <mergeCell ref="F10:F11"/>
    <mergeCell ref="G10:H11"/>
    <mergeCell ref="I10:I11"/>
    <mergeCell ref="J6:J7"/>
    <mergeCell ref="B4:C5"/>
    <mergeCell ref="D4:E5"/>
    <mergeCell ref="F4:F5"/>
    <mergeCell ref="G4:H5"/>
    <mergeCell ref="I4:I5"/>
    <mergeCell ref="J4:J5"/>
    <mergeCell ref="B6:C7"/>
    <mergeCell ref="D6:E7"/>
    <mergeCell ref="F6:F7"/>
    <mergeCell ref="G6:H7"/>
    <mergeCell ref="I6:I7"/>
    <mergeCell ref="B1:J1"/>
    <mergeCell ref="B2:C3"/>
    <mergeCell ref="D2:E3"/>
    <mergeCell ref="F2:F3"/>
    <mergeCell ref="G2:H3"/>
    <mergeCell ref="I2:I3"/>
    <mergeCell ref="J2:J3"/>
  </mergeCells>
  <pageMargins left="0.25" right="0.25" top="0.75" bottom="0.75" header="0.3" footer="0.3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3073" r:id="rId4">
          <objectPr defaultSize="0" autoPict="0" r:id="rId5">
            <anchor moveWithCells="1" sizeWithCells="1">
              <from>
                <xdr:col>1</xdr:col>
                <xdr:colOff>259080</xdr:colOff>
                <xdr:row>27</xdr:row>
                <xdr:rowOff>137160</xdr:rowOff>
              </from>
              <to>
                <xdr:col>3</xdr:col>
                <xdr:colOff>1287780</xdr:colOff>
                <xdr:row>31</xdr:row>
                <xdr:rowOff>68580</xdr:rowOff>
              </to>
            </anchor>
          </objectPr>
        </oleObject>
      </mc:Choice>
      <mc:Fallback>
        <oleObject progId="MSPhotoEd.3" shapeId="3073" r:id="rId4"/>
      </mc:Fallback>
    </mc:AlternateContent>
    <mc:AlternateContent xmlns:mc="http://schemas.openxmlformats.org/markup-compatibility/2006">
      <mc:Choice Requires="x14">
        <oleObject progId="MSPhotoEd.3" shapeId="3074" r:id="rId6">
          <objectPr defaultSize="0" autoPict="0" r:id="rId5">
            <anchor moveWithCells="1" sizeWithCells="1">
              <from>
                <xdr:col>1</xdr:col>
                <xdr:colOff>259080</xdr:colOff>
                <xdr:row>27</xdr:row>
                <xdr:rowOff>137160</xdr:rowOff>
              </from>
              <to>
                <xdr:col>3</xdr:col>
                <xdr:colOff>1287780</xdr:colOff>
                <xdr:row>31</xdr:row>
                <xdr:rowOff>68580</xdr:rowOff>
              </to>
            </anchor>
          </objectPr>
        </oleObject>
      </mc:Choice>
      <mc:Fallback>
        <oleObject progId="MSPhotoEd.3" shapeId="3074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DAB38-73DE-427B-85D3-67073FF20E91}">
  <sheetPr>
    <pageSetUpPr fitToPage="1"/>
  </sheetPr>
  <dimension ref="B1:I33"/>
  <sheetViews>
    <sheetView showGridLines="0" zoomScaleNormal="100" workbookViewId="0">
      <selection activeCell="B1" sqref="B1:H1"/>
    </sheetView>
  </sheetViews>
  <sheetFormatPr defaultColWidth="10.42578125" defaultRowHeight="12" customHeight="1" x14ac:dyDescent="0.2"/>
  <cols>
    <col min="1" max="1" width="1.7109375" style="1" customWidth="1"/>
    <col min="2" max="2" width="6.85546875" style="2" customWidth="1"/>
    <col min="3" max="3" width="14.28515625" style="2" customWidth="1"/>
    <col min="4" max="4" width="92.28515625" style="3" customWidth="1"/>
    <col min="5" max="5" width="10.140625" style="3" customWidth="1"/>
    <col min="6" max="6" width="13.28515625" style="3" customWidth="1"/>
    <col min="7" max="7" width="17.140625" style="4" customWidth="1"/>
    <col min="8" max="8" width="20.7109375" style="5" customWidth="1"/>
    <col min="9" max="9" width="60.85546875" style="1" customWidth="1"/>
    <col min="10" max="16384" width="10.42578125" style="1"/>
  </cols>
  <sheetData>
    <row r="1" spans="2:9" ht="27.75" customHeight="1" x14ac:dyDescent="0.2">
      <c r="B1" s="161" t="s">
        <v>55</v>
      </c>
      <c r="C1" s="161"/>
      <c r="D1" s="161"/>
      <c r="E1" s="161"/>
      <c r="F1" s="161"/>
      <c r="G1" s="161"/>
      <c r="H1" s="161"/>
    </row>
    <row r="2" spans="2:9" ht="12.75" customHeight="1" x14ac:dyDescent="0.25">
      <c r="B2" s="52" t="s">
        <v>34</v>
      </c>
      <c r="C2" s="52"/>
      <c r="D2" s="34" t="s">
        <v>76</v>
      </c>
      <c r="E2" s="12" t="s">
        <v>2</v>
      </c>
      <c r="F2" s="6"/>
      <c r="G2" s="6"/>
      <c r="H2" s="6"/>
    </row>
    <row r="3" spans="2:9" ht="12.75" customHeight="1" x14ac:dyDescent="0.25">
      <c r="B3" s="52" t="s">
        <v>67</v>
      </c>
      <c r="C3" s="52"/>
      <c r="D3" s="34" t="s">
        <v>78</v>
      </c>
      <c r="E3" s="6"/>
      <c r="F3" s="6"/>
      <c r="G3" s="8"/>
      <c r="H3" s="6"/>
    </row>
    <row r="4" spans="2:9" ht="13.5" customHeight="1" x14ac:dyDescent="0.25">
      <c r="B4" s="53" t="s">
        <v>64</v>
      </c>
      <c r="C4" s="53"/>
      <c r="D4" s="34" t="s">
        <v>79</v>
      </c>
      <c r="E4" s="7"/>
      <c r="F4" s="6"/>
      <c r="G4" s="6"/>
      <c r="H4" s="6"/>
    </row>
    <row r="5" spans="2:9" ht="27.75" customHeight="1" x14ac:dyDescent="0.25">
      <c r="B5" s="8" t="s">
        <v>63</v>
      </c>
      <c r="C5" s="8"/>
      <c r="D5" s="34" t="s">
        <v>62</v>
      </c>
      <c r="E5" s="10"/>
      <c r="F5" s="8"/>
      <c r="G5" s="8"/>
      <c r="H5" s="8"/>
    </row>
    <row r="6" spans="2:9" ht="12.75" customHeight="1" x14ac:dyDescent="0.25">
      <c r="B6" s="8"/>
      <c r="C6" s="8"/>
      <c r="D6" s="8"/>
      <c r="E6" s="10"/>
      <c r="F6" s="8" t="s">
        <v>35</v>
      </c>
      <c r="G6" s="162"/>
      <c r="H6" s="162"/>
    </row>
    <row r="7" spans="2:9" ht="12.75" customHeight="1" x14ac:dyDescent="0.2">
      <c r="B7" s="8" t="s">
        <v>1</v>
      </c>
      <c r="C7" s="8"/>
      <c r="D7" s="9"/>
      <c r="E7" s="11"/>
      <c r="F7" s="9" t="s">
        <v>36</v>
      </c>
      <c r="G7" s="55"/>
      <c r="H7" s="32"/>
    </row>
    <row r="8" spans="2:9" ht="24" customHeight="1" thickBot="1" x14ac:dyDescent="0.25"/>
    <row r="9" spans="2:9" s="13" customFormat="1" ht="31.95" customHeight="1" thickBot="1" x14ac:dyDescent="0.25">
      <c r="B9" s="59" t="s">
        <v>70</v>
      </c>
      <c r="C9" s="48" t="s">
        <v>69</v>
      </c>
      <c r="D9" s="49" t="s">
        <v>4</v>
      </c>
      <c r="E9" s="14" t="s">
        <v>0</v>
      </c>
      <c r="F9" s="49" t="s">
        <v>5</v>
      </c>
      <c r="G9" s="50" t="s">
        <v>6</v>
      </c>
      <c r="H9" s="51" t="s">
        <v>7</v>
      </c>
      <c r="I9" s="33" t="s">
        <v>37</v>
      </c>
    </row>
    <row r="10" spans="2:9" s="13" customFormat="1" ht="27.6" customHeight="1" x14ac:dyDescent="0.2">
      <c r="B10" s="64" t="s">
        <v>68</v>
      </c>
      <c r="C10" s="65" t="s">
        <v>8</v>
      </c>
      <c r="D10" s="66" t="s">
        <v>87</v>
      </c>
      <c r="E10" s="67" t="s">
        <v>41</v>
      </c>
      <c r="F10" s="68">
        <v>1</v>
      </c>
      <c r="G10" s="69"/>
      <c r="H10" s="70">
        <f t="shared" ref="H10:H24" si="0">G10*F10</f>
        <v>0</v>
      </c>
      <c r="I10" s="71" t="s">
        <v>86</v>
      </c>
    </row>
    <row r="11" spans="2:9" s="13" customFormat="1" ht="12.75" customHeight="1" x14ac:dyDescent="0.2">
      <c r="B11" s="72">
        <v>2</v>
      </c>
      <c r="C11" s="73">
        <v>113728</v>
      </c>
      <c r="D11" s="74" t="s">
        <v>42</v>
      </c>
      <c r="E11" s="75" t="s">
        <v>43</v>
      </c>
      <c r="F11" s="76">
        <v>110</v>
      </c>
      <c r="G11" s="77"/>
      <c r="H11" s="70">
        <f t="shared" si="0"/>
        <v>0</v>
      </c>
      <c r="I11" s="78" t="s">
        <v>81</v>
      </c>
    </row>
    <row r="12" spans="2:9" s="13" customFormat="1" ht="12.75" customHeight="1" x14ac:dyDescent="0.2">
      <c r="B12" s="72">
        <v>3</v>
      </c>
      <c r="C12" s="73">
        <v>93818</v>
      </c>
      <c r="D12" s="74" t="s">
        <v>45</v>
      </c>
      <c r="E12" s="75" t="s">
        <v>46</v>
      </c>
      <c r="F12" s="76">
        <v>11491</v>
      </c>
      <c r="G12" s="77"/>
      <c r="H12" s="70">
        <f t="shared" si="0"/>
        <v>0</v>
      </c>
      <c r="I12" s="78" t="s">
        <v>82</v>
      </c>
    </row>
    <row r="13" spans="2:9" s="13" customFormat="1" ht="12.75" customHeight="1" x14ac:dyDescent="0.2">
      <c r="B13" s="72">
        <v>4</v>
      </c>
      <c r="C13" s="73" t="s">
        <v>39</v>
      </c>
      <c r="D13" s="74" t="s">
        <v>50</v>
      </c>
      <c r="E13" s="75" t="s">
        <v>43</v>
      </c>
      <c r="F13" s="76">
        <v>464</v>
      </c>
      <c r="G13" s="77"/>
      <c r="H13" s="70">
        <f t="shared" si="0"/>
        <v>0</v>
      </c>
      <c r="I13" s="78" t="s">
        <v>88</v>
      </c>
    </row>
    <row r="14" spans="2:9" s="13" customFormat="1" ht="12.75" customHeight="1" x14ac:dyDescent="0.2">
      <c r="B14" s="72">
        <v>5</v>
      </c>
      <c r="C14" s="73" t="s">
        <v>73</v>
      </c>
      <c r="D14" s="74" t="s">
        <v>74</v>
      </c>
      <c r="E14" s="75" t="s">
        <v>46</v>
      </c>
      <c r="F14" s="76">
        <v>2205</v>
      </c>
      <c r="G14" s="77"/>
      <c r="H14" s="70">
        <f t="shared" si="0"/>
        <v>0</v>
      </c>
      <c r="I14" s="78" t="s">
        <v>83</v>
      </c>
    </row>
    <row r="15" spans="2:9" s="13" customFormat="1" ht="12.75" customHeight="1" x14ac:dyDescent="0.2">
      <c r="B15" s="72">
        <v>6</v>
      </c>
      <c r="C15" s="73" t="s">
        <v>38</v>
      </c>
      <c r="D15" s="74" t="s">
        <v>49</v>
      </c>
      <c r="E15" s="75" t="s">
        <v>46</v>
      </c>
      <c r="F15" s="76">
        <v>9286</v>
      </c>
      <c r="G15" s="77"/>
      <c r="H15" s="70">
        <f t="shared" si="0"/>
        <v>0</v>
      </c>
      <c r="I15" s="78" t="s">
        <v>89</v>
      </c>
    </row>
    <row r="16" spans="2:9" s="13" customFormat="1" ht="12.75" customHeight="1" x14ac:dyDescent="0.2">
      <c r="B16" s="72">
        <v>7</v>
      </c>
      <c r="C16" s="73" t="s">
        <v>71</v>
      </c>
      <c r="D16" s="74" t="s">
        <v>72</v>
      </c>
      <c r="E16" s="75" t="s">
        <v>43</v>
      </c>
      <c r="F16" s="76">
        <v>77</v>
      </c>
      <c r="G16" s="77"/>
      <c r="H16" s="70">
        <f t="shared" ref="H16" si="1">G16*F16</f>
        <v>0</v>
      </c>
      <c r="I16" s="78" t="s">
        <v>84</v>
      </c>
    </row>
    <row r="17" spans="2:9" s="13" customFormat="1" ht="12.75" customHeight="1" x14ac:dyDescent="0.2">
      <c r="B17" s="79">
        <v>8</v>
      </c>
      <c r="C17" s="73">
        <v>572213</v>
      </c>
      <c r="D17" s="74" t="s">
        <v>40</v>
      </c>
      <c r="E17" s="75" t="s">
        <v>46</v>
      </c>
      <c r="F17" s="76">
        <v>22982</v>
      </c>
      <c r="G17" s="77"/>
      <c r="H17" s="70">
        <f t="shared" si="0"/>
        <v>0</v>
      </c>
      <c r="I17" s="78" t="s">
        <v>90</v>
      </c>
    </row>
    <row r="18" spans="2:9" s="13" customFormat="1" ht="12.75" customHeight="1" x14ac:dyDescent="0.2">
      <c r="B18" s="79">
        <v>9</v>
      </c>
      <c r="C18" s="80">
        <v>113761</v>
      </c>
      <c r="D18" s="81" t="s">
        <v>51</v>
      </c>
      <c r="E18" s="82" t="s">
        <v>44</v>
      </c>
      <c r="F18" s="83">
        <v>120</v>
      </c>
      <c r="G18" s="76"/>
      <c r="H18" s="70">
        <f t="shared" si="0"/>
        <v>0</v>
      </c>
      <c r="I18" s="78" t="s">
        <v>2</v>
      </c>
    </row>
    <row r="19" spans="2:9" s="13" customFormat="1" ht="12.75" customHeight="1" x14ac:dyDescent="0.2">
      <c r="B19" s="79">
        <v>10</v>
      </c>
      <c r="C19" s="80">
        <v>931312</v>
      </c>
      <c r="D19" s="81" t="s">
        <v>52</v>
      </c>
      <c r="E19" s="82" t="s">
        <v>44</v>
      </c>
      <c r="F19" s="83">
        <v>120</v>
      </c>
      <c r="G19" s="76"/>
      <c r="H19" s="70">
        <f t="shared" si="0"/>
        <v>0</v>
      </c>
      <c r="I19" s="78" t="s">
        <v>2</v>
      </c>
    </row>
    <row r="20" spans="2:9" s="13" customFormat="1" ht="12.75" customHeight="1" x14ac:dyDescent="0.2">
      <c r="B20" s="79">
        <v>11</v>
      </c>
      <c r="C20" s="80">
        <v>56963</v>
      </c>
      <c r="D20" s="81" t="s">
        <v>91</v>
      </c>
      <c r="E20" s="82" t="s">
        <v>46</v>
      </c>
      <c r="F20" s="83">
        <v>1260</v>
      </c>
      <c r="G20" s="84"/>
      <c r="H20" s="70">
        <f t="shared" si="0"/>
        <v>0</v>
      </c>
      <c r="I20" s="78" t="s">
        <v>85</v>
      </c>
    </row>
    <row r="21" spans="2:9" s="13" customFormat="1" ht="12.75" customHeight="1" x14ac:dyDescent="0.2">
      <c r="B21" s="79"/>
      <c r="C21" s="80"/>
      <c r="D21" s="85" t="s">
        <v>65</v>
      </c>
      <c r="E21" s="82"/>
      <c r="F21" s="83"/>
      <c r="G21" s="84"/>
      <c r="H21" s="70"/>
      <c r="I21" s="78"/>
    </row>
    <row r="22" spans="2:9" s="13" customFormat="1" ht="12.75" customHeight="1" x14ac:dyDescent="0.2">
      <c r="B22" s="72">
        <v>12</v>
      </c>
      <c r="C22" s="86">
        <v>915111</v>
      </c>
      <c r="D22" s="74" t="s">
        <v>47</v>
      </c>
      <c r="E22" s="75" t="s">
        <v>46</v>
      </c>
      <c r="F22" s="76">
        <v>590</v>
      </c>
      <c r="G22" s="77"/>
      <c r="H22" s="70">
        <f>G22*F22</f>
        <v>0</v>
      </c>
      <c r="I22" s="78" t="s">
        <v>92</v>
      </c>
    </row>
    <row r="23" spans="2:9" s="13" customFormat="1" ht="12.75" customHeight="1" x14ac:dyDescent="0.2">
      <c r="B23" s="79">
        <v>13</v>
      </c>
      <c r="C23" s="80">
        <v>915211</v>
      </c>
      <c r="D23" s="81" t="s">
        <v>53</v>
      </c>
      <c r="E23" s="82" t="s">
        <v>46</v>
      </c>
      <c r="F23" s="83">
        <v>590</v>
      </c>
      <c r="G23" s="76"/>
      <c r="H23" s="70">
        <f>G23*F23</f>
        <v>0</v>
      </c>
      <c r="I23" s="87"/>
    </row>
    <row r="24" spans="2:9" s="13" customFormat="1" ht="12.75" customHeight="1" thickBot="1" x14ac:dyDescent="0.25">
      <c r="B24" s="88">
        <v>14</v>
      </c>
      <c r="C24" s="89" t="s">
        <v>48</v>
      </c>
      <c r="D24" s="90" t="s">
        <v>75</v>
      </c>
      <c r="E24" s="91" t="s">
        <v>54</v>
      </c>
      <c r="F24" s="92">
        <v>1</v>
      </c>
      <c r="G24" s="93"/>
      <c r="H24" s="94">
        <f t="shared" si="0"/>
        <v>0</v>
      </c>
      <c r="I24" s="87"/>
    </row>
    <row r="25" spans="2:9" s="13" customFormat="1" ht="15" x14ac:dyDescent="0.2">
      <c r="B25" s="58"/>
      <c r="C25" s="35"/>
      <c r="D25" s="36" t="s">
        <v>9</v>
      </c>
      <c r="E25" s="37"/>
      <c r="F25" s="37"/>
      <c r="G25" s="38" t="s">
        <v>2</v>
      </c>
      <c r="H25" s="39">
        <f>SUM(H10:H24)</f>
        <v>0</v>
      </c>
    </row>
    <row r="26" spans="2:9" s="13" customFormat="1" ht="15" x14ac:dyDescent="0.2">
      <c r="B26" s="57"/>
      <c r="C26" s="40"/>
      <c r="D26" s="41" t="s">
        <v>3</v>
      </c>
      <c r="E26" s="42"/>
      <c r="F26" s="42"/>
      <c r="G26" s="20" t="s">
        <v>2</v>
      </c>
      <c r="H26" s="43">
        <f>H25*0.21</f>
        <v>0</v>
      </c>
    </row>
    <row r="27" spans="2:9" s="13" customFormat="1" ht="15.6" thickBot="1" x14ac:dyDescent="0.25">
      <c r="B27" s="57"/>
      <c r="C27" s="40"/>
      <c r="D27" s="44" t="s">
        <v>10</v>
      </c>
      <c r="E27" s="45"/>
      <c r="F27" s="45"/>
      <c r="G27" s="46" t="s">
        <v>2</v>
      </c>
      <c r="H27" s="47">
        <f>H26+H25</f>
        <v>0</v>
      </c>
    </row>
    <row r="28" spans="2:9" ht="24" customHeight="1" x14ac:dyDescent="0.2">
      <c r="I28" s="13"/>
    </row>
    <row r="29" spans="2:9" ht="12" customHeight="1" x14ac:dyDescent="0.2">
      <c r="I29" s="13"/>
    </row>
    <row r="30" spans="2:9" ht="12" customHeight="1" x14ac:dyDescent="0.2">
      <c r="I30" s="13"/>
    </row>
    <row r="31" spans="2:9" ht="12" customHeight="1" x14ac:dyDescent="0.2">
      <c r="I31" s="13"/>
    </row>
    <row r="32" spans="2:9" ht="12" customHeight="1" x14ac:dyDescent="0.2">
      <c r="I32" s="13"/>
    </row>
    <row r="33" spans="9:9" ht="12" customHeight="1" x14ac:dyDescent="0.2">
      <c r="I33" s="13"/>
    </row>
  </sheetData>
  <mergeCells count="2">
    <mergeCell ref="B1:H1"/>
    <mergeCell ref="G6:H6"/>
  </mergeCells>
  <pageMargins left="0.39370079040527345" right="0.39370079040527345" top="0.7874015808105469" bottom="0.7874015808105469" header="0" footer="0"/>
  <pageSetup paperSize="9" scale="71" orientation="landscape" blackAndWhite="1" r:id="rId1"/>
  <headerFooter alignWithMargins="0"/>
  <ignoredErrors>
    <ignoredError sqref="C2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Krycí list rozpočtu</vt:lpstr>
      <vt:lpstr>rozpočet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Jonszta</dc:creator>
  <cp:lastModifiedBy>Milan Jonszta</cp:lastModifiedBy>
  <cp:lastPrinted>2025-09-19T05:15:33Z</cp:lastPrinted>
  <dcterms:created xsi:type="dcterms:W3CDTF">2014-05-16T09:31:30Z</dcterms:created>
  <dcterms:modified xsi:type="dcterms:W3CDTF">2025-09-26T15:52:07Z</dcterms:modified>
</cp:coreProperties>
</file>