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O:\OKI\Referenti\Kukolová\VZ\Nové vz\13 Učební pomůcky polytechnika\"/>
    </mc:Choice>
  </mc:AlternateContent>
  <xr:revisionPtr revIDLastSave="0" documentId="13_ncr:1_{66B4B7F6-8927-40E6-BB99-0EED7CB3352E}" xr6:coauthVersionLast="47" xr6:coauthVersionMax="47" xr10:uidLastSave="{00000000-0000-0000-0000-000000000000}"/>
  <bookViews>
    <workbookView xWindow="0" yWindow="600" windowWidth="28800" windowHeight="1560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H30" i="1"/>
  <c r="I10" i="1"/>
  <c r="H10" i="1"/>
  <c r="I13" i="1"/>
  <c r="H13" i="1"/>
  <c r="I6" i="1"/>
  <c r="H6" i="1"/>
  <c r="K30" i="1" l="1"/>
  <c r="J30" i="1"/>
  <c r="K22" i="1"/>
  <c r="J22" i="1"/>
  <c r="K42" i="1"/>
  <c r="K43" i="1"/>
  <c r="J42" i="1"/>
  <c r="J43" i="1"/>
  <c r="K18" i="1"/>
  <c r="K19" i="1"/>
  <c r="K20" i="1"/>
  <c r="K21" i="1"/>
  <c r="J18" i="1"/>
  <c r="J19" i="1"/>
  <c r="J20" i="1"/>
  <c r="J21" i="1"/>
  <c r="K13" i="1"/>
  <c r="D30" i="1"/>
  <c r="D42" i="1"/>
  <c r="D43" i="1"/>
  <c r="J13" i="1"/>
  <c r="D10" i="1"/>
  <c r="D13" i="1"/>
  <c r="D18" i="1"/>
  <c r="D19" i="1"/>
  <c r="D20" i="1"/>
  <c r="D21" i="1"/>
  <c r="D22" i="1"/>
  <c r="D6" i="1"/>
  <c r="J6" i="1" l="1"/>
  <c r="K10" i="1"/>
  <c r="J10" i="1"/>
  <c r="K6" i="1"/>
  <c r="K45" i="1" s="1"/>
  <c r="J45" i="1" l="1"/>
</calcChain>
</file>

<file path=xl/sharedStrings.xml><?xml version="1.0" encoding="utf-8"?>
<sst xmlns="http://schemas.openxmlformats.org/spreadsheetml/2006/main" count="195" uniqueCount="88">
  <si>
    <t>NABÍDKA</t>
  </si>
  <si>
    <t>požadovaný produkt/služba</t>
  </si>
  <si>
    <t>technická specifikace požadovaného výrobku/služby</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</si>
  <si>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</si>
  <si>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</si>
  <si>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</si>
  <si>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</si>
  <si>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</si>
  <si>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</si>
  <si>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</si>
  <si>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</si>
  <si>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</si>
  <si>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P_04</t>
  </si>
  <si>
    <t>ks</t>
  </si>
  <si>
    <t>sada</t>
  </si>
  <si>
    <t>box</t>
  </si>
  <si>
    <t>Učební pomůcky polytechnika</t>
  </si>
  <si>
    <t>6. Třídní sada s jednoduchým robotem a herním polem s dlaždicemi a mantinely (1 třídní sada obsahuje 6 žákovských sad)</t>
  </si>
  <si>
    <t>Chytrý nabíjecí elektrický vláček s dráhou</t>
  </si>
  <si>
    <t>Spojky pro dřevěné kolejnice pro chytrý nabíjecí elektrický vláček</t>
  </si>
  <si>
    <t>Sada kolejnic a barevných dlaždic pro chytrý nabíjecí elektrický vláček</t>
  </si>
  <si>
    <t>Most s pilíři pro chytrý nabíjecí elektrický vláček</t>
  </si>
  <si>
    <t>Sada krátkých kolejí pro chytrý nabíjecí elektrický vláček</t>
  </si>
  <si>
    <t>Tunel a stanice pro chytrý nabíjecí elektrický vláček</t>
  </si>
  <si>
    <t>Sada výškově nastavitelných podpěr pro chytrý nabíjecí elektrický vláček</t>
  </si>
  <si>
    <t>Základní třídní sada didaktických a interaktivních robotů</t>
  </si>
  <si>
    <t>Rozšiřující sada pokynů pro základní třídní sadu didaktických a interaktivních robotů</t>
  </si>
  <si>
    <t>Čtečka pokynů pro základní třídní sadu didaktických a interaktivních robotů</t>
  </si>
  <si>
    <t>Sada držáků na pero pro základní třídní sadu didaktických a interaktivních robotů</t>
  </si>
  <si>
    <t>Sekvenční karty pro základní třídní sadu didaktických a interaktivních robotů</t>
  </si>
  <si>
    <t>Podložka průhledná pro základní třídní sadu didaktických a interaktivních robotů</t>
  </si>
  <si>
    <t>Sada hracích podložek pro základní třídní sadu didaktických a interaktivních robotů</t>
  </si>
  <si>
    <t>Sada radlic pro základní třídní sadu didaktických a interaktivních robotů</t>
  </si>
  <si>
    <t>Dřevěné bludiště pro základní třídní sadu didaktických a interaktivních robotů</t>
  </si>
  <si>
    <t>Cestovní taška pro základní třídní sadu didaktických a interaktivních robotů</t>
  </si>
  <si>
    <t>Přívěs pro základní třídní sadu didaktických a interaktivních robotů</t>
  </si>
  <si>
    <t xml:space="preserve">10. Sada 3D pera a příslušenství </t>
  </si>
  <si>
    <t>11. Síťový simulátor</t>
  </si>
  <si>
    <t>Žákovská stavebnice vzdělávacího charakteru z vysoce kvalitního plastu, která bude obsahovat lesklé barevné dílky v různých barvách a typech v min. počtu 102 kostek, která je kompatibilní se stavebnicemi „LEGO® Education“. Sada umožní žákům pracovat kreativně na svých modelech a vyhnout se omezení na jeden základní model.  Podpoří výuku v oblasti STEAM prostřednictvím interaktivních a příběhových lekcí a umožní programování modelů pomocí blokového programovacího jazyka, vhodného pro mladší žáky. Bude obsahovat různé stavební prvky a inteligentní hardware, který umožní žákům vytvářet a programovat interaktivní modely a projekty. Díky tomu podpoří rozvoj kreativity, logického myšlení a týmové spolupráce. Produkt bude dodán v odolném úložném boxu s barevnými přihrádkami pro snadnou organizaci. Kompatibilní s mobilními zařízeními a počítači pro snadné programování a ovládání. Bluetooth pro bezdrátové připojení k zařízením. Učitelé budou mít přístup k aplikaci s plány lekcí a vzdělávacími materiály. Všechny součásti musí být certifikovány podle příslušných bezpečnostních norem pro hračky.</t>
  </si>
  <si>
    <t>Doplňková stavebnicová sada k základní sadě pro výuku robotiky a STEAM, která bude vyrobena z vysoce kvalitního plastu a která bude obsahovat min. 4 minifigurky v různých barvách s různými charakteristikami, které budou moci být použity v různých scénářích a příbězích během výuky. Minifigurky budou kompatibilní se stavebnicemi „LEGO® Education“.</t>
  </si>
  <si>
    <t>Základní studentská stavebnice vzdělávacího charakteru z vysoce kvalitního plastu, která bude obsahovat lesklé barevné dílky a figurky v různých barvách a typech v min. počtu 528 kostek, která bude kompatibilní se stavebnicemi „LEGO® Education“. Stavebnice podpoří rozvoj kritického myšlení, řešení komplexních problémů a kreativního designu prostřednictvím projektově orientovaného učení. Stavebnice je určena pro studenty ve věku 10 let a více a bude sloužit k výuce v oblasti vědy, technologie, inženýrství, umění a matematiky (STEAM). Sada bude kombinovat barevné stavební prvky, snadno použitelný hardware a intuitivní programovací jazyk založený na platformě Scratch nebo textového jazyka Python pro pokročilé uživatele, což umožní studentům vytvářet a programovat interaktivní modely a roboty. Sada bude obsahovat řídící jednotku, min. 3 motory pro pohyb a manipulaci s modely, min. 3 senzory zahrnující barevný senzor, senzor vzdálenosti a senzor síly pro interakci s okolním prostředím a bezdrátové připojení přes Bluetooth pro snadné propojení s mobilními zařízeními a počítači. Všechny díly sady budou uloženy v odolném boxu pro snadné skladování a organizaci součástí. Všechny součásti musí být certifikovány podle příslušných bezpečnostních norem pro hračky.</t>
  </si>
  <si>
    <t>Základní stavebnice vzdělávacího charakteru z vysoce kvalitního plastu, která obsahuje lesklé barevné dílky v min. počtu 449 kostek, která bude kompatibilní se stavebnicemi „LEGO® Education“ pro podporu základní robotiky a STEAM (věda, technologie, inženýrství a matematika). Sada bude obsahovat součásti pro sestavení robotů, mechanických systémů a interaktivních projektů s cílem podporovat výuku robotiky, programování, matematiky, inženýrství a vědy, kreativitu, logické myšlení a týmovou spolupráci. Dílky stavebnice budou uloženy v úložném boxu s přihrádkami pro snadnou manipulaci. Set bude zahrnovat stavební bloky, senzory, motory a další interaktivní součástky, které lze kombinovat k vytvoření různých modelů, robotických projektů a experimentů. Součástí dodávky bude 6osý gyroskop a dobíjecí Li-ion baterie s portem pro micro USB k nabíjení a připojení. Sada musí umožnit programování robotů a zařízení prostřednictvím jednoduchého vizuálního rozhraní, které je vhodné pro mladé studenty. Stavebnice bude mít možnost připojení k tabletu, chytrému telefonu nebo počítači pro snadné programování a ovládání. Připojení přes Bluetooth. Podmínkou je kompatibilita zařízení s aplikacemi pro mobilní zařízení a počítače pro ovládání a programování. Produkt bude dodán s návodem pro použití a montáž. Všechny součástky musí být certifikovány podle příslušných bezpečnostních normativů pro hračky.</t>
  </si>
  <si>
    <t>Žákovská stavebnice vzdělávacího charakteru z vysoce kvalitního plastu, která bude obsahovat lesklé barevné dílky a figurky v různých barvách a typech v minimálním počtu 110 dílů, která bude kompatibilní se stavebnicemi „LEGO® Education“. Sada bude používána se základní žákovskou sadou pro výuku robotiky a STEAM. Doplňková sada je určena pro studenty ve věku 10 let a více a bude sloužit k výuce v oblasti vědy, technologie, inženýrství, umění a matematiky (STEAM), umožní žákům vytvářet a programovat interaktivní modely a roboty, podpoří rozvoj kreativity, týmové spolupráce a vyprávění příběhů v kontextu výuky STEAM. Podmínkou je intuitivní jazyk založený na platformě Scratch, který umožní studentům jednoduše vytvářet programy pro své modely. Všechny součásti musí být certifikovány podle příslušných bezpečnostních norem pro hračky.</t>
  </si>
  <si>
    <t>Základní žákovská stavebnice vzdělávacího charakteru z vysoce kvalitního plastu, která bude obsahovat lesklé barevné dílky a figurky v různých barvách a typech v min. počtu 523 dílů včetně minifigurek, ozubených kol, závaží, pružin a dalších, která bude kompatibilní se stavebnicemi „LEGO® Education“. Sada bude určena pro použití se základní studentskou sadou pro výuku robotiky a STEAM. Souprava bude určena pro žáky a bude sloužit k výuce fyzikálních věd v kontextu sportu. Měla by pomoci pochopit síly, pohyb a interakce prostřednictvím snadných praktických zkušeností bez použití technologie. Součástí dodávky budou tištěné příručky s návody na stavbu modelů a inspirativními nápady pro žáky. Produkt bude dodán v úložném boxu s přihrádkami pro jednotlivé součásti. Všechny součásti musí být certifikovány podle příslušných bezpečnostních norem pro hračky.</t>
  </si>
  <si>
    <t>Rozšiřující žákovská stavebnice vzdělávacího charakteru z vysoce kvalitního plastu, která obsahuje lesklé barevné dílky a figurky v různých barvách a typech v min. počtu 62 dílů včetně minifigurek, a různých mechanických součástí, umožňujících stavbu a úpravu modelů, která bude kompatibilní se stavebnicemi „LEGO® Education“. Sada stavebnice je určena pro žáky škol a slouží k výuce fyzikálních principů zaměřených na síly, pohyb a interakce v kontextu sportu. Sada umožňuje studentům vytvářet a experimentovat s různými modely a mechanismy, čímž podporuje rozvoj dovedností v oblasti vědy, technologie, inženýrství a matematiky (STEAM). Sada podporuje porozumění silám, pohybu a interakcím prostřednictvím praktických zkušeností bez použití technologie. Produkt bude dodán se stavebními pokyny a lekcemi obohacení navrženými pro jednoho žáka, které prohlubují porozumění fyzikálním principům. Všechny součásti musí být certifikovány podle příslušných bezpečnostních norem pro hračky.</t>
  </si>
  <si>
    <t>Základní žákovská stavebnice vzdělávacího charakteru z vysoce kvalitního plastu, která obsahuje lesklé barevné dílky a figurky v různých barvách a typech v min. počtu 562 dílů včetně minifigurek a speciálních mechanických prvků, jako jsou ozubená kola, pružiny, kola, koule, váhové cihly, pneumatika, lopatky ventilátoru a měřicí prvky, a která bude kompatibilní se stavebnicemi „LEGO® Education“. Sada je určena pro studenty 6. až 8. třídy a zaměřuje se na výuku fyzikálních principů, jako jsou síly, pohyb a interakce, v kontextu sportu, prostřednictvím praktických zkušeností. Poskytne snadné a interaktivní zkušenosti bez potřeby technologie. Produkt bude dodán v úložném boxu s přihrádkami pro jednotlivé součásti a s vytištěnými návody pro modely použití ve výuce plus další inspirační nápady. Všechny součásti musí být certifikovány podle příslušných bezpečnostních norem pro hračky.</t>
  </si>
  <si>
    <t>Rozšiřující žákovská stavebnice vzdělávacího charakteru z vysoce kvalitního plastu, která obsahuje lesklé barevné dílky a figurky v různých barvách a typech v min. počtu 78 dílů včetně minifigurek a speciálních mechanických prvků, jako jsou ozubená kola, pružiny, kola, koule, váhové cihly, pneumatika, lopatky ventilátoru a měřicí prvky, a která bude kompatibilní se stavebnicemi „LEGO® Education“. Sada je určena pro žáky 6. až 8. tříd a zaměřuje se na výuku fyzikálních principů, jako jsou síly, pohyb a interakce, v kontextu sportu. Poskytuje snadné a interaktivní zkušenosti bez potřeby znalosti technologie. Produkt bude dodán v úložném boxu s přihrádkami pro jednotlivé součásti a s vytištěnými návody pro modely použití ve výuce plus další inspirační nápady. Všechny součásti musí být certifikovány podle příslušných bezpečnostních norem pro hračky.</t>
  </si>
  <si>
    <t>Doplňková sada k základní stavebnici podporující rozvoj dovedností v oblasti STEAM (věda, technologie, inženýrství, umění a matematika). Umožní vytvářet pokročilé modely a poskytne více než 10 hodin výukového obsahu zaměřeného na robotické soutěže účast žáků na robotických soutěžích s rozvojem týmové spolupráce. Rozšiřující žákovská stavebnice vzdělávacího charakteru z vysoce kvalitního plastu, která obsahuje lesklé barevné dílky a figurky v různých barvách a typech v min. počtu 603 dílů včetně velkých kol, ozubených kol, barevného senzoru a velkého motoru, a která bude kompatibilní se stavebnicemi „LEGO® Education“. Součástí dodávky bude speciální deska pro snadnou integraci s jednodeskovými počítači (SBC). Produkt bude dodán v úložném boxu s přihrádkami pro jednotlivé součásti.</t>
  </si>
  <si>
    <t>Třídní sada bude vyrobena z vysoce kvalitního různobarevného plastu a kovu vhodného pro školní použití. Bude určena pro výuku robotiky a programování na 2. stupni základních škol a středních školách. Tato sada umožní studentům sestavovat a programovat roboty pomocí plastových dílů a umožní různé možnosti ovládání a programování. Komponenty musí mít možnost ovládání pomocí ručního ovladače nebo aplikace, která bude podporovat blokové programování založené na Scratchi a textové programování založené na Pythonu. Třídní sada bude obsahovat 5 základních žákovských sad, přičemž 1 žákovská sada bude obsahovat min. 1000 dílů, včetně 40 kovových nosníků, 2 vícesměrových kol, 6 dalších kol s pneumatikami, 5 inteligentních motorů pro pohyb a ovládání robotů a plastové herní pole pro soutěžní aktivity a praktická cvičení. Produkt bude dodán v několika přepravních taškách s přihrádkami pro jednotlivé součásti. Výrobek musí splňovat všechny evropské normy a certifikace bezpečnosti a kvality pro školní pomůcky.</t>
  </si>
  <si>
    <t>Třídní sada bude vyrobena z odolného plastu vhodného pro žákovské školní použití a bude určena pro výuku informatiky a robotiky středních škol. Tato sada umožní žákům seznámit se základy programování a algoritmizace prostřednictvím interaktivních robotů. Jedna třídní sada bude obsahovat 6 základních žákovských sad. Jedna třídní sada obsahuje minimálně 6 ks barevných robotů určených pro interaktivní učení, minimálně 6 ks zařízení pro zadávání příkazů a programování robotů, minimálně 7 sad příkazových karet pro snadné programování a pochopení základů algorytmizace, minimálně jeden úložný box s nabíječkou pro bezpečné uložení a nabíjení robotů a příslušenství, minimálně 1 ks herního pole s 12 dlaždicemi a mantinely pro vytváření různých scénářů a herních úloh a tašku pro pohodlný transport a skladování celé sady. Produkt bude dodán s návodem k použití v českém jazyce. Výrobek musí splňovat všechny evropské normy a certifikace bezpečnosti a kvality pro školní pomůcky.</t>
  </si>
  <si>
    <t>Třídní sada robotická sada bude vyrobena z plastu a bude určena pro výuku informatiky, robotiky a základů mechaniky. Tato sada umožní žákům seznámit se se základy programování a konstrukce robotů prostřednictvím interaktivních a zábavných aktivit. Jedna třídní sada bude obsahovat minimálně 5 základních sad, každou s níže uvedeným obsahem. Jedna základní sada obsahuje minimálně: 2× box s konstrukčními díly pro stavbu různých robotů a struktur, 1× robota a baterie pro okamžité použití a programování, 3× motor pro pohyb a interakci robotů, 2× senzor pro detekci okolí a reakci na podněty, 1× elektromagnet pro základní manipulaci s objekty, 1× dlaždice herního pole pro vytváření herních scénářů. Třídní sada bude dále obsahovat minimálně jeden box s doplňkovými díly pro rozšíření možností stavby a programování, jedno herní pole s mantinely, jednu nabíječku pro dobíjení baterií robotů a tašky na uskladnění a přenášení robotů. Sada bude dodána s návodem k použití v českém jazyce. Výrobek musí splňovat všechny evropské normy a certifikace bezpečnosti a kvality pro školní pomůcky.</t>
  </si>
  <si>
    <t>Předmětem dodání je chytrý nabíjecí elektrický vláček s odolnou skořepinou z ABS plastu a polykarbonátu, který bude kombinovat výuku základů programování a logického myšlení a který se bude ovládat pomocí barevných dlaždic umístěných na kolejnicích, což umožní programování bez použití obrazovky. Sada bude zahrnovat nabíjecí elektrický vláček, minimálně 20 ks různých typů kolejnic pro tvorbu různých tras a scénářů, min. 40 barevných dlaždic k programování trasy a akcí vláčku a USB nabíjecí kabel. Vše dohromady vytvoří interaktivní herní prostředí pro žáky. Minimální technické parametry: Procesor 32bit ARM procesor pro plynulé řízení a bezdrátové ovládání: Bluetooth Smart 4.2 s dosahem až 9 metrů. Vláček bude mít tříosý akcelerometr pro detekci pohybu a orientace, pohybové senzory pro interakci s okolím a sledování trati, kapacitní snímače pro detekci barevných dlaždic na trati a bude se pohybovat rychlostí až 100 cm/s. Bude provozován díky dobíjecí Li-Po baterii s micro USB portem; jedno nabití by mělo zajistit provoz až 100 minut. Vláček bude možné použít s většinou dřevěných kolejnic a umožní tak propojení dráhy s běžně dostupnými dřevěnými kolejnicemi značek jako je např. Ikea, Brio nebo Woody. Produkt bude dodán v kompaktní krabici vhodné pro školní použití. Součástí balení bude návod v českém jazyce. Výrobek bude splňovat evropské normy bezpečnosti a kvality pro hračky.</t>
  </si>
  <si>
    <t>Spojky pro dřevěné kolejnice určené pro chytrý nabíjecí elektrický vláček umožní propojení dráhy s běžně dostupnými dřevěnými kolejnicemi značek jako je např. Ikea, Brio nebo Woody. Díky těmto tvarovaným spojkám bude možné napojit kolejnice od chytrého vláčku na dřevěné díly s výřezem nebo výběžkem, což umožní rychlou a bezproblémovou integraci do existujících kolejišť. Spojky v různých barvách budou vyrobeny z odolného plastu, který zajistí dlouhou životnost a odolnost vůči opotřebení. Produkt bude dodán v kompaktní krabici vhodné pro školní použití, která usnadní skladování a distribuci. Součástí balení bude návod v českém jazyce, který poskytne instrukce pro instalaci a použití spojek, včetně doporučených konfigurací kolejiště.</t>
  </si>
  <si>
    <t>Sada různobarevných kolejnic a barevných dlaždic pro chytrý nabíjecí elektrický vláček, která umožní rozšíření a personalizaci dráhy, čímž dokáže zvýšit herní a vzdělávací zážitek. Sada bude určena pro použití s chytrým vláčkem a bude kompatibilní s většinou dřevěných vláčkodráh značek jako např. Ikea, Brio a Woody, za předpokladu použití kompatibilních spojek. Kolejnice budou vyrobeny z lehkého a odolného ABS plastu pro dlouhou životnost a snadnou manipulaci. V jedné sadě bude dodáno minimálně 4 ks dlouhých rovných kolejnic, 12 zatáček, 4 odbočky s opačným tvarováním, barevné dlaždice sloužící k programování vláčku pomocí barevných příkazů pro podporu rozvoje logického myšlení a základů programování u žáků - minimální počet barevných dlaždic v sadě bude 40 kusů. Součástí balení bude návod v českém jazyce, který poskytuje instrukce pro instalaci a použití kolejnic a dlaždic, včetně doporučených konfigurací kolejiště. Výrobek bude splňovat všechny evropské normy a certifikace bezpečnosti a kvality pro dětské hračky a vzdělávací pomůcky.</t>
  </si>
  <si>
    <t>Most s pilíři pro chytrý nabíjecí elektrický vláček podpoří kreativitu žáků a bude vyroben z kvalitního plastu, který zajistí odolnost a dlouhou životnost. Umožní stavět složitější mostní konstrukce s vyvýšenými kolejemi a vytvářet víceúrovňové dráhy. Sada musí být plně kompatibilní se základní sadou chytrého vláčku a kolejnic. Sada bude obsahovat minimálně 2 nájezdové rampy pro snadný nájezd a sjezd vláčku, stohovatelné podpěrné věže pro stabilní podporu mostu a samotný most.</t>
  </si>
  <si>
    <t>Sada bude obsahovat minimálně 4 kusy různobarevných krátkých rovných kolejnic pro chytrý nabíjecí elektrický vláček pro rozšíření možnosti stavby dráhy a pro kompaktnější a kreativnější uspořádání dráhy. Sada bude určena pro použití s chytrým elektrickým nabíjecím vláčkem ze základní sady a bude kompatibilní s většinou dřevěných vláčkodráh značek jako např. Ikea, Brio a Woody, za předpokladu použití kompatibilních spojek. Kolejnice budou vyrobeny z lehkého a odolného ABS plastu pro dlouhou životnost a snadnou manipulaci. Výrobek bude splňovat všechny evropské normy a certifikace bezpečnosti a kvality pro dětské hračky a vzdělávací pomůcky.</t>
  </si>
  <si>
    <t>Sada tunelu a stanice pro chytrý nabíjecí elektrický vláček ze základní sady pro rozšíření možností stavby dráhy o nové interaktivní prvky, které zvýší kreativitu při stavbě kolejiště. Výrobky budou vyrobeny z odolného PP plastu, který zajišťuje dlouhou životnost a odolnost vůči opotřebení. Sada bude obsahovat minimálně 2 skládací vložky pro stanici a minimálně 2 skládací vložky pro tunel, které lze snadno sestavit a umístit na dráhu dle potřeby žáků. Vložka pro tunel bude barevně odlišena od vložky pro stanici pro eliminaci jejich záměny. Sada bude kompatibilní s většinou dřevěných vláčkodráh značek jako např. Ikea, Brio a Woody, za předpokladu použití kompatibilních spojek. Součástí balení bude návod v českém jazyce, který poskytne instrukce pro instalaci a použití tunelu a stanice, včetně doporučených konfigurací kolejiště.</t>
  </si>
  <si>
    <t>Sada výškově nastavitelných podpěr pro chytrý nabíjecí elektrický vláček bude umožňovat vytvářet víceúrovňová kolejiště, čímž zvýší kreativitu při stavbě dráhy. Skládací věže umožní stavbu struktur o různých výškách, což přidá další dimenzi do uspořádání dráhy. Sada bude obsahovat minimálně 8 výškově nastavitelných podpěrných věží (o rozměrech přibližně 5 x 5 x 5 cm) a minimálně 8 krytů pro zakončení věží. Věže budou stohovatelné pro dosažení požadované výšky. Sada bude kompatibilní s většinou dřevěných vláčkodráh značek jako např. Ikea, Brio a Woody, za předpokladu použití kompatibilních spojek. Sada podpěr bude vyrobena z lehkého a odolného ABS plastu pro dlouhou životnost a snadnou manipulaci.  Součástí balení bude návod v českém jazyce, který poskytuje instrukce pro instalaci a použití výškově nastavitelných podpěr, včetně doporučených konfigurací kolejiště. Výrobek musí splňovat všechny evropské normy a certifikace bezpečnosti a kvality pro dětské hračky a vzdělávací pomůcky.</t>
  </si>
  <si>
    <t>Základní sada didaktických a interaktivních robotů (např. ve tvaru berušky) určených pro výuku základů programování a robotiky pro žáky ve škole. Třídní sada bude obsahovat 6 ks interaktivního plastového robota pro žáky obsahujícího motor s pohonem na kolečka a baterii s dobou provozu cca 4 hodiny na jedno nabití. Baterie budou vyměnitelné. Robot bude odolný proti nárazům a pádům. Roboti budou programovatelní bez nutnosti počítače - manuálně pomocí tlačítek na těle robota nebo prostřednictví aplikace Bluetooth. Velikostně bude robot odpovídat rozměrům cca 10 x 10 x 5 cm. Roboti budou schopni vykonávat až 8 základních příkazů pro pohyb (např. dopředu, dozadu, otáčení, aj.). Pomocí LED diod a zvukových signálů budou roboti indikovat své činnosti a reagovat na podněty.  Součástí třídní sady bude návod na programování, interaktivní úkoly pro učitele a pracovní listy. Výrobek bude splňovat všechny evropské normy a certifikace bezpečnosti a kvality pro dětské hračky a vzdělávací pomůcky.</t>
  </si>
  <si>
    <t>Rozšiřující sady pokynů bude obsahovat rozšiřující komponenty pro programování interaktivních robotů základní třídní sady a bude s ní plně kompatibilní. Obsahovat bude speciální plastové vícebarevné dlaždice, které umožní programování robotů bez potřeby počítače či aplikace v počtu min. 10 kusů dlaždic. Každá barva bude mít jinou funkci pro jednoduché rozlišení jednotlivých funkcí dlaždic. Jedna dlaždice bude mít rozměr přibližně 6 x 6 cm. Součástí sady bude příručka pro učitele a žáky, jak využít sadu k rozvoji programovacích dovedností, a interaktivní pracovní listy, které umožní žákům krok za krokem vytvářet své vlastní programy.</t>
  </si>
  <si>
    <t>Jedná se o plastovou čtečku pokynů pro interaktivní programování robotů základní třídní sady, která bude s touto sadou plně kompatibilní. Čtečka bude číst programovací pokyny z dlaždic z rozšiřující sady a bude je převádět na akce, které budou provedeny interaktivním robotem ze základní sady. Čtečka bude rozpoznávat a interpretovat základní příkazy jako pohyb vpřed, zpět, otočení, zastavení, a aktivaci zvukových nebo světelných efektů. Čtečka bude mít jednoduché ovládání s tlačítky pro zapnutí/vypnutí, připojení k robotu, a resetování.  Při správném nebo chybném připojení k robotovi a při provádění příkazů čtečka bude vydávat zvukové signály a bude mít blikající LED světla pro zpětnou vazbu žákovi o provedení příkazu. Čtečka bude používat Bluetooth nebo jiný bezdrátový přenos pro komunikaci s roboty. Čtečka bude na baterie nebo bude mít dobíjecí možnost a vydrží cca 8 hodin provozu na jedno nabití nebo výměnu baterií. Čtečka bude mít rozměr cca 10 x 10 x 5 cm. Výrobek bude splňovat všechny evropské normy a certifikace bezpečnosti a kvality pro dětské hračky a vzdělávací pomůcky.</t>
  </si>
  <si>
    <t>Jedná se o plastový držák velikosti cca 5 x 5x 4 cm vhodný pro jemný dětský úchop. Jedná se o příslušenství pro interaktivní programovatelné roboty základní třídní sady, se kterou bude plně kompatibilní. Držák pomůže žákům rozvíjet prostorové myšlení, logiku, kreativitu a základní dovednosti v oblasti matematiky, geometrie a programování. 1 sada bude obsahovat minimálně 6 kusů držáků na pero pro interaktivní roboty. Držák bude konstruován tak, aby umožnil připevnění standardního pera nebo fixy k interaktivním robotům základní třídní sady. Tímto způsobem budou moci žáci naprogramovat interaktivní roboty k tomu, aby kreslily různé tvary, čáry a geometrické obrazce na papír. Po připojení držáku a pera k robotovi, budou moci žáci naprogramovat robota k tomu, aby prováděl pohyby v požadovaném směru a vytvářel kresby, což pomáhá rozvíjet logické myšlení, kreativitu a základní matematické dovednosti. Držák na pero bude snadno připojitelný k tělu robota, s bezpečným upevněním, které nebude bránit běžnému pohybu robota. Výrobek bude splňovat všechny evropské normy a certifikace bezpečnosti a kvality pro dětské hračky a vzdělávací pomůcky.</t>
  </si>
  <si>
    <t>Sekvenční karty budou vyrobeny z kvalitního, odolného plastu nebo kartonu s laminovaným povrchem pro dlouhou životnost, budou bezpečné pro děti a nebudou obsahovat škodlivé látky. Každá karta bude mít rozměry přibližně 7 x 7 cm, což je ideální pro manipulaci v žákovských rukou. Sada bude obsahovat 30–50 sekvenčních karet, z nichž každá bude určena pro konkrétní příkaz (např. pohyb vpřed, otočení vlevo/vpravo, zastavení, atd.). Karty budou sloužit pro vizuální a praktické sestavování příkazů, které umožňují žákům naprogramovat interaktivního robota na základě sekvence karet. Tímto způsobem děti zlepšují své dovednosti v oblasti logického myšlení a sekvenčního programování. Karty budou obsahovat obrázky a symboly, které pomohou dětem lépe pochopit koncept programování a sekvencování, aniž by musely používat složité textové pokyny. Výrobek bude splňovat všechny evropské normy a certifikace bezpečnosti a kvality pro dětské hračky a vzdělávací pomůcky.</t>
  </si>
  <si>
    <t>Interaktivní podložka pro interaktivní roboty základní třídní sady určená pro výuku základního programování, logiky a orientace na základních školách. Podložka umožní žákům programovat roboty na různých trasách a úkolech. Velikost podložky bude cca 90 x 60 cm (4x6 mřížka, s velikostí políčka přibližně 15 cm x 15 cm). Počet barevně označených mřížek, které usnadní orientaci žákům: 24 polí (4 řady a 6 sloupců). Podložka bude vyrobena z průhledného vysoce kvalitního PVC nebo obdobného materiálu, který je odolný proti poškození a snadno se čistí. Podložka bude obsahovat průhledné plastové kapsy na karty (např. pro sekvenční karty nebo jiné učební pomůcky). Podložka bude fungovat tak, že žáci zadají příkazy pomocí karet nebo jiných objektů, které se umisťují do kapsy. Robot bude následně reagovat na základě sekvence pokynů a pohybovat se po podložce. Každé políčko na podložce bude moci být použito pro různé úkoly, například vytváření tras, sledování cest, programování konkrétních pohybů nebo interakci s učebními materiály. Mřížka umožní různé scénáře pro výuku základních matematických a programovacích dovedností. Mřížka bude sloužit pro nauku o směrech (vlevo, vpravo, vpřed, zpět), tvoření geometrických tvarů nebo výpočty vzdáleností. Výrobek bude splňovat všechny evropské normy a certifikace bezpečnosti a kvality pro dětské hračky a vzdělávací pomůcky.</t>
  </si>
  <si>
    <t>Sada hracích podložek bude obsahovat 6–10 odolných plastových podložek s různými tématy, např. město, zahrada, farma, geometrické tvary, atd. Podložky budou sloužit na podporu vizuálního a prostorového myšlení žáků. Každá podložka bude zobrazovat různé prostředí nebo scénáře, které umožní žákům programovat roboty základní třídní sady na specifické trasy, čáry a úkoly. Velikost jedné podložky bude cca 90 x 60 cm (4x6 mřížka, s velikostí políčka přibližně 15 cm x 15 cm). Počet barevně označených mřížek, které usnadní orientaci žákům, bude 24 polí (4 řady a 6 sloupců). Sada podložek je určena pro použití s interaktivními roboty základní třídní sady a dovolí žákům naprogramovat robota, aby vykonal úkoly v konkrétní sekvenci pohybů. Podložky podpoří učení základů programování a matematických dovedností. Žáci budou vytvářet vlastní trasy, testovat různé algoritmy a učit se základní principy logického myšlení, což je ideální pro rozvoj dovedností v oblasti STEM. Každá podložka svým specifickým designem povede žáky k plnění různých úkolů, například: Městská mapa může nabídnout programování pohybů mezi různými body (např. na autobusové zastávky, obchod). Geometrické tvary napomáhají cvičení v rozpoznávání tvarů a výpočtu vzdáleností. Farma dovolí zadávat úkoly související s pohybem zvířat a sběrem plodů. Výrobek bude splňovat všechny evropské normy a certifikace bezpečnosti a kvality pro dětské hračky a vzdělávací pomůcky.</t>
  </si>
  <si>
    <t>Sada radlic z vysoce odolného hladkého plastu pro minimalizaci odporu při pohybu je určena pro připojení k interaktivním robotům základní třídní sady a slouží pro realizaci úkolů, kde robot musí umět pohybovat předměty nebo překonávat překážky. Posunovač rozšiřuje možnosti použití robotů ve výuce. Radlice musí být snadno odnímatelná a připojitelná k robotům pomocí jednoduchého mechanického systému (např. klips, magnety nebo speciální úchyty), což umožní rychlou výměnu mezi různými typy aktivit nebo úkolů. Velikost radlice bude přibližně 10–15 cm na šířku a 5–7 cm na výšku, což je nejlepší pro manipulaci s malými objekty na kompatibilní podložce. Sada bude obsahovat minimálně 6 ks radlic (posunovačů). Pomocí radlice budou moci žáci naprogramovat robota, aby přesouval malé objekty (např. kartonové bloky, malé kostičky) nebo čistil „cestu“ na hrací podložce, vymezení hranic, nebo vytváření geometrických vzorců pomocí přesného pohybu, čímž se budou rozvíjet dovednosti žáků v oblasti programování, logického myšlení a koordinace. Tato sada podpoří týmovou spolupráci, kdy děti musí spolupracovat na navržení cesty nebo úkolu pro robota. Výrobek bude splňovat všechny evropské normy a certifikace bezpečnosti a kvality pro dětské hračky a vzdělávací pomůcky.</t>
  </si>
  <si>
    <t>Dřevěné bludiště bude vyrobeno z vysoce kvalitního a ekologického dřeva (např. buk nebo bříza) a bude odolné proti poškození s hladkou povrchovou úpravou ošetřenou netoxickými barvami a laky. Bludiště bude mít barevné značky na okrajích pro snazší orientaci žáků. Bludiště bude sestavitelné z jednotlivých dílků, které bude možné různě přizpůsobit, což umožňuje vytvářet různé tvary a úkoly. Dílky bude možné jednoduše kombinovat a měnit jejich umístění, což dá žákům velkou flexibilitu při vytváření nových úkolů. Dílky budou mít standardizovanou velikost a tvary pro snadné sestavení různých typů bludišť. Velikost dílků bude přibližně 15 cm x 15 cm pro snadnou manipulaci žáků. Celkové rozměry bludiště při sestavení budou cca 90 cm x 60 cm, což bude odpovídat velikosti hrací podložky. Bludiště bude obsahovat vizuální vodítka pro žáky, například barevné značení cest a zúžení, která pomohou dětem lépe pochopit, jak fungují algoritmy pro pohyb interaktivního robota ze základní třídní sady. Děti se tak jednoduchou formou naučí základní principy programování, prostorového myšlení a logického rozhodování tím, že naprogramují robota na specifickou trasu v bludišti. Bludiště je vhodné pro skupinové aktivity, kde děti mohou spolupracovat na navržení bludiště nebo na programování robota. Výrobek bude splňovat všechny evropské normy a certifikace bezpečnosti a kvality pro dětské hračky a vzdělávací pomůcky.</t>
  </si>
  <si>
    <t>Cestovní taška bude určena pro bezpečný transport a úschovu interaktivních robotů základní třídní sady spolu s příslušenstvím, jako jsou nabíjecí kabely, příslušenství, podložky a další materiály související s výukou. Vyrobena bude z lehké, vysoce odolné, voděodolné textilie (např. polyester, nylon nebo podobný materiál) s dlouhou životností. Povrch tašky bude chránit obsah před vlhkostí a drobnými mechanickými poškozeními, vnitřek bude měkký a polstrovaný pro ochranu robotů a příslušenství. Polstrování absorbuje nárazy a bude chránit roboty během přenosu. Taška bude osazena kvalitními zipy, které zajistí bezpečné uzavření tašky a umožňují snadný přístup. Kapsy a přihrádky v tašce umožní snadné uspořádání příslušenství, jako jsou nabíjecí kabely, podložky, náhradní díly a sekvenční karty. Taška bude vybavena pohodlnými rukojeťmi pro přenášení v ruce a nastavitelným ramenním popruhem pro pohodlné nošení přes rameno. Taška bude vyrobena z recyklovatelných materiálů, které odpovídají normám pro omezení nebezpečných látek. Dodavatel musí zajistit dostupnost náhradních dílů pro tašky (např. náhradní zipy, popruhy, polstrování) v případě poškození.</t>
  </si>
  <si>
    <t>Přívěs je určen pro použití s interaktivními roboty základní třídní sady a dalšími součástmi a bude sloužit k simulaci přepravy nákladu nebo pro vykonávání úkolů, které zahrnují manipulaci s objekty. Toto příslušenství umožní žákům programovat interaktivní roboty ze základní sady k přesunu nákladu nebo k plnění specifických úkolů v rámci výuky. Přívěs bude vyroben z vysoce kvalitního plastu, odolného vůči poškrábání a mechanickému poškození. Povrch přívěsu je ošetřen netoxickými barvami, které jsou bezpečné pro žáky. Použitý materiál musí být lehký, ale pevný, což umožní snadné připojení a manipulaci s robotem. Přívěs bude připojován k robotovi pomocí klipsu, magnetů nebo jiného efektivního mechanismu, který zajistí stabilitu během pohybu. Délka přívěsu bude cca 10 – 12 cm, šířka cca 8 – 10 cm a výška 4- 5 cm. Přívěs umožní simulovat úkoly, které zahrnují přepravu a manipulaci s objekty. Žáci tak budou moci vytvářet různé scénáře, například přepravu materiálů mezi stanovišti, nebo naprogramovat robota, aby obsloužil "zákazníky" nebo provedl určité kroky na hrací podložce. Pomůcka podpoří týmovou spolupráci při vytváření úkolů a testování různých algoritmů pro optimalizaci pohybu robota s přívěsem. Výrobek bude splňovat všechny evropské normy a certifikace bezpečnosti a kvality pro dětské hračky a vzdělávací pomůcky.</t>
  </si>
  <si>
    <t>Sada 3D pera bude obsahovat samotné 3D pero, náhradní náplně a šablony. 3D pero je určené pro žáky začátečníky v oblasti 3D tisku a modelování. Slouží k vytváření trojrozměrných objektů pomocí speciálních plastových náplní. Tento set bude sloužit pro kreativní a technické vzdělávání, rozvoj jemné motoriky, prostorového vnímání a technických dovedností. Náplně pro pero budou vyrobeny z plastu typu PLA (polylaktid), což je biologicky odbouratelný materiál, bezpečný pro žáky ve škole. Set bude obsahovat minimálně 72 náplní v různých barvách a minimálně 12 šablon, které budou vhodné pro kreativní modelování. Rozměr náplně bude 2,5 mm v průměru, což je optimální velikost pro tvoření žáků. Pero používá tvarovatelné plastové náplně, které se zahřívají a vytlačují z hrotu, což umožňuje vytváření 3D objektů po vrstvě. Pero musí být vybaveno bezpečnostním systémem, který zajišťuje, že hrot pera není příliš horký a je bezpečný pro žáky s minimalizací rizika popálení. Je nutné, aby se pero snadno drželo v dětských rukách, což zajistí pohodlné používání i při delší práci s perem.  Pero bude nabíjené prostřednictvím USB kabelu a baterie zajistí dlouhou výdrž. Tisk plastových náplní bude plynulý, rychlý a snadno ovladatelný, aby jej mohli obsluhovat i úplní začátečníci. Dodavatel musí zajistit dostupnost náhradních dílů pro 3D pero (např. hroty, USB kabely, náplně). Výrobek bude splňovat všechny evropské normy a certifikace bezpečnosti a kvality pro dětské hračky a vzdělávací pomůcky.</t>
  </si>
  <si>
    <t>x</t>
  </si>
  <si>
    <t>7. Robotická programovatelná třídní sada s herním polem s mantinely (1 třídní sada obsahuje 5 žákovských sad)</t>
  </si>
  <si>
    <t>5. Robotická programovatelná třídní sada pro pokročilé                                                        (1 třídní sada obsahuje 5 žákovských sad)</t>
  </si>
  <si>
    <r>
      <t xml:space="preserve">1.  Set stavebnic pro podporu rozvoje dovedností STEAM
 </t>
    </r>
    <r>
      <rPr>
        <b/>
        <sz val="10"/>
        <color rgb="FFFF0000"/>
        <rFont val="Arial"/>
        <family val="2"/>
        <charset val="238"/>
      </rPr>
      <t>1 sada obsahuje:</t>
    </r>
  </si>
  <si>
    <t>Základní stavebnice pro rozvoj dovedností STEAM</t>
  </si>
  <si>
    <t>Žákovská stavebnice pro tvůrčí stavění</t>
  </si>
  <si>
    <t>Figurky pro stavebnice</t>
  </si>
  <si>
    <r>
      <t xml:space="preserve">2. Set programovatelných stavebnic
 </t>
    </r>
    <r>
      <rPr>
        <b/>
        <sz val="10"/>
        <color rgb="FFFF0000"/>
        <rFont val="Arial"/>
        <family val="2"/>
        <charset val="238"/>
      </rPr>
      <t>1 sada obsahuje:</t>
    </r>
  </si>
  <si>
    <t>Doplňková kreativní stavebnice</t>
  </si>
  <si>
    <t>Základní programovatelná stavebnice</t>
  </si>
  <si>
    <r>
      <t xml:space="preserve">3.  Set stavebnic pro demonstraci fyzikálních zákonitostí
</t>
    </r>
    <r>
      <rPr>
        <b/>
        <sz val="10"/>
        <color rgb="FFFF0000"/>
        <rFont val="Arial"/>
        <family val="2"/>
        <charset val="238"/>
      </rPr>
      <t>1 sada obsahuje:</t>
    </r>
  </si>
  <si>
    <t>Základní stavebnice pro demonstraci fyzikálních zákonitostí</t>
  </si>
  <si>
    <t>Doplňková stavebnice pro demonstraci mechaniky</t>
  </si>
  <si>
    <t>Základní stavebnice pro demonstraci mechaniky</t>
  </si>
  <si>
    <t>Doplňková stavebnice pro demonstraci fyziky a mechaniky</t>
  </si>
  <si>
    <t>4.  Doplňková stavebnice pro robotické soutěže</t>
  </si>
  <si>
    <r>
      <t xml:space="preserve">8. Sada chytrého nabíjecího elektrického vláčku a doplňkového příslušenství             </t>
    </r>
    <r>
      <rPr>
        <b/>
        <sz val="10"/>
        <color rgb="FFFF0000"/>
        <rFont val="Arial"/>
        <family val="2"/>
        <charset val="238"/>
      </rPr>
      <t>1 sada obsahuje:</t>
    </r>
  </si>
  <si>
    <r>
      <t xml:space="preserve">9. Sada didaktických a interaktivních robotů včetně doplňkového příslušenství pro třídu
</t>
    </r>
    <r>
      <rPr>
        <b/>
        <sz val="11"/>
        <color rgb="FFFF0000"/>
        <rFont val="Arial"/>
        <family val="2"/>
        <charset val="238"/>
      </rPr>
      <t>1 sada obsahuje: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</si>
</sst>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Kč&quot;;\-#,##0.00\ &quot;Kč&quot;"/>
    <numFmt numFmtId="44" formatCode="_-* #,##0.00\ &quot;Kč&quot;_-;\-* #,##0.00\ &quot;Kč&quot;_-;_-* &quot;-&quot;??\ &quot;Kč&quot;_-;_-@_-"/>
    <numFmt numFmtId="164" formatCode="#,##0\ &quot;Kč&quot;"/>
  </numFmts>
  <fonts count="15"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b/>
      <sz val="11"/>
      <name val="Arial"/>
      <family val="2"/>
      <charset val="238"/>
    </font>
    <font>
      <b/>
      <sz val="10"/>
      <name val="Arial"/>
      <family val="2"/>
      <charset val="238"/>
    </font>
    <font>
      <sz val="12"/>
      <color rgb="FFFF0000"/>
      <name val="Arial"/>
      <family val="2"/>
      <charset val="238"/>
    </font>
    <font>
      <b/>
      <sz val="9"/>
      <color rgb="FFFF0000"/>
      <name val="Arial"/>
      <family val="2"/>
      <charset val="238"/>
    </font>
    <font>
      <b/>
      <sz val="10"/>
      <color rgb="FFFF0000"/>
      <name val="Arial"/>
      <family val="2"/>
      <charset val="238"/>
    </font>
    <font>
      <b/>
      <sz val="11"/>
      <color rgb="FFFF0000"/>
      <name val="Arial"/>
      <family val="2"/>
      <charset val="238"/>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
      <patternFill patternType="solid">
        <fgColor rgb="FF00B0F0"/>
        <bgColor indexed="64"/>
      </patternFill>
    </fill>
    <fill>
      <patternFill patternType="solid">
        <fgColor rgb="FFFFFF00"/>
        <bgColor indexed="64"/>
      </patternFill>
    </fill>
    <fill>
      <patternFill patternType="solid">
        <fgColor theme="4" tint="0.39997558519241921"/>
        <bgColor indexed="64"/>
      </patternFill>
    </fill>
  </fills>
  <borders count="37">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diagonal/>
    </border>
  </borders>
  <cellStyleXfs count="2">
    <xf numFmtId="0" fontId="0" fillId="0" borderId="0"/>
    <xf numFmtId="0" fontId="1" fillId="0" borderId="0"/>
  </cellStyleXfs>
  <cellXfs count="91">
    <xf numFmtId="0" fontId="0" fillId="0" borderId="0" xfId="0"/>
    <xf numFmtId="0" fontId="2" fillId="0" borderId="0" xfId="0" applyFont="1"/>
    <xf numFmtId="0" fontId="3" fillId="4" borderId="1" xfId="0" applyFont="1" applyFill="1" applyBorder="1" applyAlignment="1">
      <alignment vertical="center"/>
    </xf>
    <xf numFmtId="0" fontId="2" fillId="0" borderId="0" xfId="0" applyFont="1" applyAlignment="1">
      <alignment wrapText="1"/>
    </xf>
    <xf numFmtId="44" fontId="2" fillId="0" borderId="0" xfId="0" applyNumberFormat="1" applyFont="1"/>
    <xf numFmtId="0" fontId="8" fillId="0" borderId="0" xfId="0" applyFont="1"/>
    <xf numFmtId="0" fontId="6" fillId="3" borderId="19" xfId="0" applyFont="1" applyFill="1" applyBorder="1" applyAlignment="1">
      <alignment horizontal="center" vertical="center"/>
    </xf>
    <xf numFmtId="0" fontId="7" fillId="3" borderId="19" xfId="0" applyFont="1" applyFill="1" applyBorder="1" applyAlignment="1">
      <alignment horizontal="center" vertical="center" wrapText="1"/>
    </xf>
    <xf numFmtId="0" fontId="5" fillId="5" borderId="5" xfId="0" applyFont="1" applyFill="1" applyBorder="1" applyAlignment="1">
      <alignment horizontal="left" vertical="top" wrapText="1"/>
    </xf>
    <xf numFmtId="164" fontId="4" fillId="5" borderId="5" xfId="0" applyNumberFormat="1" applyFont="1" applyFill="1" applyBorder="1" applyAlignment="1">
      <alignment horizontal="center" vertical="center" wrapText="1"/>
    </xf>
    <xf numFmtId="0" fontId="2" fillId="5" borderId="5" xfId="0" applyFont="1" applyFill="1" applyBorder="1" applyAlignment="1">
      <alignment horizontal="left" vertical="top" wrapText="1"/>
    </xf>
    <xf numFmtId="164" fontId="4" fillId="5" borderId="23" xfId="0" applyNumberFormat="1" applyFont="1" applyFill="1" applyBorder="1" applyAlignment="1">
      <alignment horizontal="center" vertical="center" wrapText="1"/>
    </xf>
    <xf numFmtId="0" fontId="10" fillId="5" borderId="4" xfId="1" applyFont="1" applyFill="1" applyBorder="1" applyAlignment="1">
      <alignment vertical="center" wrapText="1"/>
    </xf>
    <xf numFmtId="0" fontId="10" fillId="5" borderId="22" xfId="1" applyFont="1" applyFill="1" applyBorder="1" applyAlignment="1">
      <alignment vertical="center" wrapText="1"/>
    </xf>
    <xf numFmtId="44" fontId="2" fillId="0" borderId="10" xfId="0" applyNumberFormat="1" applyFont="1" applyBorder="1" applyAlignment="1">
      <alignment vertical="center"/>
    </xf>
    <xf numFmtId="44" fontId="2" fillId="0" borderId="13" xfId="0" applyNumberFormat="1" applyFont="1" applyBorder="1" applyAlignment="1">
      <alignment vertical="center"/>
    </xf>
    <xf numFmtId="44" fontId="2" fillId="0" borderId="15" xfId="0" applyNumberFormat="1" applyFont="1" applyBorder="1" applyAlignment="1">
      <alignment vertical="center"/>
    </xf>
    <xf numFmtId="44" fontId="2" fillId="0" borderId="26" xfId="0" applyNumberFormat="1" applyFont="1" applyBorder="1" applyAlignment="1">
      <alignment vertical="center"/>
    </xf>
    <xf numFmtId="0" fontId="6" fillId="3" borderId="18" xfId="0" applyFont="1" applyFill="1" applyBorder="1" applyAlignment="1">
      <alignment horizontal="center" vertical="center"/>
    </xf>
    <xf numFmtId="0" fontId="9" fillId="5" borderId="4" xfId="1" applyFont="1" applyFill="1" applyBorder="1" applyAlignment="1">
      <alignment vertical="center" wrapText="1"/>
    </xf>
    <xf numFmtId="0" fontId="9" fillId="5" borderId="22" xfId="1" applyFont="1" applyFill="1" applyBorder="1" applyAlignment="1">
      <alignment vertical="center" wrapText="1"/>
    </xf>
    <xf numFmtId="0" fontId="3" fillId="0" borderId="1" xfId="0" applyFont="1" applyBorder="1" applyAlignment="1">
      <alignment vertical="center"/>
    </xf>
    <xf numFmtId="0" fontId="2" fillId="0" borderId="2" xfId="0" applyFont="1" applyBorder="1" applyAlignment="1">
      <alignment vertical="center"/>
    </xf>
    <xf numFmtId="44" fontId="2" fillId="0" borderId="2" xfId="0" applyNumberFormat="1" applyFont="1" applyBorder="1" applyAlignment="1">
      <alignment vertical="center"/>
    </xf>
    <xf numFmtId="0" fontId="7" fillId="3" borderId="27" xfId="0" applyFont="1" applyFill="1" applyBorder="1" applyAlignment="1">
      <alignment horizontal="center" vertical="center" wrapText="1"/>
    </xf>
    <xf numFmtId="164" fontId="4" fillId="5" borderId="21" xfId="0" applyNumberFormat="1" applyFont="1" applyFill="1" applyBorder="1" applyAlignment="1">
      <alignment horizontal="center" vertical="center" wrapText="1"/>
    </xf>
    <xf numFmtId="164" fontId="4" fillId="5" borderId="24" xfId="0" applyNumberFormat="1" applyFont="1" applyFill="1" applyBorder="1" applyAlignment="1">
      <alignment horizontal="center" vertical="center" wrapText="1"/>
    </xf>
    <xf numFmtId="1" fontId="4" fillId="5" borderId="4" xfId="1" applyNumberFormat="1" applyFont="1" applyFill="1" applyBorder="1" applyAlignment="1">
      <alignment horizontal="center" vertical="center"/>
    </xf>
    <xf numFmtId="1" fontId="11" fillId="0" borderId="7" xfId="1" applyNumberFormat="1" applyFont="1" applyBorder="1" applyAlignment="1">
      <alignment horizontal="center" vertical="center"/>
    </xf>
    <xf numFmtId="1" fontId="11" fillId="0" borderId="11" xfId="1" applyNumberFormat="1" applyFont="1" applyBorder="1" applyAlignment="1">
      <alignment horizontal="center" vertical="center"/>
    </xf>
    <xf numFmtId="1" fontId="4" fillId="5" borderId="22" xfId="1" applyNumberFormat="1" applyFont="1" applyFill="1" applyBorder="1" applyAlignment="1">
      <alignment horizontal="center" vertical="center"/>
    </xf>
    <xf numFmtId="1" fontId="4" fillId="5" borderId="18" xfId="1" applyNumberFormat="1" applyFont="1" applyFill="1" applyBorder="1" applyAlignment="1">
      <alignment horizontal="center" vertical="center"/>
    </xf>
    <xf numFmtId="1" fontId="11" fillId="0" borderId="29" xfId="1" applyNumberFormat="1" applyFont="1" applyBorder="1" applyAlignment="1">
      <alignment horizontal="center" vertical="center"/>
    </xf>
    <xf numFmtId="0" fontId="6" fillId="3" borderId="27" xfId="0" applyFont="1" applyFill="1" applyBorder="1" applyAlignment="1">
      <alignment horizontal="center" vertical="center"/>
    </xf>
    <xf numFmtId="0" fontId="3" fillId="5" borderId="21" xfId="0" applyFont="1" applyFill="1" applyBorder="1" applyAlignment="1">
      <alignment horizontal="center"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3" fillId="5" borderId="24" xfId="0" applyFont="1" applyFill="1" applyBorder="1" applyAlignment="1">
      <alignment horizontal="center" vertical="center"/>
    </xf>
    <xf numFmtId="0" fontId="3" fillId="5" borderId="27" xfId="0" applyFont="1" applyFill="1" applyBorder="1" applyAlignment="1">
      <alignment horizontal="center" vertical="center"/>
    </xf>
    <xf numFmtId="0" fontId="11" fillId="0" borderId="30" xfId="0" applyFont="1" applyBorder="1" applyAlignment="1">
      <alignment horizontal="center" vertical="center"/>
    </xf>
    <xf numFmtId="0" fontId="6" fillId="3" borderId="25"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2" xfId="0" applyFont="1" applyFill="1" applyBorder="1" applyAlignment="1">
      <alignment horizontal="center" vertical="center" wrapText="1"/>
    </xf>
    <xf numFmtId="44" fontId="2" fillId="0" borderId="32" xfId="0" applyNumberFormat="1" applyFont="1" applyBorder="1" applyAlignment="1">
      <alignment vertical="center"/>
    </xf>
    <xf numFmtId="44" fontId="2" fillId="0" borderId="33" xfId="0" applyNumberFormat="1" applyFont="1" applyBorder="1" applyAlignment="1">
      <alignment vertical="center"/>
    </xf>
    <xf numFmtId="44" fontId="2" fillId="0" borderId="34" xfId="0" applyNumberFormat="1" applyFont="1" applyBorder="1" applyAlignment="1">
      <alignment vertical="center"/>
    </xf>
    <xf numFmtId="44" fontId="2" fillId="0" borderId="20" xfId="0" applyNumberFormat="1" applyFont="1" applyBorder="1" applyAlignment="1">
      <alignment vertical="center"/>
    </xf>
    <xf numFmtId="0" fontId="6" fillId="3" borderId="18"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5" borderId="23"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8" fillId="0" borderId="14" xfId="0" applyFont="1" applyBorder="1" applyAlignment="1">
      <alignment horizontal="left" vertical="center" wrapText="1"/>
    </xf>
    <xf numFmtId="164" fontId="5" fillId="4" borderId="8" xfId="0" applyNumberFormat="1" applyFont="1" applyFill="1" applyBorder="1" applyAlignment="1">
      <alignment horizontal="center" vertical="center" wrapText="1"/>
    </xf>
    <xf numFmtId="164" fontId="5" fillId="4" borderId="9" xfId="0" applyNumberFormat="1" applyFont="1" applyFill="1" applyBorder="1" applyAlignment="1">
      <alignment horizontal="center" vertical="center" wrapText="1"/>
    </xf>
    <xf numFmtId="164" fontId="5" fillId="4" borderId="12" xfId="0" applyNumberFormat="1" applyFont="1" applyFill="1" applyBorder="1" applyAlignment="1">
      <alignment horizontal="center" vertical="center" wrapText="1"/>
    </xf>
    <xf numFmtId="164" fontId="5" fillId="4" borderId="16" xfId="0" applyNumberFormat="1" applyFont="1" applyFill="1" applyBorder="1" applyAlignment="1">
      <alignment horizontal="center" vertical="center" wrapText="1"/>
    </xf>
    <xf numFmtId="44" fontId="2" fillId="6" borderId="7" xfId="0" applyNumberFormat="1" applyFont="1" applyFill="1" applyBorder="1" applyAlignment="1">
      <alignment horizontal="right" vertical="center"/>
    </xf>
    <xf numFmtId="44" fontId="2" fillId="6" borderId="9" xfId="0" applyNumberFormat="1" applyFont="1" applyFill="1" applyBorder="1" applyAlignment="1">
      <alignment vertical="center"/>
    </xf>
    <xf numFmtId="44" fontId="2" fillId="6" borderId="11" xfId="0" applyNumberFormat="1" applyFont="1" applyFill="1" applyBorder="1" applyAlignment="1">
      <alignment horizontal="right" vertical="center"/>
    </xf>
    <xf numFmtId="44" fontId="2" fillId="6" borderId="16" xfId="0" applyNumberFormat="1" applyFont="1" applyFill="1" applyBorder="1" applyAlignment="1">
      <alignment vertical="center"/>
    </xf>
    <xf numFmtId="7" fontId="3" fillId="6" borderId="22" xfId="0" applyNumberFormat="1" applyFont="1" applyFill="1" applyBorder="1" applyAlignment="1">
      <alignment horizontal="right" vertical="center"/>
    </xf>
    <xf numFmtId="7" fontId="3" fillId="6" borderId="24" xfId="0" applyNumberFormat="1" applyFont="1" applyFill="1" applyBorder="1" applyAlignment="1">
      <alignment vertical="center"/>
    </xf>
    <xf numFmtId="44" fontId="2" fillId="0" borderId="32" xfId="0" applyNumberFormat="1" applyFont="1" applyBorder="1" applyAlignment="1">
      <alignment horizontal="center" vertical="center"/>
    </xf>
    <xf numFmtId="44" fontId="2" fillId="0" borderId="10" xfId="0" applyNumberFormat="1" applyFont="1" applyBorder="1" applyAlignment="1">
      <alignment horizontal="center" vertical="center"/>
    </xf>
    <xf numFmtId="44" fontId="2" fillId="0" borderId="33" xfId="0" applyNumberFormat="1" applyFont="1" applyBorder="1" applyAlignment="1">
      <alignment horizontal="center" vertical="center"/>
    </xf>
    <xf numFmtId="44" fontId="2" fillId="0" borderId="13" xfId="0" applyNumberFormat="1" applyFont="1" applyBorder="1" applyAlignment="1">
      <alignment horizontal="center" vertical="center"/>
    </xf>
    <xf numFmtId="44" fontId="3" fillId="5" borderId="4" xfId="0" applyNumberFormat="1" applyFont="1" applyFill="1" applyBorder="1" applyAlignment="1">
      <alignment horizontal="right" vertical="center"/>
    </xf>
    <xf numFmtId="44" fontId="3" fillId="5" borderId="28" xfId="0" applyNumberFormat="1" applyFont="1" applyFill="1" applyBorder="1" applyAlignment="1">
      <alignment horizontal="right" vertical="center"/>
    </xf>
    <xf numFmtId="44" fontId="3" fillId="5" borderId="31" xfId="0" applyNumberFormat="1" applyFont="1" applyFill="1" applyBorder="1" applyAlignment="1">
      <alignment vertical="center"/>
    </xf>
    <xf numFmtId="44" fontId="3" fillId="5" borderId="6" xfId="0" applyNumberFormat="1" applyFont="1" applyFill="1" applyBorder="1" applyAlignment="1">
      <alignment vertical="center"/>
    </xf>
    <xf numFmtId="7" fontId="3" fillId="5" borderId="4" xfId="0" applyNumberFormat="1" applyFont="1" applyFill="1" applyBorder="1" applyAlignment="1">
      <alignment horizontal="right" vertical="center"/>
    </xf>
    <xf numFmtId="44" fontId="3" fillId="5" borderId="21" xfId="0" applyNumberFormat="1" applyFont="1" applyFill="1" applyBorder="1" applyAlignment="1">
      <alignment vertical="center"/>
    </xf>
    <xf numFmtId="44" fontId="2" fillId="6" borderId="35" xfId="0" applyNumberFormat="1" applyFont="1" applyFill="1" applyBorder="1" applyAlignment="1">
      <alignment horizontal="right" vertical="center"/>
    </xf>
    <xf numFmtId="44" fontId="2" fillId="6" borderId="36" xfId="0" applyNumberFormat="1" applyFont="1" applyFill="1" applyBorder="1" applyAlignment="1">
      <alignment horizontal="right" vertical="center"/>
    </xf>
    <xf numFmtId="44" fontId="2" fillId="6" borderId="30" xfId="0" applyNumberFormat="1" applyFont="1" applyFill="1" applyBorder="1" applyAlignment="1">
      <alignment vertical="center"/>
    </xf>
    <xf numFmtId="44" fontId="2" fillId="6" borderId="29" xfId="0" applyNumberFormat="1" applyFont="1" applyFill="1" applyBorder="1" applyAlignment="1">
      <alignment horizontal="right" vertical="center"/>
    </xf>
    <xf numFmtId="44" fontId="3" fillId="6" borderId="22" xfId="0" applyNumberFormat="1" applyFont="1" applyFill="1" applyBorder="1" applyAlignment="1">
      <alignment horizontal="right" vertical="center"/>
    </xf>
    <xf numFmtId="44" fontId="3" fillId="6" borderId="24" xfId="0" applyNumberFormat="1" applyFont="1" applyFill="1" applyBorder="1" applyAlignment="1">
      <alignment vertical="center"/>
    </xf>
    <xf numFmtId="44" fontId="3" fillId="7" borderId="1" xfId="0" applyNumberFormat="1" applyFont="1" applyFill="1" applyBorder="1" applyAlignment="1">
      <alignment vertical="center"/>
    </xf>
    <xf numFmtId="44" fontId="3" fillId="7" borderId="25" xfId="0" applyNumberFormat="1" applyFont="1" applyFill="1" applyBorder="1" applyAlignment="1">
      <alignment vertical="center"/>
    </xf>
    <xf numFmtId="44" fontId="3" fillId="7" borderId="17" xfId="0" applyNumberFormat="1" applyFont="1" applyFill="1" applyBorder="1" applyAlignment="1">
      <alignment vertical="center"/>
    </xf>
    <xf numFmtId="44" fontId="3" fillId="7" borderId="3" xfId="0" applyNumberFormat="1" applyFont="1" applyFill="1" applyBorder="1" applyAlignment="1">
      <alignment vertical="center"/>
    </xf>
    <xf numFmtId="0" fontId="12" fillId="0" borderId="11" xfId="1" applyFont="1" applyBorder="1" applyAlignment="1">
      <alignment horizontal="center" vertical="center" wrapText="1"/>
    </xf>
    <xf numFmtId="0" fontId="12" fillId="0" borderId="7" xfId="1" applyFont="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92D050"/>
      <color rgb="FF9BC2E6"/>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5"/>
  <sheetViews>
    <sheetView tabSelected="1" topLeftCell="A43" zoomScale="90" zoomScaleNormal="90" workbookViewId="0">
      <selection activeCell="C1" sqref="C1:C1048576"/>
    </sheetView>
  </sheetViews>
  <sheetFormatPr defaultColWidth="9.140625" defaultRowHeight="15" x14ac:dyDescent="0.2"/>
  <cols>
    <col min="1" max="1" width="3.140625" style="1" customWidth="1"/>
    <col min="2" max="2" width="36.85546875" style="1" customWidth="1"/>
    <col min="3" max="3" width="53.28515625" style="1" bestFit="1" customWidth="1"/>
    <col min="4" max="4" width="20.140625" style="1" customWidth="1"/>
    <col min="5" max="5" width="21.28515625" style="1" customWidth="1"/>
    <col min="6" max="6" width="8.42578125" style="1" customWidth="1"/>
    <col min="7" max="7" width="7.7109375" style="1" customWidth="1"/>
    <col min="8" max="11" width="15.7109375" style="1" customWidth="1"/>
    <col min="12" max="16384" width="9.140625" style="1"/>
  </cols>
  <sheetData>
    <row r="1" spans="2:12" ht="15.75" thickBot="1" x14ac:dyDescent="0.25"/>
    <row r="2" spans="2:12" ht="16.5" thickBot="1" x14ac:dyDescent="0.25">
      <c r="B2" s="2" t="s">
        <v>12</v>
      </c>
      <c r="C2" s="86" t="s">
        <v>16</v>
      </c>
      <c r="D2" s="86"/>
      <c r="E2" s="86"/>
      <c r="F2" s="86"/>
      <c r="G2" s="86"/>
      <c r="H2" s="86"/>
      <c r="I2" s="86"/>
      <c r="J2" s="86"/>
      <c r="K2" s="87"/>
    </row>
    <row r="3" spans="2:12" ht="15.75" thickBot="1" x14ac:dyDescent="0.25"/>
    <row r="4" spans="2:12" ht="16.5" thickBot="1" x14ac:dyDescent="0.3">
      <c r="F4" s="88" t="s">
        <v>0</v>
      </c>
      <c r="G4" s="89"/>
      <c r="H4" s="89"/>
      <c r="I4" s="89"/>
      <c r="J4" s="89"/>
      <c r="K4" s="90"/>
    </row>
    <row r="5" spans="2:12" s="5" customFormat="1" ht="39" thickBot="1" x14ac:dyDescent="0.25">
      <c r="B5" s="18" t="s">
        <v>1</v>
      </c>
      <c r="C5" s="6" t="s">
        <v>2</v>
      </c>
      <c r="D5" s="7" t="s">
        <v>3</v>
      </c>
      <c r="E5" s="24" t="s">
        <v>4</v>
      </c>
      <c r="F5" s="18" t="s">
        <v>5</v>
      </c>
      <c r="G5" s="33" t="s">
        <v>6</v>
      </c>
      <c r="H5" s="47" t="s">
        <v>7</v>
      </c>
      <c r="I5" s="41" t="s">
        <v>8</v>
      </c>
      <c r="J5" s="42" t="s">
        <v>9</v>
      </c>
      <c r="K5" s="40" t="s">
        <v>10</v>
      </c>
    </row>
    <row r="6" spans="2:12" ht="38.25" x14ac:dyDescent="0.2">
      <c r="B6" s="12" t="s">
        <v>73</v>
      </c>
      <c r="C6" s="8"/>
      <c r="D6" s="9">
        <f>E6/121*100</f>
        <v>7438.0165289256202</v>
      </c>
      <c r="E6" s="25">
        <v>9000</v>
      </c>
      <c r="F6" s="27">
        <v>15</v>
      </c>
      <c r="G6" s="34" t="s">
        <v>14</v>
      </c>
      <c r="H6" s="68">
        <f>(H7+H8+H9)/3</f>
        <v>0</v>
      </c>
      <c r="I6" s="69">
        <f>(I7+I8+I9)/3</f>
        <v>0</v>
      </c>
      <c r="J6" s="70">
        <f>F6*H6</f>
        <v>0</v>
      </c>
      <c r="K6" s="71">
        <f>F6*I6</f>
        <v>0</v>
      </c>
    </row>
    <row r="7" spans="2:12" ht="331.5" x14ac:dyDescent="0.2">
      <c r="B7" s="85" t="s">
        <v>74</v>
      </c>
      <c r="C7" s="48" t="s">
        <v>41</v>
      </c>
      <c r="D7" s="54" t="s">
        <v>70</v>
      </c>
      <c r="E7" s="55" t="s">
        <v>70</v>
      </c>
      <c r="F7" s="28">
        <v>1</v>
      </c>
      <c r="G7" s="35" t="s">
        <v>13</v>
      </c>
      <c r="H7" s="58"/>
      <c r="I7" s="59"/>
      <c r="J7" s="64" t="s">
        <v>70</v>
      </c>
      <c r="K7" s="65" t="s">
        <v>70</v>
      </c>
    </row>
    <row r="8" spans="2:12" ht="267.75" x14ac:dyDescent="0.2">
      <c r="B8" s="85" t="s">
        <v>75</v>
      </c>
      <c r="C8" s="48" t="s">
        <v>38</v>
      </c>
      <c r="D8" s="54" t="s">
        <v>70</v>
      </c>
      <c r="E8" s="55" t="s">
        <v>70</v>
      </c>
      <c r="F8" s="28">
        <v>1</v>
      </c>
      <c r="G8" s="35" t="s">
        <v>13</v>
      </c>
      <c r="H8" s="58"/>
      <c r="I8" s="59"/>
      <c r="J8" s="64" t="s">
        <v>70</v>
      </c>
      <c r="K8" s="65" t="s">
        <v>70</v>
      </c>
      <c r="L8" s="3"/>
    </row>
    <row r="9" spans="2:12" ht="90" thickBot="1" x14ac:dyDescent="0.25">
      <c r="B9" s="84" t="s">
        <v>76</v>
      </c>
      <c r="C9" s="49" t="s">
        <v>39</v>
      </c>
      <c r="D9" s="56" t="s">
        <v>70</v>
      </c>
      <c r="E9" s="57" t="s">
        <v>70</v>
      </c>
      <c r="F9" s="29">
        <v>1</v>
      </c>
      <c r="G9" s="36" t="s">
        <v>13</v>
      </c>
      <c r="H9" s="60"/>
      <c r="I9" s="61"/>
      <c r="J9" s="66" t="s">
        <v>70</v>
      </c>
      <c r="K9" s="67" t="s">
        <v>70</v>
      </c>
      <c r="L9" s="3"/>
    </row>
    <row r="10" spans="2:12" ht="25.5" x14ac:dyDescent="0.2">
      <c r="B10" s="12" t="s">
        <v>77</v>
      </c>
      <c r="C10" s="10"/>
      <c r="D10" s="9">
        <f t="shared" ref="D10:D43" si="0">E10/121*100</f>
        <v>8099.1735537190079</v>
      </c>
      <c r="E10" s="25">
        <v>9800</v>
      </c>
      <c r="F10" s="27">
        <v>15</v>
      </c>
      <c r="G10" s="34" t="s">
        <v>14</v>
      </c>
      <c r="H10" s="68">
        <f>(H11+H12)/2</f>
        <v>0</v>
      </c>
      <c r="I10" s="69">
        <f>(I11+I12)/2</f>
        <v>0</v>
      </c>
      <c r="J10" s="70">
        <f>F10*H10</f>
        <v>0</v>
      </c>
      <c r="K10" s="71">
        <f>F10*I10</f>
        <v>0</v>
      </c>
      <c r="L10" s="3"/>
    </row>
    <row r="11" spans="2:12" ht="306" x14ac:dyDescent="0.2">
      <c r="B11" s="85" t="s">
        <v>79</v>
      </c>
      <c r="C11" s="48" t="s">
        <v>40</v>
      </c>
      <c r="D11" s="54" t="s">
        <v>70</v>
      </c>
      <c r="E11" s="55" t="s">
        <v>70</v>
      </c>
      <c r="F11" s="28">
        <v>1</v>
      </c>
      <c r="G11" s="35" t="s">
        <v>13</v>
      </c>
      <c r="H11" s="58"/>
      <c r="I11" s="59"/>
      <c r="J11" s="64" t="s">
        <v>70</v>
      </c>
      <c r="K11" s="65" t="s">
        <v>70</v>
      </c>
      <c r="L11" s="3"/>
    </row>
    <row r="12" spans="2:12" ht="204.75" thickBot="1" x14ac:dyDescent="0.25">
      <c r="B12" s="84" t="s">
        <v>78</v>
      </c>
      <c r="C12" s="49" t="s">
        <v>42</v>
      </c>
      <c r="D12" s="56" t="s">
        <v>70</v>
      </c>
      <c r="E12" s="57" t="s">
        <v>70</v>
      </c>
      <c r="F12" s="29">
        <v>1</v>
      </c>
      <c r="G12" s="36" t="s">
        <v>13</v>
      </c>
      <c r="H12" s="60"/>
      <c r="I12" s="61"/>
      <c r="J12" s="66" t="s">
        <v>70</v>
      </c>
      <c r="K12" s="67" t="s">
        <v>70</v>
      </c>
      <c r="L12" s="3"/>
    </row>
    <row r="13" spans="2:12" ht="38.25" x14ac:dyDescent="0.2">
      <c r="B13" s="12" t="s">
        <v>80</v>
      </c>
      <c r="C13" s="10"/>
      <c r="D13" s="9">
        <f t="shared" si="0"/>
        <v>7438.0165289256202</v>
      </c>
      <c r="E13" s="25">
        <v>9000</v>
      </c>
      <c r="F13" s="27">
        <v>15</v>
      </c>
      <c r="G13" s="34" t="s">
        <v>14</v>
      </c>
      <c r="H13" s="68">
        <f>(H14+H15+H16+H17)/4</f>
        <v>0</v>
      </c>
      <c r="I13" s="69">
        <f>(I14+I15+I16+I17)/4</f>
        <v>0</v>
      </c>
      <c r="J13" s="70">
        <f>F13*H13</f>
        <v>0</v>
      </c>
      <c r="K13" s="71">
        <f>F13*I13</f>
        <v>0</v>
      </c>
      <c r="L13" s="3"/>
    </row>
    <row r="14" spans="2:12" ht="204" x14ac:dyDescent="0.2">
      <c r="B14" s="85" t="s">
        <v>81</v>
      </c>
      <c r="C14" s="48" t="s">
        <v>43</v>
      </c>
      <c r="D14" s="54" t="s">
        <v>70</v>
      </c>
      <c r="E14" s="55" t="s">
        <v>70</v>
      </c>
      <c r="F14" s="28">
        <v>1</v>
      </c>
      <c r="G14" s="35" t="s">
        <v>13</v>
      </c>
      <c r="H14" s="58"/>
      <c r="I14" s="59"/>
      <c r="J14" s="64" t="s">
        <v>70</v>
      </c>
      <c r="K14" s="65" t="s">
        <v>70</v>
      </c>
      <c r="L14" s="3"/>
    </row>
    <row r="15" spans="2:12" ht="242.25" x14ac:dyDescent="0.2">
      <c r="B15" s="85" t="s">
        <v>82</v>
      </c>
      <c r="C15" s="48" t="s">
        <v>44</v>
      </c>
      <c r="D15" s="54" t="s">
        <v>70</v>
      </c>
      <c r="E15" s="55" t="s">
        <v>70</v>
      </c>
      <c r="F15" s="28">
        <v>1</v>
      </c>
      <c r="G15" s="35" t="s">
        <v>13</v>
      </c>
      <c r="H15" s="58"/>
      <c r="I15" s="59"/>
      <c r="J15" s="64" t="s">
        <v>70</v>
      </c>
      <c r="K15" s="65" t="s">
        <v>70</v>
      </c>
      <c r="L15" s="3"/>
    </row>
    <row r="16" spans="2:12" ht="216.75" x14ac:dyDescent="0.2">
      <c r="B16" s="85" t="s">
        <v>83</v>
      </c>
      <c r="C16" s="48" t="s">
        <v>45</v>
      </c>
      <c r="D16" s="54" t="s">
        <v>70</v>
      </c>
      <c r="E16" s="55" t="s">
        <v>70</v>
      </c>
      <c r="F16" s="28">
        <v>1</v>
      </c>
      <c r="G16" s="35" t="s">
        <v>13</v>
      </c>
      <c r="H16" s="58"/>
      <c r="I16" s="59"/>
      <c r="J16" s="64" t="s">
        <v>70</v>
      </c>
      <c r="K16" s="65" t="s">
        <v>70</v>
      </c>
      <c r="L16" s="3"/>
    </row>
    <row r="17" spans="2:12" ht="204.75" thickBot="1" x14ac:dyDescent="0.25">
      <c r="B17" s="84" t="s">
        <v>84</v>
      </c>
      <c r="C17" s="49" t="s">
        <v>46</v>
      </c>
      <c r="D17" s="56" t="s">
        <v>70</v>
      </c>
      <c r="E17" s="57" t="s">
        <v>70</v>
      </c>
      <c r="F17" s="29">
        <v>1</v>
      </c>
      <c r="G17" s="36" t="s">
        <v>13</v>
      </c>
      <c r="H17" s="60"/>
      <c r="I17" s="61"/>
      <c r="J17" s="66" t="s">
        <v>70</v>
      </c>
      <c r="K17" s="67" t="s">
        <v>70</v>
      </c>
      <c r="L17" s="3"/>
    </row>
    <row r="18" spans="2:12" ht="192" thickBot="1" x14ac:dyDescent="0.25">
      <c r="B18" s="13" t="s">
        <v>85</v>
      </c>
      <c r="C18" s="50" t="s">
        <v>47</v>
      </c>
      <c r="D18" s="11">
        <f t="shared" si="0"/>
        <v>3140.495867768595</v>
      </c>
      <c r="E18" s="26">
        <v>3800</v>
      </c>
      <c r="F18" s="30">
        <v>15</v>
      </c>
      <c r="G18" s="37" t="s">
        <v>14</v>
      </c>
      <c r="H18" s="62"/>
      <c r="I18" s="63"/>
      <c r="J18" s="80">
        <f>F18*H18</f>
        <v>0</v>
      </c>
      <c r="K18" s="81">
        <f>F18*I18</f>
        <v>0</v>
      </c>
      <c r="L18" s="3"/>
    </row>
    <row r="19" spans="2:12" ht="243" thickBot="1" x14ac:dyDescent="0.25">
      <c r="B19" s="13" t="s">
        <v>72</v>
      </c>
      <c r="C19" s="50" t="s">
        <v>48</v>
      </c>
      <c r="D19" s="11">
        <f t="shared" si="0"/>
        <v>64000</v>
      </c>
      <c r="E19" s="26">
        <v>77440</v>
      </c>
      <c r="F19" s="30">
        <v>3</v>
      </c>
      <c r="G19" s="37" t="s">
        <v>14</v>
      </c>
      <c r="H19" s="62"/>
      <c r="I19" s="63"/>
      <c r="J19" s="80">
        <f>F19*H19</f>
        <v>0</v>
      </c>
      <c r="K19" s="81">
        <f>F19*I19</f>
        <v>0</v>
      </c>
      <c r="L19" s="3"/>
    </row>
    <row r="20" spans="2:12" ht="243" thickBot="1" x14ac:dyDescent="0.25">
      <c r="B20" s="13" t="s">
        <v>17</v>
      </c>
      <c r="C20" s="50" t="s">
        <v>49</v>
      </c>
      <c r="D20" s="11">
        <f t="shared" si="0"/>
        <v>29647.933884297519</v>
      </c>
      <c r="E20" s="26">
        <v>35874</v>
      </c>
      <c r="F20" s="30">
        <v>2</v>
      </c>
      <c r="G20" s="37" t="s">
        <v>14</v>
      </c>
      <c r="H20" s="62"/>
      <c r="I20" s="63"/>
      <c r="J20" s="80">
        <f>F20*H20</f>
        <v>0</v>
      </c>
      <c r="K20" s="81">
        <f>F20*I20</f>
        <v>0</v>
      </c>
      <c r="L20" s="3"/>
    </row>
    <row r="21" spans="2:12" ht="268.5" thickBot="1" x14ac:dyDescent="0.25">
      <c r="B21" s="13" t="s">
        <v>71</v>
      </c>
      <c r="C21" s="50" t="s">
        <v>50</v>
      </c>
      <c r="D21" s="11">
        <f t="shared" si="0"/>
        <v>42148.760330578509</v>
      </c>
      <c r="E21" s="26">
        <v>51000</v>
      </c>
      <c r="F21" s="30">
        <v>2</v>
      </c>
      <c r="G21" s="37" t="s">
        <v>14</v>
      </c>
      <c r="H21" s="62"/>
      <c r="I21" s="63"/>
      <c r="J21" s="80">
        <f>F21*H21</f>
        <v>0</v>
      </c>
      <c r="K21" s="81">
        <f>F21*I21</f>
        <v>0</v>
      </c>
      <c r="L21" s="3"/>
    </row>
    <row r="22" spans="2:12" ht="38.25" x14ac:dyDescent="0.2">
      <c r="B22" s="12" t="s">
        <v>86</v>
      </c>
      <c r="C22" s="51"/>
      <c r="D22" s="9">
        <f t="shared" si="0"/>
        <v>5289.2561983471078</v>
      </c>
      <c r="E22" s="25">
        <v>6400</v>
      </c>
      <c r="F22" s="27">
        <v>15</v>
      </c>
      <c r="G22" s="34" t="s">
        <v>14</v>
      </c>
      <c r="H22" s="72"/>
      <c r="I22" s="73"/>
      <c r="J22" s="70">
        <f>F22*H22</f>
        <v>0</v>
      </c>
      <c r="K22" s="71">
        <f>F22*I22</f>
        <v>0</v>
      </c>
      <c r="L22" s="3"/>
    </row>
    <row r="23" spans="2:12" ht="331.5" x14ac:dyDescent="0.2">
      <c r="B23" s="85" t="s">
        <v>18</v>
      </c>
      <c r="C23" s="48" t="s">
        <v>51</v>
      </c>
      <c r="D23" s="54" t="s">
        <v>70</v>
      </c>
      <c r="E23" s="55" t="s">
        <v>70</v>
      </c>
      <c r="F23" s="28">
        <v>1</v>
      </c>
      <c r="G23" s="35" t="s">
        <v>13</v>
      </c>
      <c r="H23" s="74"/>
      <c r="I23" s="59"/>
      <c r="J23" s="45"/>
      <c r="K23" s="46"/>
      <c r="L23" s="3"/>
    </row>
    <row r="24" spans="2:12" ht="178.5" x14ac:dyDescent="0.2">
      <c r="B24" s="85" t="s">
        <v>19</v>
      </c>
      <c r="C24" s="48" t="s">
        <v>52</v>
      </c>
      <c r="D24" s="54" t="s">
        <v>70</v>
      </c>
      <c r="E24" s="55" t="s">
        <v>70</v>
      </c>
      <c r="F24" s="28">
        <v>1</v>
      </c>
      <c r="G24" s="35" t="s">
        <v>13</v>
      </c>
      <c r="H24" s="58"/>
      <c r="I24" s="59"/>
      <c r="J24" s="43"/>
      <c r="K24" s="14"/>
      <c r="L24" s="3"/>
    </row>
    <row r="25" spans="2:12" ht="255" x14ac:dyDescent="0.2">
      <c r="B25" s="85" t="s">
        <v>20</v>
      </c>
      <c r="C25" s="48" t="s">
        <v>53</v>
      </c>
      <c r="D25" s="54" t="s">
        <v>70</v>
      </c>
      <c r="E25" s="55" t="s">
        <v>70</v>
      </c>
      <c r="F25" s="28">
        <v>1</v>
      </c>
      <c r="G25" s="35" t="s">
        <v>13</v>
      </c>
      <c r="H25" s="58"/>
      <c r="I25" s="59"/>
      <c r="J25" s="43"/>
      <c r="K25" s="14"/>
      <c r="L25" s="3"/>
    </row>
    <row r="26" spans="2:12" ht="114.75" x14ac:dyDescent="0.2">
      <c r="B26" s="85" t="s">
        <v>21</v>
      </c>
      <c r="C26" s="48" t="s">
        <v>54</v>
      </c>
      <c r="D26" s="54" t="s">
        <v>70</v>
      </c>
      <c r="E26" s="55" t="s">
        <v>70</v>
      </c>
      <c r="F26" s="28">
        <v>1</v>
      </c>
      <c r="G26" s="35" t="s">
        <v>13</v>
      </c>
      <c r="H26" s="58"/>
      <c r="I26" s="59"/>
      <c r="J26" s="43"/>
      <c r="K26" s="14"/>
      <c r="L26" s="3"/>
    </row>
    <row r="27" spans="2:12" ht="165.75" x14ac:dyDescent="0.2">
      <c r="B27" s="85" t="s">
        <v>22</v>
      </c>
      <c r="C27" s="48" t="s">
        <v>55</v>
      </c>
      <c r="D27" s="54" t="s">
        <v>70</v>
      </c>
      <c r="E27" s="55" t="s">
        <v>70</v>
      </c>
      <c r="F27" s="28">
        <v>1</v>
      </c>
      <c r="G27" s="35" t="s">
        <v>13</v>
      </c>
      <c r="H27" s="58"/>
      <c r="I27" s="59"/>
      <c r="J27" s="43"/>
      <c r="K27" s="14"/>
      <c r="L27" s="3"/>
    </row>
    <row r="28" spans="2:12" ht="204" x14ac:dyDescent="0.2">
      <c r="B28" s="85" t="s">
        <v>23</v>
      </c>
      <c r="C28" s="48" t="s">
        <v>56</v>
      </c>
      <c r="D28" s="54" t="s">
        <v>70</v>
      </c>
      <c r="E28" s="55" t="s">
        <v>70</v>
      </c>
      <c r="F28" s="28">
        <v>1</v>
      </c>
      <c r="G28" s="35" t="s">
        <v>13</v>
      </c>
      <c r="H28" s="58"/>
      <c r="I28" s="59"/>
      <c r="J28" s="43"/>
      <c r="K28" s="14"/>
      <c r="L28" s="3"/>
    </row>
    <row r="29" spans="2:12" ht="243" thickBot="1" x14ac:dyDescent="0.25">
      <c r="B29" s="84" t="s">
        <v>24</v>
      </c>
      <c r="C29" s="49" t="s">
        <v>57</v>
      </c>
      <c r="D29" s="56" t="s">
        <v>70</v>
      </c>
      <c r="E29" s="57" t="s">
        <v>70</v>
      </c>
      <c r="F29" s="29">
        <v>1</v>
      </c>
      <c r="G29" s="36" t="s">
        <v>13</v>
      </c>
      <c r="H29" s="60"/>
      <c r="I29" s="61"/>
      <c r="J29" s="44"/>
      <c r="K29" s="15"/>
      <c r="L29" s="3"/>
    </row>
    <row r="30" spans="2:12" ht="75" x14ac:dyDescent="0.2">
      <c r="B30" s="19" t="s">
        <v>87</v>
      </c>
      <c r="C30" s="52"/>
      <c r="D30" s="9">
        <f t="shared" si="0"/>
        <v>72727.272727272721</v>
      </c>
      <c r="E30" s="25">
        <v>88000</v>
      </c>
      <c r="F30" s="31">
        <v>1</v>
      </c>
      <c r="G30" s="38" t="s">
        <v>14</v>
      </c>
      <c r="H30" s="68">
        <f>(H31+H32+H33+H34+H35+H36+H37+H38+H39+H40+H41)/11</f>
        <v>0</v>
      </c>
      <c r="I30" s="69">
        <f>(I31+I32+I33+I34+I35+I36+I37+I38+I39+I40+I41)/11</f>
        <v>0</v>
      </c>
      <c r="J30" s="70">
        <f>F30*H30</f>
        <v>0</v>
      </c>
      <c r="K30" s="71">
        <f>F30*I30</f>
        <v>0</v>
      </c>
      <c r="L30" s="3"/>
    </row>
    <row r="31" spans="2:12" ht="242.25" x14ac:dyDescent="0.2">
      <c r="B31" s="85" t="s">
        <v>25</v>
      </c>
      <c r="C31" s="53" t="s">
        <v>58</v>
      </c>
      <c r="D31" s="54" t="s">
        <v>70</v>
      </c>
      <c r="E31" s="55" t="s">
        <v>70</v>
      </c>
      <c r="F31" s="32">
        <v>2</v>
      </c>
      <c r="G31" s="39" t="s">
        <v>13</v>
      </c>
      <c r="H31" s="75"/>
      <c r="I31" s="76"/>
      <c r="J31" s="45"/>
      <c r="K31" s="17"/>
      <c r="L31" s="3"/>
    </row>
    <row r="32" spans="2:12" ht="153" x14ac:dyDescent="0.2">
      <c r="B32" s="85" t="s">
        <v>26</v>
      </c>
      <c r="C32" s="53" t="s">
        <v>59</v>
      </c>
      <c r="D32" s="54" t="s">
        <v>70</v>
      </c>
      <c r="E32" s="55" t="s">
        <v>70</v>
      </c>
      <c r="F32" s="32">
        <v>6</v>
      </c>
      <c r="G32" s="39" t="s">
        <v>13</v>
      </c>
      <c r="H32" s="77"/>
      <c r="I32" s="76"/>
      <c r="J32" s="43"/>
      <c r="K32" s="16"/>
      <c r="L32" s="3"/>
    </row>
    <row r="33" spans="2:12" ht="267.75" x14ac:dyDescent="0.2">
      <c r="B33" s="85" t="s">
        <v>27</v>
      </c>
      <c r="C33" s="53" t="s">
        <v>60</v>
      </c>
      <c r="D33" s="54" t="s">
        <v>70</v>
      </c>
      <c r="E33" s="55" t="s">
        <v>70</v>
      </c>
      <c r="F33" s="32">
        <v>6</v>
      </c>
      <c r="G33" s="39" t="s">
        <v>13</v>
      </c>
      <c r="H33" s="77"/>
      <c r="I33" s="76"/>
      <c r="J33" s="43"/>
      <c r="K33" s="16"/>
      <c r="L33" s="3"/>
    </row>
    <row r="34" spans="2:12" ht="280.5" x14ac:dyDescent="0.2">
      <c r="B34" s="85" t="s">
        <v>28</v>
      </c>
      <c r="C34" s="53" t="s">
        <v>61</v>
      </c>
      <c r="D34" s="54" t="s">
        <v>70</v>
      </c>
      <c r="E34" s="55" t="s">
        <v>70</v>
      </c>
      <c r="F34" s="32">
        <v>1</v>
      </c>
      <c r="G34" s="39" t="s">
        <v>13</v>
      </c>
      <c r="H34" s="77"/>
      <c r="I34" s="76"/>
      <c r="J34" s="43"/>
      <c r="K34" s="16"/>
      <c r="L34" s="3"/>
    </row>
    <row r="35" spans="2:12" ht="229.5" x14ac:dyDescent="0.2">
      <c r="B35" s="85" t="s">
        <v>29</v>
      </c>
      <c r="C35" s="53" t="s">
        <v>62</v>
      </c>
      <c r="D35" s="54" t="s">
        <v>70</v>
      </c>
      <c r="E35" s="55" t="s">
        <v>70</v>
      </c>
      <c r="F35" s="32">
        <v>2</v>
      </c>
      <c r="G35" s="39" t="s">
        <v>13</v>
      </c>
      <c r="H35" s="77"/>
      <c r="I35" s="76"/>
      <c r="J35" s="43"/>
      <c r="K35" s="16"/>
      <c r="L35" s="3"/>
    </row>
    <row r="36" spans="2:12" ht="331.5" x14ac:dyDescent="0.2">
      <c r="B36" s="85" t="s">
        <v>30</v>
      </c>
      <c r="C36" s="53" t="s">
        <v>63</v>
      </c>
      <c r="D36" s="54" t="s">
        <v>70</v>
      </c>
      <c r="E36" s="55" t="s">
        <v>70</v>
      </c>
      <c r="F36" s="32">
        <v>12</v>
      </c>
      <c r="G36" s="39" t="s">
        <v>13</v>
      </c>
      <c r="H36" s="77"/>
      <c r="I36" s="76"/>
      <c r="J36" s="43"/>
      <c r="K36" s="16"/>
      <c r="L36" s="3"/>
    </row>
    <row r="37" spans="2:12" ht="357" x14ac:dyDescent="0.2">
      <c r="B37" s="85" t="s">
        <v>31</v>
      </c>
      <c r="C37" s="53" t="s">
        <v>64</v>
      </c>
      <c r="D37" s="54" t="s">
        <v>70</v>
      </c>
      <c r="E37" s="55" t="s">
        <v>70</v>
      </c>
      <c r="F37" s="32">
        <v>1</v>
      </c>
      <c r="G37" s="39" t="s">
        <v>13</v>
      </c>
      <c r="H37" s="77"/>
      <c r="I37" s="76"/>
      <c r="J37" s="43"/>
      <c r="K37" s="16"/>
      <c r="L37" s="3"/>
    </row>
    <row r="38" spans="2:12" ht="318.75" x14ac:dyDescent="0.2">
      <c r="B38" s="85" t="s">
        <v>32</v>
      </c>
      <c r="C38" s="53" t="s">
        <v>65</v>
      </c>
      <c r="D38" s="54" t="s">
        <v>70</v>
      </c>
      <c r="E38" s="55" t="s">
        <v>70</v>
      </c>
      <c r="F38" s="32">
        <v>1</v>
      </c>
      <c r="G38" s="39" t="s">
        <v>13</v>
      </c>
      <c r="H38" s="77"/>
      <c r="I38" s="76"/>
      <c r="J38" s="43"/>
      <c r="K38" s="16"/>
      <c r="L38" s="3"/>
    </row>
    <row r="39" spans="2:12" ht="331.5" x14ac:dyDescent="0.2">
      <c r="B39" s="85" t="s">
        <v>33</v>
      </c>
      <c r="C39" s="53" t="s">
        <v>66</v>
      </c>
      <c r="D39" s="54" t="s">
        <v>70</v>
      </c>
      <c r="E39" s="55" t="s">
        <v>70</v>
      </c>
      <c r="F39" s="32">
        <v>2</v>
      </c>
      <c r="G39" s="39" t="s">
        <v>13</v>
      </c>
      <c r="H39" s="77"/>
      <c r="I39" s="76"/>
      <c r="J39" s="43"/>
      <c r="K39" s="16"/>
      <c r="L39" s="3"/>
    </row>
    <row r="40" spans="2:12" ht="280.5" x14ac:dyDescent="0.2">
      <c r="B40" s="85" t="s">
        <v>34</v>
      </c>
      <c r="C40" s="53" t="s">
        <v>67</v>
      </c>
      <c r="D40" s="54" t="s">
        <v>70</v>
      </c>
      <c r="E40" s="55" t="s">
        <v>70</v>
      </c>
      <c r="F40" s="32">
        <v>2</v>
      </c>
      <c r="G40" s="39" t="s">
        <v>13</v>
      </c>
      <c r="H40" s="77"/>
      <c r="I40" s="76"/>
      <c r="J40" s="43"/>
      <c r="K40" s="16"/>
      <c r="L40" s="3"/>
    </row>
    <row r="41" spans="2:12" ht="319.5" thickBot="1" x14ac:dyDescent="0.25">
      <c r="B41" s="84" t="s">
        <v>35</v>
      </c>
      <c r="C41" s="49" t="s">
        <v>68</v>
      </c>
      <c r="D41" s="56" t="s">
        <v>70</v>
      </c>
      <c r="E41" s="57" t="s">
        <v>70</v>
      </c>
      <c r="F41" s="29">
        <v>2</v>
      </c>
      <c r="G41" s="36" t="s">
        <v>13</v>
      </c>
      <c r="H41" s="60"/>
      <c r="I41" s="61"/>
      <c r="J41" s="44"/>
      <c r="K41" s="15"/>
      <c r="L41" s="3"/>
    </row>
    <row r="42" spans="2:12" ht="357.75" thickBot="1" x14ac:dyDescent="0.25">
      <c r="B42" s="20" t="s">
        <v>36</v>
      </c>
      <c r="C42" s="50" t="s">
        <v>69</v>
      </c>
      <c r="D42" s="11">
        <f t="shared" si="0"/>
        <v>1272.7272727272727</v>
      </c>
      <c r="E42" s="26">
        <v>1540</v>
      </c>
      <c r="F42" s="30">
        <v>20</v>
      </c>
      <c r="G42" s="37" t="s">
        <v>13</v>
      </c>
      <c r="H42" s="78"/>
      <c r="I42" s="79"/>
      <c r="J42" s="80">
        <f>F42*H42</f>
        <v>0</v>
      </c>
      <c r="K42" s="81">
        <f>F42*I42</f>
        <v>0</v>
      </c>
      <c r="L42" s="3"/>
    </row>
    <row r="43" spans="2:12" ht="357.75" thickBot="1" x14ac:dyDescent="0.25">
      <c r="B43" s="20" t="s">
        <v>37</v>
      </c>
      <c r="C43" s="50" t="s">
        <v>69</v>
      </c>
      <c r="D43" s="11">
        <f t="shared" si="0"/>
        <v>33000</v>
      </c>
      <c r="E43" s="26">
        <v>39930</v>
      </c>
      <c r="F43" s="30">
        <v>10</v>
      </c>
      <c r="G43" s="37" t="s">
        <v>15</v>
      </c>
      <c r="H43" s="78"/>
      <c r="I43" s="79"/>
      <c r="J43" s="80">
        <f>F43*H43</f>
        <v>0</v>
      </c>
      <c r="K43" s="81">
        <f>F43*I43</f>
        <v>0</v>
      </c>
      <c r="L43" s="3"/>
    </row>
    <row r="44" spans="2:12" ht="15.75" thickBot="1" x14ac:dyDescent="0.25">
      <c r="I44" s="4"/>
      <c r="J44" s="4"/>
      <c r="K44" s="4"/>
    </row>
    <row r="45" spans="2:12" ht="16.5" thickBot="1" x14ac:dyDescent="0.25">
      <c r="F45" s="21" t="s">
        <v>11</v>
      </c>
      <c r="G45" s="22"/>
      <c r="H45" s="22"/>
      <c r="I45" s="23"/>
      <c r="J45" s="82">
        <f>J6+J10+J13+J18+J19+J20+J21+J22+J30+J42+J43</f>
        <v>0</v>
      </c>
      <c r="K45" s="83">
        <f>K6+K10+K13+K18+K19+K20+K21+K22+K30+K42+K43</f>
        <v>0</v>
      </c>
    </row>
  </sheetData>
  <mergeCells count="2">
    <mergeCell ref="C2:K2"/>
    <mergeCell ref="F4:K4"/>
  </mergeCells>
  <pageMargins left="0.70866141732283472" right="0.70866141732283472" top="0.48749999999999999" bottom="0.6"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F0C4AF-2673-48B2-A9A0-16E86AD5A06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44f05029-5452-405c-a740-5d92bf578d49"/>
    <ds:schemaRef ds:uri="2b6e7109-2772-4b16-838c-e814f3e96598"/>
    <ds:schemaRef ds:uri="http://www.w3.org/XML/1998/namespace"/>
    <ds:schemaRef ds:uri="http://purl.org/dc/dcmitype/"/>
  </ds:schemaRefs>
</ds:datastoreItem>
</file>

<file path=customXml/itemProps2.xml><?xml version="1.0" encoding="utf-8"?>
<ds:datastoreItem xmlns:ds="http://schemas.openxmlformats.org/officeDocument/2006/customXml" ds:itemID="{1A81C41D-F736-4390-BB3C-5ADC220A0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173A6B-F749-40BE-AD87-21BB1AF72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Brožová Anna</dc:creator>
  <cp:lastModifiedBy>Kukolová Klára</cp:lastModifiedBy>
  <cp:revision/>
  <cp:lastPrinted>2025-03-12T14:38:05Z</cp:lastPrinted>
  <dcterms:created xsi:type="dcterms:W3CDTF">2024-07-18T21:20:08Z</dcterms:created>
  <dcterms:modified xsi:type="dcterms:W3CDTF">2025-06-17T10:11:53Z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y fmtid="{D5CDD505-2E9C-101B-9397-08002B2CF9AE}" pid="3" name="MediaServiceImageTags">
    <vt:lpwstr/>
  </property>
</Properties>
</file>