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0_307_00_Kamenny_privoz\Kamenny_Privoz\odevzdani\odevzdani_2025_10_07\soupis\"/>
    </mc:Choice>
  </mc:AlternateContent>
  <bookViews>
    <workbookView xWindow="0" yWindow="0" windowWidth="0" windowHeight="0"/>
  </bookViews>
  <sheets>
    <sheet name="Rekapitulace" sheetId="20" r:id="rId1"/>
    <sheet name="SO 000SO 000" sheetId="2" r:id="rId2"/>
    <sheet name="SO 000SO 001" sheetId="3" r:id="rId3"/>
    <sheet name="SO 100SO 101" sheetId="4" r:id="rId4"/>
    <sheet name="SO 100SO 134.1" sheetId="5" r:id="rId5"/>
    <sheet name="SO 100SO 134.2" sheetId="6" r:id="rId6"/>
    <sheet name="SO 100SO 180" sheetId="7" r:id="rId7"/>
    <sheet name="SO 100SO 190" sheetId="8" r:id="rId8"/>
    <sheet name="SO 200SO 201 . 2" sheetId="9" r:id="rId9"/>
    <sheet name="SO 200SO 202" sheetId="10" r:id="rId10"/>
    <sheet name="SO 200SO 211" sheetId="11" r:id="rId11"/>
    <sheet name="SO 200SO 212" sheetId="12" r:id="rId12"/>
    <sheet name="SO 200SO 213" sheetId="13" r:id="rId13"/>
    <sheet name="SO 300SO 301.1" sheetId="14" r:id="rId14"/>
    <sheet name="SO 300SO 301.2" sheetId="15" r:id="rId15"/>
    <sheet name="SO 400SO 401.1SO 401.1" sheetId="16" r:id="rId16"/>
    <sheet name="SO 400SO 401.2SO 401.2" sheetId="17" r:id="rId17"/>
    <sheet name="SO 400SO 402.1" sheetId="18" r:id="rId18"/>
    <sheet name="SO 800SO 801" sheetId="19" r:id="rId19"/>
  </sheets>
  <calcPr/>
</workbook>
</file>

<file path=xl/calcChain.xml><?xml version="1.0" encoding="utf-8"?>
<calcChain xmlns="http://schemas.openxmlformats.org/spreadsheetml/2006/main">
  <c i="20" l="1"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9" r="I3"/>
  <c r="I13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I9"/>
  <c r="O10"/>
  <c r="I10"/>
  <c i="18" r="I3"/>
  <c r="I45"/>
  <c r="O46"/>
  <c r="I46"/>
  <c r="I23"/>
  <c r="O43"/>
  <c r="I43"/>
  <c r="O40"/>
  <c r="I40"/>
  <c r="O37"/>
  <c r="I37"/>
  <c r="O35"/>
  <c r="I35"/>
  <c r="O32"/>
  <c r="I32"/>
  <c r="O30"/>
  <c r="I30"/>
  <c r="O28"/>
  <c r="I28"/>
  <c r="O26"/>
  <c r="I26"/>
  <c r="O24"/>
  <c r="I24"/>
  <c r="I19"/>
  <c r="O20"/>
  <c r="I20"/>
  <c r="I13"/>
  <c r="O17"/>
  <c r="I17"/>
  <c r="O14"/>
  <c r="I14"/>
  <c r="I9"/>
  <c r="O10"/>
  <c r="I10"/>
  <c i="17" r="I3"/>
  <c r="I72"/>
  <c r="O79"/>
  <c r="I79"/>
  <c r="O76"/>
  <c r="I76"/>
  <c r="O73"/>
  <c r="I73"/>
  <c r="I41"/>
  <c r="O70"/>
  <c r="I70"/>
  <c r="O68"/>
  <c r="I68"/>
  <c r="O65"/>
  <c r="I65"/>
  <c r="O63"/>
  <c r="I63"/>
  <c r="O61"/>
  <c r="I61"/>
  <c r="O59"/>
  <c r="I59"/>
  <c r="O56"/>
  <c r="I56"/>
  <c r="O53"/>
  <c r="I53"/>
  <c r="O50"/>
  <c r="I50"/>
  <c r="O47"/>
  <c r="I47"/>
  <c r="O44"/>
  <c r="I44"/>
  <c r="O42"/>
  <c r="I42"/>
  <c r="I37"/>
  <c r="O38"/>
  <c r="I38"/>
  <c r="I33"/>
  <c r="O34"/>
  <c r="I34"/>
  <c r="I14"/>
  <c r="O30"/>
  <c r="I30"/>
  <c r="O27"/>
  <c r="I27"/>
  <c r="O24"/>
  <c r="I24"/>
  <c r="O21"/>
  <c r="I21"/>
  <c r="O18"/>
  <c r="I18"/>
  <c r="O15"/>
  <c r="I15"/>
  <c r="I10"/>
  <c r="O11"/>
  <c r="I11"/>
  <c i="16" r="I3"/>
  <c r="I96"/>
  <c r="O103"/>
  <c r="I103"/>
  <c r="O100"/>
  <c r="I100"/>
  <c r="O97"/>
  <c r="I97"/>
  <c r="I41"/>
  <c r="O94"/>
  <c r="I94"/>
  <c r="O92"/>
  <c r="I92"/>
  <c r="O90"/>
  <c r="I90"/>
  <c r="O88"/>
  <c r="I88"/>
  <c r="O86"/>
  <c r="I86"/>
  <c r="O83"/>
  <c r="I83"/>
  <c r="O80"/>
  <c r="I80"/>
  <c r="O78"/>
  <c r="I78"/>
  <c r="O75"/>
  <c r="I75"/>
  <c r="O72"/>
  <c r="I72"/>
  <c r="O69"/>
  <c r="I69"/>
  <c r="O66"/>
  <c r="I66"/>
  <c r="O63"/>
  <c r="I63"/>
  <c r="O60"/>
  <c r="I60"/>
  <c r="O57"/>
  <c r="I57"/>
  <c r="O55"/>
  <c r="I55"/>
  <c r="O52"/>
  <c r="I52"/>
  <c r="O50"/>
  <c r="I50"/>
  <c r="O47"/>
  <c r="I47"/>
  <c r="O44"/>
  <c r="I44"/>
  <c r="O42"/>
  <c r="I42"/>
  <c r="I37"/>
  <c r="O38"/>
  <c r="I38"/>
  <c r="I33"/>
  <c r="O34"/>
  <c r="I34"/>
  <c r="I14"/>
  <c r="O30"/>
  <c r="I30"/>
  <c r="O27"/>
  <c r="I27"/>
  <c r="O24"/>
  <c r="I24"/>
  <c r="O21"/>
  <c r="I21"/>
  <c r="O18"/>
  <c r="I18"/>
  <c r="O15"/>
  <c r="I15"/>
  <c r="I10"/>
  <c r="O11"/>
  <c r="I11"/>
  <c i="15" r="I3"/>
  <c r="I45"/>
  <c r="O58"/>
  <c r="I58"/>
  <c r="O55"/>
  <c r="I55"/>
  <c r="O52"/>
  <c r="I52"/>
  <c r="O49"/>
  <c r="I49"/>
  <c r="O46"/>
  <c r="I46"/>
  <c r="I32"/>
  <c r="O42"/>
  <c r="I42"/>
  <c r="O39"/>
  <c r="I39"/>
  <c r="O36"/>
  <c r="I36"/>
  <c r="O33"/>
  <c r="I33"/>
  <c r="I16"/>
  <c r="O29"/>
  <c r="I29"/>
  <c r="O26"/>
  <c r="I26"/>
  <c r="O23"/>
  <c r="I23"/>
  <c r="O20"/>
  <c r="I20"/>
  <c r="O17"/>
  <c r="I17"/>
  <c r="I9"/>
  <c r="O13"/>
  <c r="I13"/>
  <c r="O10"/>
  <c r="I10"/>
  <c i="14" r="I3"/>
  <c r="I45"/>
  <c r="O58"/>
  <c r="I58"/>
  <c r="O55"/>
  <c r="I55"/>
  <c r="O52"/>
  <c r="I52"/>
  <c r="O49"/>
  <c r="I49"/>
  <c r="O46"/>
  <c r="I46"/>
  <c r="I32"/>
  <c r="O42"/>
  <c r="I42"/>
  <c r="O39"/>
  <c r="I39"/>
  <c r="O36"/>
  <c r="I36"/>
  <c r="O33"/>
  <c r="I33"/>
  <c r="I16"/>
  <c r="O29"/>
  <c r="I29"/>
  <c r="O26"/>
  <c r="I26"/>
  <c r="O23"/>
  <c r="I23"/>
  <c r="O20"/>
  <c r="I20"/>
  <c r="O17"/>
  <c r="I17"/>
  <c r="I9"/>
  <c r="O13"/>
  <c r="I13"/>
  <c r="O10"/>
  <c r="I10"/>
  <c i="13" r="I3"/>
  <c r="I63"/>
  <c r="O67"/>
  <c r="I67"/>
  <c r="O64"/>
  <c r="I64"/>
  <c r="I59"/>
  <c r="O60"/>
  <c r="I60"/>
  <c r="I55"/>
  <c r="O56"/>
  <c r="I56"/>
  <c r="I42"/>
  <c r="O52"/>
  <c r="I52"/>
  <c r="O49"/>
  <c r="I49"/>
  <c r="O46"/>
  <c r="I46"/>
  <c r="O43"/>
  <c r="I43"/>
  <c r="I35"/>
  <c r="O39"/>
  <c r="I39"/>
  <c r="O36"/>
  <c r="I36"/>
  <c r="I13"/>
  <c r="O32"/>
  <c r="I32"/>
  <c r="O29"/>
  <c r="I29"/>
  <c r="O26"/>
  <c r="I26"/>
  <c r="O23"/>
  <c r="I23"/>
  <c r="O20"/>
  <c r="I20"/>
  <c r="O17"/>
  <c r="I17"/>
  <c r="O14"/>
  <c r="I14"/>
  <c r="I9"/>
  <c r="O10"/>
  <c r="I10"/>
  <c i="12" r="I3"/>
  <c r="I81"/>
  <c r="O85"/>
  <c r="I85"/>
  <c r="O82"/>
  <c r="I82"/>
  <c r="I77"/>
  <c r="O78"/>
  <c r="I78"/>
  <c r="I70"/>
  <c r="O74"/>
  <c r="I74"/>
  <c r="O71"/>
  <c r="I71"/>
  <c r="I57"/>
  <c r="O67"/>
  <c r="I67"/>
  <c r="O64"/>
  <c r="I64"/>
  <c r="O61"/>
  <c r="I61"/>
  <c r="O58"/>
  <c r="I58"/>
  <c r="I38"/>
  <c r="O54"/>
  <c r="I54"/>
  <c r="O51"/>
  <c r="I51"/>
  <c r="O48"/>
  <c r="I48"/>
  <c r="O45"/>
  <c r="I45"/>
  <c r="O42"/>
  <c r="I42"/>
  <c r="O39"/>
  <c r="I39"/>
  <c r="I16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11" r="I3"/>
  <c r="I30"/>
  <c r="O31"/>
  <c r="I31"/>
  <c r="I26"/>
  <c r="O27"/>
  <c r="I27"/>
  <c r="I19"/>
  <c r="O23"/>
  <c r="I23"/>
  <c r="O20"/>
  <c r="I20"/>
  <c r="I9"/>
  <c r="O16"/>
  <c r="I16"/>
  <c r="O13"/>
  <c r="I13"/>
  <c r="O10"/>
  <c r="I10"/>
  <c i="10" r="I3"/>
  <c r="I191"/>
  <c r="O255"/>
  <c r="I255"/>
  <c r="O252"/>
  <c r="I252"/>
  <c r="O249"/>
  <c r="I249"/>
  <c r="O246"/>
  <c r="I246"/>
  <c r="O243"/>
  <c r="I243"/>
  <c r="O240"/>
  <c r="I240"/>
  <c r="O237"/>
  <c r="I237"/>
  <c r="O234"/>
  <c r="I234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I178"/>
  <c r="O188"/>
  <c r="I188"/>
  <c r="O185"/>
  <c r="I185"/>
  <c r="O182"/>
  <c r="I182"/>
  <c r="O179"/>
  <c r="I179"/>
  <c r="I156"/>
  <c r="O175"/>
  <c r="I175"/>
  <c r="O172"/>
  <c r="I172"/>
  <c r="O169"/>
  <c r="I169"/>
  <c r="O166"/>
  <c r="I166"/>
  <c r="O163"/>
  <c r="I163"/>
  <c r="O160"/>
  <c r="I160"/>
  <c r="O157"/>
  <c r="I157"/>
  <c r="I143"/>
  <c r="O153"/>
  <c r="I153"/>
  <c r="O150"/>
  <c r="I150"/>
  <c r="O147"/>
  <c r="I147"/>
  <c r="O144"/>
  <c r="I144"/>
  <c r="I121"/>
  <c r="O140"/>
  <c r="I140"/>
  <c r="O137"/>
  <c r="I137"/>
  <c r="O134"/>
  <c r="I134"/>
  <c r="O131"/>
  <c r="I131"/>
  <c r="O128"/>
  <c r="I128"/>
  <c r="O125"/>
  <c r="I125"/>
  <c r="O122"/>
  <c r="I122"/>
  <c r="I93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I71"/>
  <c r="O90"/>
  <c r="I90"/>
  <c r="O87"/>
  <c r="I87"/>
  <c r="O84"/>
  <c r="I84"/>
  <c r="O81"/>
  <c r="I81"/>
  <c r="O78"/>
  <c r="I78"/>
  <c r="O75"/>
  <c r="I75"/>
  <c r="O72"/>
  <c r="I72"/>
  <c r="I25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I9"/>
  <c r="O22"/>
  <c r="I22"/>
  <c r="O19"/>
  <c r="I19"/>
  <c r="O16"/>
  <c r="I16"/>
  <c r="O13"/>
  <c r="I13"/>
  <c r="O10"/>
  <c r="I10"/>
  <c i="9" r="I3"/>
  <c r="I222"/>
  <c r="O274"/>
  <c r="I274"/>
  <c r="O271"/>
  <c r="I271"/>
  <c r="O268"/>
  <c r="I268"/>
  <c r="O265"/>
  <c r="I265"/>
  <c r="O262"/>
  <c r="I262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I203"/>
  <c r="O219"/>
  <c r="I219"/>
  <c r="O216"/>
  <c r="I216"/>
  <c r="O213"/>
  <c r="I213"/>
  <c r="O210"/>
  <c r="I210"/>
  <c r="O207"/>
  <c r="I207"/>
  <c r="O204"/>
  <c r="I204"/>
  <c r="I187"/>
  <c r="O200"/>
  <c r="I200"/>
  <c r="O197"/>
  <c r="I197"/>
  <c r="O194"/>
  <c r="I194"/>
  <c r="O191"/>
  <c r="I191"/>
  <c r="O188"/>
  <c r="I188"/>
  <c r="I177"/>
  <c r="O184"/>
  <c r="I184"/>
  <c r="O181"/>
  <c r="I181"/>
  <c r="O178"/>
  <c r="I178"/>
  <c r="I161"/>
  <c r="O174"/>
  <c r="I174"/>
  <c r="O171"/>
  <c r="I171"/>
  <c r="O168"/>
  <c r="I168"/>
  <c r="O165"/>
  <c r="I165"/>
  <c r="O162"/>
  <c r="I162"/>
  <c r="I112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I78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I44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I31"/>
  <c r="O41"/>
  <c r="I41"/>
  <c r="O38"/>
  <c r="I38"/>
  <c r="O35"/>
  <c r="I35"/>
  <c r="O32"/>
  <c r="I32"/>
  <c r="I9"/>
  <c r="O28"/>
  <c r="I28"/>
  <c r="O25"/>
  <c r="I25"/>
  <c r="O22"/>
  <c r="I22"/>
  <c r="O19"/>
  <c r="I19"/>
  <c r="O16"/>
  <c r="I16"/>
  <c r="O13"/>
  <c r="I13"/>
  <c r="O10"/>
  <c r="I10"/>
  <c i="8" r="I3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7" r="I3"/>
  <c r="I2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I18"/>
  <c r="O22"/>
  <c r="I22"/>
  <c r="O19"/>
  <c r="I19"/>
  <c r="I14"/>
  <c r="O15"/>
  <c r="I15"/>
  <c r="I9"/>
  <c r="O12"/>
  <c r="I12"/>
  <c r="O10"/>
  <c r="I10"/>
  <c i="6" r="I3"/>
  <c r="I46"/>
  <c r="O50"/>
  <c r="I50"/>
  <c r="O47"/>
  <c r="I47"/>
  <c r="I39"/>
  <c r="O43"/>
  <c r="I43"/>
  <c r="O40"/>
  <c r="I40"/>
  <c r="I32"/>
  <c r="O36"/>
  <c r="I36"/>
  <c r="O33"/>
  <c r="I33"/>
  <c r="I13"/>
  <c r="O29"/>
  <c r="I29"/>
  <c r="O26"/>
  <c r="I26"/>
  <c r="O23"/>
  <c r="I23"/>
  <c r="O20"/>
  <c r="I20"/>
  <c r="O17"/>
  <c r="I17"/>
  <c r="O14"/>
  <c r="I14"/>
  <c r="I9"/>
  <c r="O10"/>
  <c r="I10"/>
  <c i="5" r="I3"/>
  <c r="I77"/>
  <c r="O90"/>
  <c r="I90"/>
  <c r="O87"/>
  <c r="I87"/>
  <c r="O84"/>
  <c r="I84"/>
  <c r="O81"/>
  <c r="I81"/>
  <c r="O78"/>
  <c r="I78"/>
  <c r="I73"/>
  <c r="O74"/>
  <c r="I74"/>
  <c r="I54"/>
  <c r="O70"/>
  <c r="I70"/>
  <c r="O67"/>
  <c r="I67"/>
  <c r="O64"/>
  <c r="I64"/>
  <c r="O61"/>
  <c r="I61"/>
  <c r="O58"/>
  <c r="I58"/>
  <c r="O55"/>
  <c r="I55"/>
  <c r="I44"/>
  <c r="O51"/>
  <c r="I51"/>
  <c r="O48"/>
  <c r="I48"/>
  <c r="O45"/>
  <c r="I45"/>
  <c r="I16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4" r="I3"/>
  <c r="I177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I164"/>
  <c r="O174"/>
  <c r="I174"/>
  <c r="O171"/>
  <c r="I171"/>
  <c r="O168"/>
  <c r="I168"/>
  <c r="O165"/>
  <c r="I165"/>
  <c r="I142"/>
  <c r="O161"/>
  <c r="I161"/>
  <c r="O158"/>
  <c r="I158"/>
  <c r="O155"/>
  <c r="I155"/>
  <c r="O152"/>
  <c r="I152"/>
  <c r="O149"/>
  <c r="I149"/>
  <c r="O146"/>
  <c r="I146"/>
  <c r="O143"/>
  <c r="I143"/>
  <c r="I120"/>
  <c r="O139"/>
  <c r="I139"/>
  <c r="O136"/>
  <c r="I136"/>
  <c r="O133"/>
  <c r="I133"/>
  <c r="O130"/>
  <c r="I130"/>
  <c r="O127"/>
  <c r="I127"/>
  <c r="O124"/>
  <c r="I124"/>
  <c r="O121"/>
  <c r="I121"/>
  <c r="I110"/>
  <c r="O117"/>
  <c r="I117"/>
  <c r="O114"/>
  <c r="I114"/>
  <c r="O111"/>
  <c r="I111"/>
  <c r="I25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I9"/>
  <c r="O22"/>
  <c r="I22"/>
  <c r="O19"/>
  <c r="I19"/>
  <c r="O16"/>
  <c r="I16"/>
  <c r="O13"/>
  <c r="I13"/>
  <c r="O10"/>
  <c r="I10"/>
  <c i="3" r="I3"/>
  <c r="I52"/>
  <c r="O87"/>
  <c r="I87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6"/>
  <c r="I56"/>
  <c r="O53"/>
  <c r="I53"/>
  <c r="I19"/>
  <c r="O49"/>
  <c r="I49"/>
  <c r="O46"/>
  <c r="I46"/>
  <c r="O43"/>
  <c r="I43"/>
  <c r="O40"/>
  <c r="I40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2" r="I3"/>
  <c r="I9"/>
  <c r="O45"/>
  <c r="I45"/>
  <c r="O42"/>
  <c r="I42"/>
  <c r="O39"/>
  <c r="I39"/>
  <c r="O36"/>
  <c r="I36"/>
  <c r="O34"/>
  <c r="I34"/>
  <c r="O31"/>
  <c r="I31"/>
  <c r="O29"/>
  <c r="I29"/>
  <c r="O27"/>
  <c r="I27"/>
  <c r="O25"/>
  <c r="I25"/>
  <c r="O22"/>
  <c r="I22"/>
  <c r="O19"/>
  <c r="I19"/>
  <c r="O16"/>
  <c r="I16"/>
  <c r="O14"/>
  <c r="I14"/>
  <c r="O12"/>
  <c r="I12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<sst xmlns="http://schemas.openxmlformats.org/spreadsheetml/2006/main">
  <si>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</si>
  <si>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</si>
  <si>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</si>
  <si>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20 307 00.. - II/105 Kamenný Přívoz, mosty ev. č. 105-008 a 105-009 přes řeku Sázavu v obci Kamenný Přívoz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</si>
  <si>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</si>
  <si>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</si>
  <si>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</si>
  <si>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</si>
  <si>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</si>
  <si>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</si>
  <si>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</si>
  <si>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</si>
  <si>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</si>
  <si>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</si>
  <si>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Demolice mostu 105-009</t>
  </si>
  <si>
    <t>SO 101</t>
  </si>
  <si>
    <t>Silnice II/105</t>
  </si>
  <si>
    <t>SO 134.1</t>
  </si>
  <si>
    <t>Chodníky a Vjezdy (KSÚS)</t>
  </si>
  <si>
    <t>SO 134.2</t>
  </si>
  <si>
    <t>Chodníky a Vjezdy (Obec)</t>
  </si>
  <si>
    <t>SO 180</t>
  </si>
  <si>
    <t>Přechodné dopravní značení</t>
  </si>
  <si>
    <t>SO 190</t>
  </si>
  <si>
    <t>Trvalé dopravní značení</t>
  </si>
  <si>
    <t>SO 201 . 2</t>
  </si>
  <si>
    <t>Most ev. č. 105-009 přes Sázavu</t>
  </si>
  <si>
    <t>SO 202</t>
  </si>
  <si>
    <t>Most ev. č. 105-008</t>
  </si>
  <si>
    <t>SO 211</t>
  </si>
  <si>
    <t>Zajištění opěrné zdi</t>
  </si>
  <si>
    <t>SO 212</t>
  </si>
  <si>
    <t>Opěrná zeď 3</t>
  </si>
  <si>
    <t>SO 213</t>
  </si>
  <si>
    <t>Opěrná zeď 4 u čp. 25</t>
  </si>
  <si>
    <t>SO 301.1</t>
  </si>
  <si>
    <t>Dešťová kanalizace (KSUS - 63,3%)</t>
  </si>
  <si>
    <t>SO 301.2</t>
  </si>
  <si>
    <t>Dešťová kanalizace (Obec - 36,7%)</t>
  </si>
  <si>
    <t>SO 401.1</t>
  </si>
  <si>
    <t>Veřejné osvětlení (KSUS)</t>
  </si>
  <si>
    <t>SO 401.2</t>
  </si>
  <si>
    <t>Veřejné osvětlení (Obec)</t>
  </si>
  <si>
    <t>SO 402.1</t>
  </si>
  <si>
    <t>Přeložka CETIN (příprava provizorní přeložky)</t>
  </si>
  <si>
    <t>SO 801</t>
  </si>
  <si>
    <t>Vegetační úpravy území</t>
  </si>
  <si>
    <t>Soupis prací objektu</t>
  </si>
  <si>
    <t>S</t>
  </si>
  <si>
    <t>Stavba:</t>
  </si>
  <si>
    <t>20 307 00..</t>
  </si>
  <si>
    <t>II/105 Kamenný Přívoz, mosty ev. č. 105-008 a 105-009 přes řeku Sázavu v obci Kamenný Přívoz</t>
  </si>
  <si>
    <t>O</t>
  </si>
  <si>
    <t>Objekt:</t>
  </si>
  <si>
    <t>Objekty přípravy území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</si>
  <si>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</si>
  <si>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</si>
  <si>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</si>
  <si>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</si>
  <si>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</si>
  <si>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</si>
  <si>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</si>
  <si>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</si>
  <si>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</si>
  <si>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</si>
  <si>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</si>
  <si>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</si>
  <si>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</si>
  <si>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</si>
  <si>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</si>
  <si>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</si>
  <si>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</si>
  <si>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</si>
  <si>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</si>
  <si>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</si>
  <si>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</si>
  <si>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OTSKP_2025 ~ 2025</t>
  </si>
  <si>
    <t>PP</t>
  </si>
  <si>
    <t>bude čerpáno dle rozhodnutí TDS, zástupce Zadavatele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</si>
  <si>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</si>
  <si>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</si>
  <si>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
bude čerpáno dle rozhodnutí TDS, zástupce Zadavatele</t>
  </si>
  <si>
    <t>02710R</t>
  </si>
  <si>
    <t>A</t>
  </si>
  <si>
    <t>Pasportizace objektů v okolí stavby</t>
  </si>
  <si>
    <t xml:space="preserve">pasportizace před a po stavbě  veškerých dotčených objektů, komunikací, zeleně stavbou, které nejsou v majetku Zadavatele_x000d_
vč. okolní zvrostlé zeleně_x000d_
vč. pasportizace objektů:_x000d_
- skála pod č.p. 20 (pozemek parc. č. 408 a 414/11)_x000d_
- pozemky a stavba u č.p. 25 (parc. č. 410 a st. 49)_x000d_
- pozemky a stavba u č.p. 22 (parc. č. 412/2 a st. 57)_x000d_
- dům č.p. 33</t>
  </si>
  <si>
    <t>02910</t>
  </si>
  <si>
    <t>OSTATNÍ POŽADAVKY - ZEMĚMĚŘIČSKÁ MĚŘENÍ</t>
  </si>
  <si>
    <t>vytyčení stávajících IS_x000d_
Zajištění inženýrských sítí během realizace stavby dle požadavku správců. Nutné vytyčení všech podzemních sítí s protokolárním zápisem příslušných správců. Přesnou polohu podzemních vedení ověřit ručně kopanými sondami. Podzemní sdělovací kabely, elektrické vedení, odvodňovací potrubí, vodovod, v trase příčné přechody. Přechody nutno ochránit. Zajištění stavby proti škodě na okolních pozemcích a objektech.</t>
  </si>
  <si>
    <t>VV</t>
  </si>
  <si>
    <t>1 = 1,000 [A]_x000d_
Celkové množství = 1,000</t>
  </si>
  <si>
    <t>029113</t>
  </si>
  <si>
    <t>OSTATNÍ POŽADAVKY - GEODETICKÉ ZAMĚŘENÍ - CELKY</t>
  </si>
  <si>
    <t>KUS</t>
  </si>
  <si>
    <t>Zaměření skutečného stavu po dokončení stavby vč.zákresu do katastrální mapy a její digitalizace
Položka zahrnuje :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</si>
  <si>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1 = 1,000 [A]</t>
  </si>
  <si>
    <t>B</t>
  </si>
  <si>
    <t>zaměření všech ponechaných konstrukcí a úrovní základových spar po odbourání</t>
  </si>
  <si>
    <t>02943</t>
  </si>
  <si>
    <t>OSTATNÍ POŽADAVKY - VYPRACOVÁNÍ RDS</t>
  </si>
  <si>
    <t xml:space="preserve">RDS-Z-PDS - pro celou stavbu_x000d_
vč. VTD
Realizační dokumentace stavby v rozsahu dle požadavků objednatele včetně zapracování všech podmínek a požadavků stavebního povolení a podmínek stanovených zadávací dokumentací.     _x000d_
Dokumentace bude zpracována pro všechny objekty dle čl. 6.1.2 (TKP D kap. 6, příl. 5); jejím předmětem je dokumentace všech zhotovovaných a pomocných konstrukcí a prací nutných ke stavbě objektu.     _x000d_
Součástí je předání dokumentace v tištěné podobě v počtu paré dle smlouvy a předání v elektonické podobě (rozsah a uspořádání odpovídající podobě tištěné) v uzavřeném (PDF) a otevřeném formátu (DWG, XLS, DOC, apod.).    _x000d_
Zahrnuje havarijní plán, protipovodňový plán a projekt dopravně inženýrských opatření.</t>
  </si>
  <si>
    <t>02944</t>
  </si>
  <si>
    <t>OSTAT POŽADAVKY - DOKUMENTACE SKUTEČ PROVEDENÍ V DIGIT FORMĚ</t>
  </si>
  <si>
    <t xml:space="preserve">"V rozsahu dle přílohy č. 3 k vyhlášce č. 499/2006 Sb. ve smyslu § 125 odst. 6 stavebního zákona a dle vyhlášky 146/2008 Sb.  
Součástí je potřebné geodetické zaměření a zhotovení potřebných provozních a havarijních řádů.  
Součástí je předání dokumentace v tištěné podobě v počtu paré dle smlouvy."</t>
  </si>
  <si>
    <t>02945</t>
  </si>
  <si>
    <t>OSTAT POŽADAVKY - GEOMETRICKÝ PLÁN</t>
  </si>
  <si>
    <t>Geometrický plán včetně předání na příslušní KN pro zavkladování</t>
  </si>
  <si>
    <t>02950</t>
  </si>
  <si>
    <t>OSTATNÍ POŽADAVKY - POSUDKY, KONTROLY, REVIZNÍ ZPRÁVY</t>
  </si>
  <si>
    <t>náklad na geologa (vypracování zprávy, dohled) z důvodu zjištění podmínek pro založení - vrty, piloty.._x000d_
Z položky bude čerpáno se souhlasem TDS investora.</t>
  </si>
  <si>
    <t>02960</t>
  </si>
  <si>
    <t>OSTATNÍ POŽADAVKY - ODBORNÝ DOZOR</t>
  </si>
  <si>
    <t>geotechnický dohled_x000d_
Z položky bude čerpáno se souhlasem TDS investora.</t>
  </si>
  <si>
    <t>02991</t>
  </si>
  <si>
    <t>OSTATNÍ POŽADAVKY - INFORMAČNÍ TABULE</t>
  </si>
  <si>
    <t>1 informační - dle standardu KSUS, rozměr 2,2x2,1m
2 omluvné - dle standardu KSUS</t>
  </si>
  <si>
    <t>informační 1 = 1,000 [A]_x000d_
omluvné 2 = 2,000 [B]_x000d_
Celkové množství = 3,000</t>
  </si>
  <si>
    <t>0310001R</t>
  </si>
  <si>
    <t>ZAŘÍZENÍ STAVENIŠTĚ - ZŘÍZENÍ</t>
  </si>
  <si>
    <t>Kompletní zařízení staveniště pro celou stavbu včetně zajištění potřebných povolení a rozhodnutí. Položka zahrnuje náklady spojené se staveništními komunikacemi, oplocením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</t>
  </si>
  <si>
    <t>0310002R</t>
  </si>
  <si>
    <t>ZAŘÍZENÍ STAVENIŠTĚ - PROVOZ A NÁJEM</t>
  </si>
  <si>
    <t>KPL/MĚSÍC</t>
  </si>
  <si>
    <t>10,33 = 10,330 [A]_x000d_
Celkové množství = 10,330</t>
  </si>
  <si>
    <t>0310003R</t>
  </si>
  <si>
    <t>ZAŘÍZENÍ STAVENIŠTĚ - DEMONTÁŽ</t>
  </si>
  <si>
    <t>014102R</t>
  </si>
  <si>
    <t>ULOŽENÍ ODPADU ZE STAVBY NA SKLÁDKU S OPRÁVNĚNÍM K OPĚTOVNÉMU VYUŽITÍ - RECYKLAČNÍ STŘEDISKO</t>
  </si>
  <si>
    <t>T</t>
  </si>
  <si>
    <t xml:space="preserve">17 01 01 - BETON z vybouraných konstrukcí (obrubníky, propusty, panely a jiné)
17 09 04 - Směsné stavební a demoliční odpady neuvedené pod čísly 17 09 01, 17 09 02 a 17 09 03
beton - objemová hmotnost 2300 kg/m3
železobeton - objemová hmotnost 2500 kg/m3
směs betonu s kamenem - objemová hmotnost 2600 kg/m3 (ODHAD)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</si>
  <si>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 xml:space="preserve">viz položka 96616.A (ŽB deska pod asf. vrstvou) 120,0*2,50 = 300,000 [A]_x000d_
viz položka 96616.B (mostní opěry a závěrné zídky) 50,0*2,50 = 125,000 [B]_x000d_
viz položka 11328 (odstranění žlabu včetně podkladu) 15,30*0,50*0,40*2,30 = 7,038 [C]_x000d_
viz položka 113298 (odstranění zpevněné plochy včetně podkladu) 26,250*2,60 = 68,250 [D]_x000d_
viz položka 96618  (bourání beton. sloupků zábradlí) 1,408*2,30 = 3,238 [E]_x000d_
viz položka 96616.C (bourání konstrukcí ze žb - křídla) 73,203*2,50 = 183,008 [F]_x000d_
dle pol. 11352 182,0*0,20*0,15*2,30 = 12,558 [G]_x000d_
Celkové množství = 699,092</t>
  </si>
  <si>
    <t>014103R</t>
  </si>
  <si>
    <t xml:space="preserve">17 05 04 - Zemina a kamení neuvedené pod číslem 17 05 03
zemina, kamenivo - objemová hmotnost 2000 kg/m3
pol. zahrnuje:
Náklad na uložení do recyklačního střediska či na skládku s oprávněním k opětovnému využítí dodaného typu odpadu.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</si>
  <si>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 xml:space="preserve">zemina z výkopů za opěrami  (položka 131738) 710,448*2,0 = 1420,896 [A]_x000d_
zemina - kužel ze zeminy u levé strany OP3  (položka 122738) 66,849*2,0 = 133,698 [B]_x000d_
Celkové množství = 1554,594</t>
  </si>
  <si>
    <t>015760</t>
  </si>
  <si>
    <t xml:space="preserve">POPLATKY ZA LIKVIDACI ODPADŮ NEBEZPEČNÝCH - 17 06 03*  IZOLAČNÍ MATERIÁLY OBSAHUJÍCÍ NEBEZPEČNÉ LÁTKY</t>
  </si>
  <si>
    <t>most - izolace na žb desce (viz pol. 97817) (2*45,15+0,650)*5,0*0,010*1,40 = 6,367 [A]</t>
  </si>
  <si>
    <t>1</t>
  </si>
  <si>
    <t>Zemní práce</t>
  </si>
  <si>
    <t>111208</t>
  </si>
  <si>
    <t>ODSTRANĚNÍ KŘOVIN S ODVOZEM DO 20KM</t>
  </si>
  <si>
    <t>M2</t>
  </si>
  <si>
    <t>množství položky určeno odhadem 30,0 = 30,000 [A]</t>
  </si>
  <si>
    <t>112018</t>
  </si>
  <si>
    <t>KÁCENÍ STROMŮ D KMENE DO 0,5M S ODSTRANĚNÍM PAŘEZŮ, ODVOZ DO 20KM</t>
  </si>
  <si>
    <t>Kácení stromů
komplet
s dřevěnou hmotou bude postupováno v souladu se směrnicí zadavatele</t>
  </si>
  <si>
    <t>2 = 2,000 [A]_x000d_
Celkové množství = 2,000</t>
  </si>
  <si>
    <t>112028</t>
  </si>
  <si>
    <t>KÁCENÍ STROMŮ D KMENE DO 0,9M S ODSTRANĚNÍM PAŘEZŮ, ODVOZ DO 20KM</t>
  </si>
  <si>
    <t>112048</t>
  </si>
  <si>
    <t>KÁCENÍ STROMŮ D KMENE DO 0,3M S ODSTRANĚNÍM PAŘEZŮ, ODVOZ DO 20KM</t>
  </si>
  <si>
    <t>3 = 3,000 [A]_x000d_
Celkové množství = 3,000</t>
  </si>
  <si>
    <t>11328</t>
  </si>
  <si>
    <t>ODSTRANĚNÍ PŘÍKOPŮ, ŽLABŮ A RIGOLŮ Z PŘÍKOPOVÝCH TVÁRNIC</t>
  </si>
  <si>
    <t>betonový žlab kolem bouraného kuželu u OP3 15,30*0,50 = 7,650 [A]</t>
  </si>
  <si>
    <t>113298</t>
  </si>
  <si>
    <t>ODSTRANĚNÍ ZPEVNĚNÝCH PLOCH, PŘÍKOPŮ A RIGOLŮ Z LOMOVÉHO KAMENE, ODVOZ DO 20KM</t>
  </si>
  <si>
    <t>M3</t>
  </si>
  <si>
    <t xml:space="preserve">kužel na levé straně u OP3  (výměra odhadem) 75,0*0,350 = 26,250 [A]</t>
  </si>
  <si>
    <t>11352</t>
  </si>
  <si>
    <t>ODSTRANĚNÍ CHODNÍKOVÝCH A SILNIČNÍCH OBRUBNÍKŮ BETONOVÝCH</t>
  </si>
  <si>
    <t>M</t>
  </si>
  <si>
    <t>11372</t>
  </si>
  <si>
    <t>FRÉZOVÁNÍ ZPEVNĚNÝCH PLOCH ASFALTOVÝCH</t>
  </si>
  <si>
    <t>povinný odkup zhotovitelem
(výměra převzata z PD výkres č. 2.d "Příčné řezy")</t>
  </si>
  <si>
    <t>2*20,50 = 41,000 [A]</t>
  </si>
  <si>
    <t>122738</t>
  </si>
  <si>
    <t>ODKOPÁVKY A PROKOPÁVKY OBECNÉ TŘ. I, ODVOZ DO 20KM</t>
  </si>
  <si>
    <t>odstranění kuželu u stěny na levé straně u OP3 50,137*4,0/3 = 66,849 [A]</t>
  </si>
  <si>
    <t>131738</t>
  </si>
  <si>
    <t>HLOUBENÍ JAM ZAPAŽ I NEPAŽ TŘ. I, ODVOZ DO 20KM</t>
  </si>
  <si>
    <t>hloubení - opěry 9,28*10,326+21,333*9,1 = 289,956 [A]_x000d_
hloubení - křídla - levá OP1 ((0,50+0,60)*0,50-0,50*0,50/2)*4,450 = 1,891 [B]_x000d_
hloubení - křídla - pravá OP1 ((1,50+0,60)*1,50-1,50*1,50/2)*10,50 = 21,263 [C]_x000d_
hloubení - křídla - levá OP3 ((7,50+0,60)*7,50-7,50*7,50/2)*11,0+(2,3*1,2-1,2*1,2*0,5)*11,0 = 381,315 [D]_x000d_
hloubení - křídla - pravá OP3 ((1,70+0,60)*1,70-1,70*1,70/2)*6,50 = 16,023 [E]_x000d_
Celkové množství = 710,448</t>
  </si>
  <si>
    <t>17120</t>
  </si>
  <si>
    <t>ULOŽENÍ SYPANINY DO NÁSYPŮ A NA SKLÁDKY BEZ ZHUTNĚNÍ</t>
  </si>
  <si>
    <t>výkop za opěrami</t>
  </si>
  <si>
    <t>viz položka 131738 710,448 = 710,448 [A]_x000d_
viz položka 122738 66,849 = 66,849 [B]_x000d_
Celkové množství = 777,297</t>
  </si>
  <si>
    <t>9</t>
  </si>
  <si>
    <t>Ostatní konstrukce a práce</t>
  </si>
  <si>
    <t>9111A3</t>
  </si>
  <si>
    <t>ZÁBRADLÍ SILNIČNÍ S VODOR MADLY - DEMONTÁŽ S PŘESUNEM</t>
  </si>
  <si>
    <t>vodorovná výplň (zábradlí s betonovými sloupky)
Zhotovitel bude nakládat s odpadem, který vznikl v této položce _x000d_
v souladu s podmínkami uvedenými ve Směrnicích Zadavatele</t>
  </si>
  <si>
    <t>levá strana OP1 10,0 = 10,000 [A]_x000d_
pravá strana OP1 15,10 = 15,100 [B]_x000d_
levá strana OP3 11,50 = 11,500 [C]_x000d_
pravá strana OP3 17,50 = 17,500 [D]_x000d_
Celkové množství = 54,100</t>
  </si>
  <si>
    <t>914123</t>
  </si>
  <si>
    <t>DOPRAVNÍ ZNAČKY ZÁKLADNÍ VELIKOSTI OCELOVÉ FÓLIE TŘ 1 - DEMONTÁŽ</t>
  </si>
  <si>
    <t>966118</t>
  </si>
  <si>
    <t>BOURÁNÍ KONSTRUKCÍ Z BETON DÍLCŮ S ODVOZEM DO 20KM</t>
  </si>
  <si>
    <t>sloupky betonového zábradlí</t>
  </si>
  <si>
    <t>levá strana OP1 3*0,20*0,20*1,10 = 0,132 [A]_x000d_
pravá strana OP1 8*0,20*0,20*1,10 = 0,352 [B]_x000d_
levá strana OP3 10*0,20*0,20*1,10 = 0,440 [C]_x000d_
pravá strana OP3 11*0,20*0,20*1,10 = 0,484 [D]_x000d_
Celkové množství = 1,408</t>
  </si>
  <si>
    <t>966138</t>
  </si>
  <si>
    <t>BOURÁNÍ KONSTRUKCÍ Z KAMENE NA MC S ODVOZEM DO 20KM</t>
  </si>
  <si>
    <t>mostní opěry a pilíř, 50% z kamenného zdiva (ODHAD)
(výměra převzata z PD výkres č. 2.d "Příčné řezy")
( včetně označení a uložení na stavbě pro následné použití pro obklad nových konstrukcí, případně s odvozem a složením na objednatelem stanovené místo)
včetně likvidace vybourané suti (odvoz na skládku, uložení a skládkovné)</t>
  </si>
  <si>
    <t>opěra OP1 31,0*0,50 = 15,500 [A]_x000d_
pilíř P2 14,0*0,50 = 7,000 [B]_x000d_
opěra OP3 55,0*0,50 = 27,500 [C]_x000d_
křídlo u opěry 3 - levá strana 7,5*11,0*0,30 = 24,750 [D]_x000d_
Celkové množství = 74,750</t>
  </si>
  <si>
    <t>966168</t>
  </si>
  <si>
    <t>BOURÁNÍ KONSTRUKCÍ ZE ŽELEZOBETONU S ODVOZEM DO 20KM</t>
  </si>
  <si>
    <t>železobetonová deska pod asfaltovou vrstvou
(výměra převzata z PD výkres č. 2.d "Příčné řezy")</t>
  </si>
  <si>
    <t>2*60,0 = 120,000 [A]</t>
  </si>
  <si>
    <t>mostní opěry, pilíř a závěrné zídky, 50% celkového objemu ze železobetonu (ODHAD)</t>
  </si>
  <si>
    <t>opěra OP1 31,0*0,50 = 15,500 [A]_x000d_
pilíř P2 14,0*0,50 = 7,000 [B]_x000d_
opěra OP3 55,0*0,50 = 27,500 [C]_x000d_
Celkové množství = 50,000</t>
  </si>
  <si>
    <t>C</t>
  </si>
  <si>
    <t>konstrukce u OP1, levá strana 4,450*0,50*0,50 = 1,113 [A]_x000d_
konstrukce u OP1, pravá strana 10,50*1,50*0,70 = 11,025 [B]_x000d_
konstrukce u OP3, levá strana 7,50*11,0*0,70 = 57,750 [C]_x000d_
konstrukce u OP3, pravá strana 6,50*1,70*0,30 = 3,315 [D]_x000d_
Celkové množství = 73,203</t>
  </si>
  <si>
    <t>966178</t>
  </si>
  <si>
    <t>BOURÁNÍ KONSTRUKCÍ ZE DŘEVA S ODVOZEM DO 20KM</t>
  </si>
  <si>
    <t>vybourání dřevěných podlážek (chodníky)
podélné dřevěné fošny, tl. odhad 0,05 m
Zhotovitel bude nakládat s odpadem, který vznikl v této položce _x000d_
v souladu s podmínkami uvedenými ve Směrnicích Zadavatele</t>
  </si>
  <si>
    <t>(45,150+0,650+45,150)*2*1,0*0,050 = 9,095 [A]</t>
  </si>
  <si>
    <t>966188</t>
  </si>
  <si>
    <t>DEMONTÁŽ KONSTRUKCÍ KOVOVÝCH S ODVOZEM DO 20KM</t>
  </si>
  <si>
    <t>demontáž kovové části NK
(výměra převzata z PD výkres č. 2.d "Příčné řezy")
Zhotovitel bude nakládat s odpadem, který vznikl v této položce _x000d_
v souladu s podmínkami uvedenými ve Směrnicích Zadavatele</t>
  </si>
  <si>
    <t>ocelová konstrukce 2*85,0 = 170,000 [E]_x000d_
Celkové množství = 170,000</t>
  </si>
  <si>
    <t>96785A</t>
  </si>
  <si>
    <t>VYBOURÁNÍ MOSTNÍCH DILATAČNÍCH ZÁVĚRŮ EMZ</t>
  </si>
  <si>
    <t>2*(4,6+0,60*2)*0,20*0,10 = 0,232 [A]</t>
  </si>
  <si>
    <t>967864</t>
  </si>
  <si>
    <t>VYBOURÁNÍ MOST LOŽISEK Z OCELI (OCELOLITINY)</t>
  </si>
  <si>
    <t>Zhotovitel bude nakládat s odpadem, který vznikl v této položce _x000d_
v souladu s podmínkami uvedenými ve Směrnicích Zadavatele</t>
  </si>
  <si>
    <t>ocelolitinová ložiska válečková (na opěrách) 4 = 4,000 [A]_x000d_
ocelolitinová ložiska pevná (na pilíři) 4 = 4,000 [B]_x000d_
Celkové množství = 8,000</t>
  </si>
  <si>
    <t>96787</t>
  </si>
  <si>
    <t>VYBOURÁNÍ MOSTNÍCH ODVODŇOVAČŮ</t>
  </si>
  <si>
    <t>mostní odvodňovač 15 x 15 cm
Zhotovitel bude nakládat s odpadem, který vznikl v této položce _x000d_
v souladu s podmínkami uvedenými ve Směrnicích Zadavatele</t>
  </si>
  <si>
    <t>97817</t>
  </si>
  <si>
    <t>ODSTRANĚNÍ MOSTNÍ IZOLACE</t>
  </si>
  <si>
    <t>most - izolace na žb desce (2*45,15+0,650)*5,0 = 454,750 [A]</t>
  </si>
  <si>
    <t>SO 100</t>
  </si>
  <si>
    <t>Objekty pozemních komunikací</t>
  </si>
  <si>
    <t>014100R</t>
  </si>
  <si>
    <t xml:space="preserve">živice
bez obsahu nebezpečných látek, omezená recyklace
objemová hmotnost 2400 kg/m3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</si>
  <si>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viz pol. 113138 _x000d_
Odbourání stávajícího asfaltového krytu chodníků - tl. 0,05m 8,277*2,4 = 19,865 [B]_x000d_
Celkové množství = 19,865</t>
  </si>
  <si>
    <t xml:space="preserve">17 01 01 - BETON z vybouraných konstrukcí (obrubníky, propusty, panely a jiné)
17 09 04 - Směsné stavební a demoliční odpady neuvedené pod čísly 17 09 01, 17 09 02 a 17 09 03
beton - objemová hmotnost 2300 kg/m3
železobeton - objemová hmotnost 2500 kg/m3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</si>
  <si>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pol. 113158 2,255*2,3 = 5,187 [A]_x000d_
pol. 113524 (0,150*0,25)*338,950*2,3 = 29,234 [B]_x000d_
pol. 113358 22,492*2,3 = 51,732 [C]_x000d_
pol. 113178 9,075*2,3 = 20,873 [D]_x000d_
pol. 113348 26,194*2,3 = 60,246 [E]_x000d_
pol. 966158 1,2*2,3 = 2,760 [F]_x000d_
Celkové množství = 170,032</t>
  </si>
  <si>
    <t xml:space="preserve">17 05 04 - Zemina a kamení neuvedené pod číslem 17 05 03
zemina, kamenivo - objemová hmotnost 2000 kg/m3, kámen - 2600 kg/m3
pol. zahrnuje:
Náklad na uložení do recyklačního střediska či na skládku s oprávněním k opětovnému využítí dodaného typu odpadu.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</si>
  <si>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pol. 11130 38,382*2,0 = 76,764 [A]_x000d_
pol. 113178 46,189*2,6 = 120,091 [B]_x000d_
pol. 113328 203,063*1,9 = 385,820 [C]_x000d_
pol. 17120 1105,478*2,0 = 2210,956 [D]_x000d_
pol. 966128.a 1,53*2,6 = 3,978 [E]_x000d_
pol. 966128.b 0,438*2,6 = 1,139 [F]_x000d_
Celkové množství = 2798,748</t>
  </si>
  <si>
    <t>014212</t>
  </si>
  <si>
    <t>POPLATKY ZA ZEMNÍK - ORNICE</t>
  </si>
  <si>
    <t>nákup ornice</t>
  </si>
  <si>
    <t>Konstrukce vozovky D1-N-6; TDZ III; P III 72,740*0,15*2,0 = 21,822 [A]_x000d_
Celkové množství = 21,822</t>
  </si>
  <si>
    <t>OTSKP_2024 ~ 2024</t>
  </si>
  <si>
    <t>kontaminovaná živice_x000d_
objemová hmotnost 2400 kg/m3</t>
  </si>
  <si>
    <t>viz pol. 113138 _x000d_
Odbourání penetračního makadamu, tl. 0.22m 232,771*2,4 = 558,650 [B]_x000d_
Celkové množství = 558,650</t>
  </si>
  <si>
    <t>vč. ekologické likvidace v místě stavby štěpkováním</t>
  </si>
  <si>
    <t>Smýcení křovin 75,0 = 75,000 [A]_x000d_
Celkové množství = 75,000</t>
  </si>
  <si>
    <t>11130</t>
  </si>
  <si>
    <t>SEJMUTÍ DRNU</t>
  </si>
  <si>
    <t>Odstranění drnu
vč. uložení na skládku</t>
  </si>
  <si>
    <t>Příprava území - tl. 200 mm 38,372/0,2 = 191,860 [A]_x000d_
Celkové množství = 191,860</t>
  </si>
  <si>
    <t>8 = 8,000 [A]_x000d_
Celkové množství = 8,000</t>
  </si>
  <si>
    <t>113138</t>
  </si>
  <si>
    <t>ODSTRANĚNÍ KRYTU ZPEVNĚNÝCH PLOCH S ASFALT POJIVEM, ODVOZ DO 20KM</t>
  </si>
  <si>
    <t>Příprava území</t>
  </si>
  <si>
    <t>Odbourání stávajícího asfaltového krytu chodníků - tl. 0,05m 8,277 = 8,277 [A]_x000d_
Odbourání penetračního makadamu, tl. 0.22m 232,771 = 232,771 [B]_x000d_
Celkové množství = 241,048</t>
  </si>
  <si>
    <t>113158</t>
  </si>
  <si>
    <t>ODSTRANĚNÍ KRYTU ZPEVNĚNÝCH PLOCH Z BETONU, ODVOZ DO 20KM</t>
  </si>
  <si>
    <t>Příprava území
Bourání betonových konstrukcí</t>
  </si>
  <si>
    <t>vjezdová rampa 2,255 = 2,255 [A]_x000d_
Celkové množství = 2,255</t>
  </si>
  <si>
    <t>113178</t>
  </si>
  <si>
    <t>ODSTRAN KRYTU ZPEVNĚNÝCH PLOCH Z DLAŽEB KOSTEK, ODVOZ DO 20KM</t>
  </si>
  <si>
    <t>Příprava území
Odstranění stávající betonové dlažby</t>
  </si>
  <si>
    <t>Odstranění stávající betonové dlažby - tl. 0,06m 9,075 = 9,075 [A]_x000d_
Odstranění stávající kamenné dlažby, tl. 0.1m 46,189 = 46,189 [B]_x000d_
Celkové množství = 55,264</t>
  </si>
  <si>
    <t>113328</t>
  </si>
  <si>
    <t>ODSTRANĚNÍ PODKLADŮ ZPEVNĚNÝCH PLOCH Z KAMENIVA NESTMEL, ODVOZ DO 20KM</t>
  </si>
  <si>
    <t>Příprava území
Odtěžení stávající vrstvy - ŠD</t>
  </si>
  <si>
    <t>tl. 0,24m 90,302 = 90,302 [A]_x000d_
tl. 0,1m 20,513 = 20,513 [B]_x000d_
tl. 0,19m 28,738 = 28,738 [C]_x000d_
tl. 0,06m 63,483 = 63,483 [D]_x000d_
Celkové množství = 203,036</t>
  </si>
  <si>
    <t>113348</t>
  </si>
  <si>
    <t>ODSTRAN PODKL ZPEVNĚNÝCH PLOCH S CEM POJIVEM, ODVOZ DO 20KM</t>
  </si>
  <si>
    <t>Příprava území
Odbourání SC, tl. 0.17m</t>
  </si>
  <si>
    <t>tl. 0,17m 26,194 = 26,194 [A]_x000d_
Celkové množství = 26,194</t>
  </si>
  <si>
    <t>113358</t>
  </si>
  <si>
    <t>ODSTRAN PODKLADU ZPEVNĚNÝCH PLOCH Z BETONU, ODVOZ DO 20KM</t>
  </si>
  <si>
    <t>Příprava území
Odbourání podkladní betonové vrstvy</t>
  </si>
  <si>
    <t>Plocha zastávky: tl. 0.15m 39,58*0,15 = 5,937 [A]_x000d_
Chodníky s asf. krytem: tl. 0.1m (46,375+25,67+41,03+52,47)*0,1 = 16,555 [B]_x000d_
Celkové množství = 22,492</t>
  </si>
  <si>
    <t>113524</t>
  </si>
  <si>
    <t>ODSTRANĚNÍ CHODNÍKOVÝCH A SILNIČNÍCH OBRUBNÍKŮ BETONOVÝCH, ODVOZ DO 5KM</t>
  </si>
  <si>
    <t>Příprava území
Odstranění betonových obrub</t>
  </si>
  <si>
    <t>338,950 = 338,950 [A]_x000d_
Celkové množství = 338,950</t>
  </si>
  <si>
    <t>113728</t>
  </si>
  <si>
    <t>FRÉZOVÁNÍ ZPEVNĚNÝCH PLOCH ASFALTOVÝCH, ODVOZ DO 20KM</t>
  </si>
  <si>
    <t>Příprava území
Frézování stávajícího asfaltového krytu vozovky
povinný odkup zhotovitelem</t>
  </si>
  <si>
    <t>tl. 0,11m 41,389 = 41,389 [A]_x000d_
tl. 0,07m 84,849 = 84,849 [B]_x000d_
tl. 0,25m 115,473 = 115,473 [C]_x000d_
Celkové množství = 241,711</t>
  </si>
  <si>
    <t>113766</t>
  </si>
  <si>
    <t>FRÉZOVÁNÍ DRÁŽKY PRŮŘEZU DO 800MM2 V ASFALTOVÉ VOZOVCE</t>
  </si>
  <si>
    <t>Prodrézování drážky</t>
  </si>
  <si>
    <t>Konstrukce vozovky D1-N-6; TDZ III; P III 493,370 = 493,370 [A]_x000d_
Celkové množství = 493,370</t>
  </si>
  <si>
    <t>123738</t>
  </si>
  <si>
    <t>a</t>
  </si>
  <si>
    <t>ODKOP PRO SPOD STAVBU SILNIC A ŽELEZNIC TŘ. I, ODVOZ DO 20KM</t>
  </si>
  <si>
    <t>Výkop</t>
  </si>
  <si>
    <t>Konstrukce vozovky D1-N-6; TDZ III; P III 292,320 = 292,320 [A]_x000d_
Celkové množství = 292,320</t>
  </si>
  <si>
    <t>b</t>
  </si>
  <si>
    <t>Výkop AZ</t>
  </si>
  <si>
    <t>Konstrukce vozovky D1-N-6; TDZ III; P III 623,860 = 623,860 [A]_x000d_
Celkové množství = 623,860</t>
  </si>
  <si>
    <t>125734</t>
  </si>
  <si>
    <t>VYKOPÁVKY ZE ZEMNÍKŮ A SKLÁDEK TŘ. I, ODVOZ DO 5KM</t>
  </si>
  <si>
    <t>vykopávka ornice</t>
  </si>
  <si>
    <t>Konstrukce vozovky D1-N-6; TDZ III; P III 72,740*0,15 = 10,911 [A]_x000d_
Celkové množství = 10,911</t>
  </si>
  <si>
    <t>Uliční vpust _x000d_
Výkop - UV 20,453 = 20,453 [B]_x000d_
Výkop - přípojka 87,640 = 87,640 [C]_x000d_
Drenáž _x000d_
Výkop pro drenáž 81,205 = 81,205 [E]_x000d_
Celkové množství = 189,298</t>
  </si>
  <si>
    <t>uložení zeminy na skládku</t>
  </si>
  <si>
    <t>pol. 123738.a 292,320 = 292,320 [A]_x000d_
pol. 123738.b 623,860 = 623,860 [B]_x000d_
pol. 131738 189,298 = 189,298 [C]_x000d_
Celkové množství = 1105,478</t>
  </si>
  <si>
    <t>17180</t>
  </si>
  <si>
    <t>ULOŽENÍ SYPANINY DO NÁSYPŮ Z NAKUPOVANÝCH MATERIÁLŮ</t>
  </si>
  <si>
    <t>Násyp aktivní zóny tl. 400 mm</t>
  </si>
  <si>
    <t>Konstrukce vozovky D1-N-6; TDZ III; P III 696,819 = 696,819 [A]_x000d_
Celkové množství = 696,819</t>
  </si>
  <si>
    <t>17380</t>
  </si>
  <si>
    <t>ZEMNÍ KRAJNICE A DOSYPÁVKY Z NAKUPOVANÝCH MATERIÁLŮ</t>
  </si>
  <si>
    <t>Dosyp z materiálu vhodného dle ČSN 73 6133
Zelené plochy za obrubou + plocha za žlabem</t>
  </si>
  <si>
    <t>Konstrukce vozovky D1-N-6; TDZ III; P III 7,477 = 7,477 [A]_x000d_
Celkové množství = 7,477</t>
  </si>
  <si>
    <t>17481</t>
  </si>
  <si>
    <t>ZÁSYP JAM A RÝH Z NAKUPOVANÝCH MATERIÁLŮ</t>
  </si>
  <si>
    <t>Uliční vpust</t>
  </si>
  <si>
    <t>Zásyp z ŠD fr. 0/32 - Zásyp UV 18,615 = 18,615 [A]_x000d_
Zásyp z ŠD fr. 0/32 32,40 = 32,400 [B]_x000d_
Celkové množství = 51,015</t>
  </si>
  <si>
    <t>17581</t>
  </si>
  <si>
    <t>OBSYP POTRUBÍ A OBJEKTŮ Z NAKUPOVANÝCH MATERIÁLŮ</t>
  </si>
  <si>
    <t>Obsyp ŠP fr. 0/32
min. 300mm nad horní hranu potrubí</t>
  </si>
  <si>
    <t>Uliční vpust 23,276 = 23,276 [A]_x000d_
Celkové množství = 23,276</t>
  </si>
  <si>
    <t>drenáž 0,23*(266,63+61,47) = 75,463 [A]_x000d_
Celkové množství = 75,463</t>
  </si>
  <si>
    <t>18110</t>
  </si>
  <si>
    <t>ÚPRAVA PLÁNĚ SE ZHUTNĚNÍM V HORNINĚ TŘ. I</t>
  </si>
  <si>
    <t>Úprava pláně</t>
  </si>
  <si>
    <t>Konstrukce vozovky D1-N-6; TDZ III; P III 1773,518 = 1773,518 [A]_x000d_
Konstrukce vozovky z litého asfaltu - napojení 30,120 = 30,120 [B]_x000d_
Celkové množství = 1803,638</t>
  </si>
  <si>
    <t>18120</t>
  </si>
  <si>
    <t>ÚPRAVA PLÁNĚ SE ZHUTNĚNÍM V HORNINĚ TŘ. II</t>
  </si>
  <si>
    <t>Úprava parapláně</t>
  </si>
  <si>
    <t>Konstrukce vozovky D1-N-6; TDZ III; P III 1742,048 = 1742,048 [A]_x000d_
Celkové množství = 1742,048</t>
  </si>
  <si>
    <t>18232</t>
  </si>
  <si>
    <t>ROZPROSTŘENÍ ORNICE V ROVINĚ V TL DO 0,15M</t>
  </si>
  <si>
    <t>Ohumusování tl. 150 mm</t>
  </si>
  <si>
    <t>Konstrukce vozovky D1-N-6; TDZ III; P III 72,740 = 72,740 [A]_x000d_
Celkové množství = 72,740</t>
  </si>
  <si>
    <t>18241</t>
  </si>
  <si>
    <t>ZALOŽENÍ TRÁVNÍKU RUČNÍM VÝSEVEM</t>
  </si>
  <si>
    <t>Osetí</t>
  </si>
  <si>
    <t>18247</t>
  </si>
  <si>
    <t>OŠETŘOVÁNÍ TRÁVNÍKU</t>
  </si>
  <si>
    <t>18600</t>
  </si>
  <si>
    <t>ZALÉVÁNÍ VODOU</t>
  </si>
  <si>
    <t>zálivka 1000l 3xTýdně po dobu 3 týdnů</t>
  </si>
  <si>
    <t>3*3*1000/1000 = 9,000 [A]_x000d_
Celkové množství = 9,000</t>
  </si>
  <si>
    <t>2</t>
  </si>
  <si>
    <t>Základy</t>
  </si>
  <si>
    <t>21461</t>
  </si>
  <si>
    <t>SEPARAČNÍ GEOTEXTILIE</t>
  </si>
  <si>
    <t>Separační geotextilie, Aktivní zóna
Geotextilie musí být s odolností CBR min. 6kN a propustností kolmo k rovině výrobku min. 15l/s/m2</t>
  </si>
  <si>
    <t>214613</t>
  </si>
  <si>
    <t>SEPARAČNÍ GEOTEXTILIE S1 S VÝZNAMNOU FILTRAČNÍ FUNKCÍ</t>
  </si>
  <si>
    <t>Filtračně-separační geotextilie, Trativod
Geotextilie musí být s odolností CBR min. 3kN a propustností kolmo k rovině výrobku min. 10l/s/m2</t>
  </si>
  <si>
    <t>Drenáž 754,630 = 754,630 [A]_x000d_
Celkové množství = 754,630</t>
  </si>
  <si>
    <t>289972</t>
  </si>
  <si>
    <t>OPLÁŠTĚNÍ (ZPEVNĚNÍ) Z GEOMŘÍŽOVIN</t>
  </si>
  <si>
    <t>jednoosá geomříž HDPE pevnosti v tahu min. 50kN/m při 5% protažení</t>
  </si>
  <si>
    <t>3,3*5,5*1,05 = 19,058 [A]_x000d_
Celkové množství = 19,058</t>
  </si>
  <si>
    <t>4</t>
  </si>
  <si>
    <t>Vodorovné konstrukce</t>
  </si>
  <si>
    <t>45131A</t>
  </si>
  <si>
    <t>PODKLADNÍ A VÝPLŇOVÉ VRSTVY Z PROSTÉHO BETONU C20/25</t>
  </si>
  <si>
    <t>Bet. lože z betonu C20/25nXF3
vč. impregnovaného papíru</t>
  </si>
  <si>
    <t>Konstrukce vozovky z litého asfaltu - napojení 7,858 = 7,858 [A]_x000d_
Celkové množství = 7,858</t>
  </si>
  <si>
    <t>Bet. lože z betonu min. C20/25nXF3
Množství betonu navíc pod obrubami</t>
  </si>
  <si>
    <t>Konstrukce vozovky D1-N-6; TDZ III; P III 14,326 = 14,326 [A]_x000d_
Celkové množství = 14,326</t>
  </si>
  <si>
    <t>c</t>
  </si>
  <si>
    <t>Beton C20/25nXF3
pod dlažbu</t>
  </si>
  <si>
    <t>Drenáž 0,225 = 0,225 [A]_x000d_
Celkové množství = 0,225</t>
  </si>
  <si>
    <t>45152</t>
  </si>
  <si>
    <t>PODKLADNÍ A VÝPLŇOVÉ VRSTVY Z KAMENIVA DRCENÉHO</t>
  </si>
  <si>
    <t>Lože ŠP fr. 0/32 tl. 150mm</t>
  </si>
  <si>
    <t>Uliční vpust 7,967 = 7,967 [A]_x000d_
drenáž 0,04*(266,63+61,47) = 13,124 [B]_x000d_
Celkové množství = 21,091</t>
  </si>
  <si>
    <t>ŠDB fr. 0/32
Podsyp pod dlažbu</t>
  </si>
  <si>
    <t>Drenáž 0,30 = 0,300 [A]_x000d_
Celkové množství = 0,300</t>
  </si>
  <si>
    <t>465512</t>
  </si>
  <si>
    <t>DLAŽBY Z LOMOVÉHO KAMENE NA MC</t>
  </si>
  <si>
    <t>Dlažba z lomovéo kamene do betonu</t>
  </si>
  <si>
    <t>Drenáž 0,450 = 0,450 [A]_x000d_
Celkové množství = 0,450</t>
  </si>
  <si>
    <t>466922</t>
  </si>
  <si>
    <t>DLAŽBY VEGETAČNÍ Z BETONOVÝCH DLAŽDIC NA MC</t>
  </si>
  <si>
    <t>zatravňovací tvárnice betonové, tl. 8cm</t>
  </si>
  <si>
    <t>40,0 = 40,000 [A]_x000d_
Celkové množství = 40,000</t>
  </si>
  <si>
    <t>5</t>
  </si>
  <si>
    <t>Komunikace</t>
  </si>
  <si>
    <t>56144G</t>
  </si>
  <si>
    <t xml:space="preserve">SMĚSI Z KAMENIVA STMELENÉ CEMENTEM  SC C 8/10 TL. DO 200MM</t>
  </si>
  <si>
    <t>Směs stmelená cementem SC C8/10 tl. 130mm</t>
  </si>
  <si>
    <t>Konstrukce vozovky D1-N-6; TDZ III; P III 1646,540 = 1646,540 [A]_x000d_
Celkové množství = 1646,540</t>
  </si>
  <si>
    <t>56336</t>
  </si>
  <si>
    <t>VOZOVKOVÉ VRSTVY ZE ŠTĚRKODRTI TL. DO 300MM</t>
  </si>
  <si>
    <t>ŠDA fr. 0/63, tl. max. 0.3m</t>
  </si>
  <si>
    <t>Konstrukce vozovky D1-N-6; TDZ III; P III 1773,518 = 1773,518 [A]_x000d_
Celkové množství = 1773,518</t>
  </si>
  <si>
    <t>572214</t>
  </si>
  <si>
    <t>SPOJOVACÍ POSTŘIK Z MODIFIK EMULZE DO 0,5KG/M2</t>
  </si>
  <si>
    <t>Postřik spojovací modifikovaný PS-CP 0,35kg/m2</t>
  </si>
  <si>
    <t>574B34</t>
  </si>
  <si>
    <t>ASFALTOVÝ BETON PRO OBRUSNÉ VRSTVY MODIFIK ACO 11+ TL. 40MM</t>
  </si>
  <si>
    <t xml:space="preserve">Asfaltový beton pro obrusné vrstvy ACO 11+  PmB 45/80 – 65 tl. 40 mm</t>
  </si>
  <si>
    <t>574E66</t>
  </si>
  <si>
    <t>ASFALTOVÝ BETON PRO PODKLADNÍ VRSTVY ACP 16+, 16S TL. 70MM</t>
  </si>
  <si>
    <t>Asfaltový beton pro podkladní vrstvy ACP 16+ 50/70 tl. 70 mm</t>
  </si>
  <si>
    <t>575E53</t>
  </si>
  <si>
    <t>LITÝ ASFALT MA II (KŘIŽ, PARKOVIŠTĚ, ZASTÁVKY) 11 TL. 40MM MODIFIK</t>
  </si>
  <si>
    <t xml:space="preserve">Litý asfalt MA 11+  PmB 10/40 – 65 tl. 40 mm
Plocha odečtena digitálně ze situace</t>
  </si>
  <si>
    <t>Konstrukce vozovky z litého asfaltu - napojení 30,120 = 30,120 [A]_x000d_
Celkové množství = 30,120</t>
  </si>
  <si>
    <t>575E55</t>
  </si>
  <si>
    <t>LITÝ ASFALT MA II (KŘIŽ, PARKOVIŠTĚ, ZASTÁVKY) 16 TL. 40MM MODIFIK</t>
  </si>
  <si>
    <t xml:space="preserve">Litý asfalt MA 16+  PmB 10/40 – 65 tl. 40 mm</t>
  </si>
  <si>
    <t>8</t>
  </si>
  <si>
    <t>Potrubí</t>
  </si>
  <si>
    <t>87433</t>
  </si>
  <si>
    <t>POTRUBÍ Z TRUB PLASTOVÝCH ODPADNÍCH DN DO 150MM</t>
  </si>
  <si>
    <t>Plastové hladkostěnné potrubí DN150 SN10</t>
  </si>
  <si>
    <t>Uliční vpust 64,269 = 64,269 [A]_x000d_
Celkové množství = 64,269</t>
  </si>
  <si>
    <t>87533</t>
  </si>
  <si>
    <t>POTRUBÍ DREN Z TRUB PLAST DN DO 150MM</t>
  </si>
  <si>
    <t>Drenáž z PVC-U DN 150, SN8 - perforovaná po celém obvodě 266,630 = 266,630 [A]_x000d_
Drenáž z PVC-U DN 150, SN8 - perforovaná ze 2/3 obvodu 61,470 = 61,470 [B]_x000d_
Celkové množství = 328,100</t>
  </si>
  <si>
    <t>89712</t>
  </si>
  <si>
    <t>VPUSŤ KANALIZAČNÍ ULIČNÍ KOMPLETNÍ Z BETONOVÝCH DÍLCŮ</t>
  </si>
  <si>
    <t>Uliční vpust - komplet
Konstrukční výška: 1.3m</t>
  </si>
  <si>
    <t>Uliční vpust 9 = 9,000 [A]_x000d_
Celkové množství = 9,000</t>
  </si>
  <si>
    <t>89923</t>
  </si>
  <si>
    <t>VÝŠKOVÁ ÚPRAVA KRYCÍCH HRNCŮ</t>
  </si>
  <si>
    <t>Výšková úprava povrchových znaku IS</t>
  </si>
  <si>
    <t>Konstrukce vozovky D1-N-6; TDZ III; P III 2 = 2,000 [A]_x000d_
Celkové množství = 2,000</t>
  </si>
  <si>
    <t>9113A1</t>
  </si>
  <si>
    <t>SVODIDLO OCEL SILNIČ JEDNOSTR, ÚROVEŇ ZADRŽ N1, N2 - DODÁVKA A MONTÁŽ</t>
  </si>
  <si>
    <t>Ocelové svodidlo N2
Délka odečtena digitálně ze situace</t>
  </si>
  <si>
    <t>Konstrukce vozovky D1-N-6; TDZ III; P III 64,0 = 64,000 [A]_x000d_
Celkové množství = 64,000</t>
  </si>
  <si>
    <t>9113B3</t>
  </si>
  <si>
    <t>SVODIDLO OCEL SILNIČ JEDNOSTR, ÚROVEŇ ZADRŽ H1 - DEMONTÁŽ S PŘESUNEM</t>
  </si>
  <si>
    <t>Odstranění ocelového svodidla_x000d_
Zhotovitel bude nakládat s odpadem, který vznikl v této položce _x000d_
v souladu s podmínkami uvedenými ve Směrnicích Zadavatele</t>
  </si>
  <si>
    <t>70,690 = 70,690 [A]_x000d_
Celkové množství = 70,690</t>
  </si>
  <si>
    <t>91238</t>
  </si>
  <si>
    <t>SMĚROVÉ SLOUPKY Z PLAST HMOT - NÁSTAVCE NA SVODIDLA VČETNĚ ODRAZNÉHO PÁSKU</t>
  </si>
  <si>
    <t>Silniční směrové sloupky osazené na svodidle</t>
  </si>
  <si>
    <t>917424</t>
  </si>
  <si>
    <t>CHODNÍKOVÉ OBRUBY Z KAMENNÝCH OBRUBNÍKŮ ŠÍŘ 150MM</t>
  </si>
  <si>
    <t>Kamenná obruba 250x150 bez skosení do bet. lože z betonu min. C20/25nXF3
Hodnota odečtena digitálně ze situace</t>
  </si>
  <si>
    <t>Konstrukce vozovky D1-N-6; TDZ III; P III 382,030 = 382,030 [A]_x000d_
Celkové množství = 382,030</t>
  </si>
  <si>
    <t>931326</t>
  </si>
  <si>
    <t>TĚSNĚNÍ DILATAČ SPAR ASF ZÁLIVKOU MODIFIK PRŮŘ DO 800MM2</t>
  </si>
  <si>
    <t>Asfaltová zálivka modifikovaná za horka typ N2 dle ČSN EN 14188-1</t>
  </si>
  <si>
    <t>Konstrukce vozovky D1-N-6; TDZ III; P III 493,370 = 493,370 [A]_x000d_
viditelné povrchové znaky IS 25,0 = 25,000 [B]_x000d_
Celkové množství = 518,370</t>
  </si>
  <si>
    <t>935812</t>
  </si>
  <si>
    <t>ŽLABY A RIGOLY DLÁŽDĚNÉ Z KOSTEK DROBNÝCH DO BETONU TL 100MM</t>
  </si>
  <si>
    <t>Žlab z drobné kostky do betonu
Kameny o roz. 90-110mm + zálivka XF4
vč. lože - beton C20/25nXF3</t>
  </si>
  <si>
    <t>Konstrukce vozovky D1-N-6; TDZ III; P III 31,470 = 31,470 [A]_x000d_
Celkové množství = 31,470</t>
  </si>
  <si>
    <t>966128</t>
  </si>
  <si>
    <t>BOURÁNÍ KONSTRUKCÍ Z KAMENE NA SUCHO S ODVOZEM DO 20KM</t>
  </si>
  <si>
    <t>Odstranění žulových kvádrů/sloupků</t>
  </si>
  <si>
    <t>odhad 0,3*0,3*1,0*17 = 1,530 [A]_x000d_
Celkové množství = 1,530</t>
  </si>
  <si>
    <t>Odstranění balvanů z lomového kamenné</t>
  </si>
  <si>
    <t>odhad 1ks= 0,5x0,5x0,25 m (0,5*0,5*0,25)*7 = 0,438 [A]_x000d_
Celkové množství = 0,438</t>
  </si>
  <si>
    <t>966158</t>
  </si>
  <si>
    <t>BOURÁNÍ KONSTRUKCÍ Z PROST BETONU S ODVOZEM DO 20KM</t>
  </si>
  <si>
    <t>odstranění obetonování patky HEB u bran</t>
  </si>
  <si>
    <t>Brána 1 (0,5*0,5*1,2)*2 = 0,600 [A]_x000d_
brána 3 (0,5*0,5*1,2)*2 = 0,600 [B]_x000d_
Celkové množství = 1,200</t>
  </si>
  <si>
    <t>967188</t>
  </si>
  <si>
    <t>VYBOURÁNÍ ČÁSTÍ KONSTRUKCÍ KOVOVÝCH S ODVOZEM DO 20KM</t>
  </si>
  <si>
    <t>odstranění brány z HEB 300 117kg/m_x000d_
Zhotovitel bude nakládat s odpadem, který vznikl v této položce _x000d_
v souladu s podmínkami uvedenými ve Směrnicích Zadavatele</t>
  </si>
  <si>
    <t>Brána č. 1 (4,08*2+3,1)*117,0/1000 = 1,317 [A]_x000d_
Brána č. 3 (4,08*2+3,1)*117,0/1000 = 1,317 [B]_x000d_
Celkové množství = 2,634</t>
  </si>
  <si>
    <t>pol. 17120 37,840*2,0 = 75,680 [A]_x000d_
Celkové množství = 75,680</t>
  </si>
  <si>
    <t>92,78*0,15*2,0 = 27,834 [A]_x000d_
Celkové množství = 27,834</t>
  </si>
  <si>
    <t>Chodník 37,840 = 37,840 [A]_x000d_
Celkové množství = 37,840</t>
  </si>
  <si>
    <t>pol. 18232 108,94*0,15-2,424 = 13,917 [A]_x000d_
Celkové množství = 13,917</t>
  </si>
  <si>
    <t>uložená zeminy na skládku</t>
  </si>
  <si>
    <t>pol. 122738 37,840 = 37,840 [A]_x000d_
Celkové množství = 37,840</t>
  </si>
  <si>
    <t>Násyp z materiálu vhodného do násypu dle ČSN 73 6133</t>
  </si>
  <si>
    <t>Chodník 39,110 = 39,110 [A]_x000d_
Celkové množství = 39,110</t>
  </si>
  <si>
    <t>Dosyp z materiálu vhodného dle ČSN 73 6133</t>
  </si>
  <si>
    <t>Chodník 4,639 = 4,639 [A]_x000d_
Celkové množství = 4,639</t>
  </si>
  <si>
    <t>Úprava pláně
Plocha odečtena digitálně ze situace</t>
  </si>
  <si>
    <t>Chodník 578,865 = 578,865 [A]_x000d_
Vjezd 344,630 = 344,630 [B]_x000d_
Konstrukce vozovky z litého asfaltu - napojení 7,850 = 7,850 [C]_x000d_
Celkové množství = 931,345</t>
  </si>
  <si>
    <t>Chodník 13,917/0,15 = 92,780 [A]_x000d_
Celkové množství = 92,780</t>
  </si>
  <si>
    <t>92,780 = 92,780 [A]_x000d_
Celkové množství = 92,780</t>
  </si>
  <si>
    <t>Konstrukce vozovky z litého asfaltu - napojení 1,570 = 1,570 [A]_x000d_
Celkové množství = 1,570</t>
  </si>
  <si>
    <t>Chodník 1,283 = 1,283 [A]_x000d_
Celkové množství = 1,283</t>
  </si>
  <si>
    <t>ŠDA fr. 0/63, tl. max. 0.3m (pod dlažbou a kamennou obrubou)
Plocha odečtena digitálně ze situace</t>
  </si>
  <si>
    <t>Chodník - min 0,2m 578,865*(0,3+0,2)/2 = 144,716 [A]_x000d_
Vjezd - min 0,2m 344,630*(0,3+0,25)/2 = 94,773 [B]_x000d_
Celkové množství = 239,489</t>
  </si>
  <si>
    <t xml:space="preserve">Litý asfalt MA 11+  PmB 10/40 – 65 tl. 40 mm
Plocha odečtena digitálně ze situace_x000d_
vč. impregnonavého papíru</t>
  </si>
  <si>
    <t>Konstrukce vozovky z litého asfaltu - napojení 7,850 = 7,850 [A]_x000d_
Celkové množství = 7,850</t>
  </si>
  <si>
    <t xml:space="preserve">Litý asfalt MA 16+  PmB 10/40 – 65 tl. 40 mm_x000d_
vč. impregnonavého papíru</t>
  </si>
  <si>
    <t>582611</t>
  </si>
  <si>
    <t>KRYTY Z BETON DLAŽDIC SE ZÁMKEM ŠEDÝCH TL 60MM DO LOŽE Z KAM</t>
  </si>
  <si>
    <t>Zámková dlažba, tl. 60mm
vč. štěrkového lože fr. 4/8, tl. 40mm</t>
  </si>
  <si>
    <t>Chodník _x000d_
Betonová 513,520 = 513,520 [B]_x000d_
Betonová hladká 15,610 = 15,610 [C]_x000d_
Celkové množství = 529,130</t>
  </si>
  <si>
    <t>582612</t>
  </si>
  <si>
    <t>KRYTY Z BETON DLAŽDIC SE ZÁMKEM ŠEDÝCH TL 80MM DO LOŽE Z KAM</t>
  </si>
  <si>
    <t>Zámková dlažba, tl. 80mm
vč. štěrkového lože fr. 4/8, tl. 40mm</t>
  </si>
  <si>
    <t>Vjezd _x000d_
Betonová 323,840 = 323,840 [B]_x000d_
Betonová hladká 10,150 = 10,150 [C]_x000d_
Celkové množství = 333,990</t>
  </si>
  <si>
    <t>582617</t>
  </si>
  <si>
    <t>KRYTY Z BETON DLAŽDIC SE ZÁMKEM ŠEDÝCH RELIÉF TL 60MM DO LOŽE Z KAM</t>
  </si>
  <si>
    <t>Zámková dlažba, tl. 60mm
Betonová reliéfní
vč. štěrkového lože fr. 4/8, tl. 40mm</t>
  </si>
  <si>
    <t>Chodník 14,090 = 14,090 [A]_x000d_
Celkové množství = 14,090</t>
  </si>
  <si>
    <t>582618</t>
  </si>
  <si>
    <t>KRYTY Z BETON DLAŽDIC SE ZÁMKEM ŠEDÝCH RELIÉF TL 80MM DO LOŽE Z KAM</t>
  </si>
  <si>
    <t>Zámková dlažba, tl. 80mm
Betonová reliéfní
vč. štěrkového lože fr. 4/8, tl. 40mm</t>
  </si>
  <si>
    <t>Vjezd 10,640 = 10,640 [A]_x000d_
Celkové množství = 10,640</t>
  </si>
  <si>
    <t>89923R</t>
  </si>
  <si>
    <t>Chodník 2 = 2,000 [A]_x000d_
Celkové množství = 2,000</t>
  </si>
  <si>
    <t>917212</t>
  </si>
  <si>
    <t>ZÁHONOVÉ OBRUBY Z BETONOVÝCH OBRUBNÍKŮ ŠÍŘ 80MM</t>
  </si>
  <si>
    <t>do bet. lože z betonu min. C20/25nXF3</t>
  </si>
  <si>
    <t>Chodník _x000d_
BETONOVÁ obruba 250x80 bez zkosení 132,480 = 132,480 [B]_x000d_
BETONOVÁ obruba 300x80 bez zkosení 5,20 = 5,200 [C]_x000d_
Celkové množství = 137,680</t>
  </si>
  <si>
    <t>917224</t>
  </si>
  <si>
    <t>SILNIČNÍ A CHODNÍKOVÉ OBRUBY Z BETONOVÝCH OBRUBNÍKŮ ŠÍŘ 150MM</t>
  </si>
  <si>
    <t>BETONOVÁ obruba 250x150 bez zkosení 29,3 = 29,300 [A]_x000d_
Celkové množství = 29,300</t>
  </si>
  <si>
    <t>Kamenná obruba 250x150 bez skosení do bet. lože z betonu min. C20/25nXF3</t>
  </si>
  <si>
    <t>Chodník 4,9 = 4,900 [A]_x000d_
Celkové množství = 4,900</t>
  </si>
  <si>
    <t>93543</t>
  </si>
  <si>
    <t>ŽLABY Z DÍLCŮ Z POLYMERBETONU SVĚTLÉ ŠÍŘKY DO 200MM VČETNĚ MŘÍŽÍ</t>
  </si>
  <si>
    <t>kompletní</t>
  </si>
  <si>
    <t>4 = 4,000 [A]_x000d_
Celkové množství = 4,000</t>
  </si>
  <si>
    <t>93767R</t>
  </si>
  <si>
    <t>REKTIFIKACE PŘÍSTŘEŠKU STÁVAJÍCÍ ZASTÁVKY</t>
  </si>
  <si>
    <t>Rektifikace stávající zastávky BUS
včetně před demontáží vyfotit v rámci pasporizace
Stavající přístřešek bude demontován, uskladněn a před dokončením stavy 
opět osazen (bez úprav) do původní polohy s novou výškou dle nového chodníku_x000d_
vč. vybudování základů</t>
  </si>
  <si>
    <t>16,160*0,15*2,0 = 4,848 [A]_x000d_
Celkové množství = 4,848</t>
  </si>
  <si>
    <t>pol. 18232 (14,65+1,51)*0,15 = 2,424 [A]_x000d_
Celkové množství = 2,424</t>
  </si>
  <si>
    <t>Chodník 2,424 = 2,424 [A]_x000d_
Celkové množství = 2,424</t>
  </si>
  <si>
    <t>Chodník 30,125 = 30,125 [A]_x000d_
Celkové množství = 30,125</t>
  </si>
  <si>
    <t>Chodník 2,424/0,15 = 16,160 [A]_x000d_
Celkové množství = 16,160</t>
  </si>
  <si>
    <t>16,16 = 16,160 [A]_x000d_
Celkové množství = 16,160</t>
  </si>
  <si>
    <t>16,160 = 16,160 [A]_x000d_
Celkové množství = 16,160</t>
  </si>
  <si>
    <t>Chodník - min 0,2m 30,125*(0,3+0,2)/2 = 7,531 [A]_x000d_
Celkové množství = 7,531</t>
  </si>
  <si>
    <t>46131A</t>
  </si>
  <si>
    <t>PATKY Z PROSTÉHO BETONU C20/25</t>
  </si>
  <si>
    <t>Betonové patky
7 x d=0.25m h=0.8m
C20/25nXF3</t>
  </si>
  <si>
    <t>Chodník 0,275 = 0,275 [A]_x000d_
Celkové množství = 0,275</t>
  </si>
  <si>
    <t>Chodník _x000d_
Betonová 16,750 = 16,750 [B]_x000d_
Betonová hladká 4,28 = 4,280 [C]_x000d_
Celkové množství = 21,030</t>
  </si>
  <si>
    <t>Chodník 5,720 = 5,720 [A]_x000d_
Celkové množství = 5,720</t>
  </si>
  <si>
    <t>9111B1</t>
  </si>
  <si>
    <t>ZÁBRADLÍ SILNIČNÍ SE SVISLOU VÝPLNÍ - DODÁVKA A MONTÁŽ</t>
  </si>
  <si>
    <t>zábradlí z otevřených profilů s atypickou výplní
kompletní vč. kotvení do římsy, plastnmalty a PKO
viz 201.2-2n_Detaily.pdf
Hodnota odečtena digitálně ze situace</t>
  </si>
  <si>
    <t>Chodník 12,0 = 12,000 [A]_x000d_
Celkové množství = 12,000</t>
  </si>
  <si>
    <t>Chodník _x000d_
BETONOVÁ obruba 250x80 bez zkosení 8,0 = 8,000 [B]_x000d_
BETONOVÁ obruba 300x80 bez zkosení 5,50 = 5,500 [C]_x000d_
Celkové množství = 13,500</t>
  </si>
  <si>
    <t>Pasportizace objízdných tras</t>
  </si>
  <si>
    <t>pasportizace návozních a objízdných tras před a po</t>
  </si>
  <si>
    <t>RDS pro DIO vč.zajištění rozhodnutí o uzavírce a DIR</t>
  </si>
  <si>
    <t>oprava objízdných tras tl. 50mm_x000d_
povinný odkup zhotovitelem_x000d_
vč. veškerých odvozů</t>
  </si>
  <si>
    <t>17880*0,05 = 894,000 [A]_x000d_
Celkové množství = 894,000</t>
  </si>
  <si>
    <t>572224</t>
  </si>
  <si>
    <t>SPOJOVACÍ POSTŘIK Z MODIFIK EMULZE DO 1,0KG/M2</t>
  </si>
  <si>
    <t>oprava objízdných tras</t>
  </si>
  <si>
    <t>17880 = 17880,000 [A]_x000d_
Celkové množství = 17880,000</t>
  </si>
  <si>
    <t>574B44</t>
  </si>
  <si>
    <t>ASFALTOVÝ BETON PRO OBRUSNÉ VRSTVY MODIFIK ACO 11+ TL. 50MM</t>
  </si>
  <si>
    <t>914122</t>
  </si>
  <si>
    <t>DOPRAVNÍ ZNAČKY ZÁKLADNÍ VELIKOSTI OCELOVÉ FÓLIE TŘ 1 - MONTÁŽ S PŘEMÍSTĚNÍM</t>
  </si>
  <si>
    <t>Objízná trasa tm. Modrá
Položka zahrnuje značku, sloupek, upevňovací zařízení, osazení a kotvení v souladu s PD dle technických možností zhotovitele stavby. Kompletní provedení.
1x montáž</t>
  </si>
  <si>
    <t>IP10a 4 = 4,000 [A]_x000d_
IS11a 9 = 9,000 [B]_x000d_
IS11b 18 = 18,000 [C]_x000d_
IS11c 34 = 34,000 [D]_x000d_
IP22 9 = 9,000 [E]_x000d_
B1 2 = 2,000 [F]_x000d_
E13 2 = 2,000 [G]_x000d_
Celkové množství = 78,000</t>
  </si>
  <si>
    <t>Objízná trasa sv. Modrá
Položka zahrnuje značku, sloupek, upevňovací zařízení, osazení a kotvení v souladu s PD dle technických možností zhotovitele stavby. Kompletní provedení.
2x montáž</t>
  </si>
  <si>
    <t>IP10a 4*2 = 8,000 [A]_x000d_
IS11a 10*2 = 20,000 [B]_x000d_
IS11b 20*2 = 40,000 [C]_x000d_
IS11c 70*2 = 140,000 [D]_x000d_
IP22 10*2 = 20,000 [E]_x000d_
B1 2*2 = 4,000 [F]_x000d_
E13 2*2 = 4,000 [G]_x000d_
Celkové množství = 236,000</t>
  </si>
  <si>
    <t>Objízná trasa zelená
Položka zahrnuje značku, sloupek, upevňovací zařízení, osazení a kotvení v souladu s PD dle technických možností zhotovitele stavby. Kompletní provedení.
1x montáž</t>
  </si>
  <si>
    <t>IP10a 4 = 4,000 [A]_x000d_
IS11a 12 = 12,000 [B]_x000d_
IS11b 24 = 24,000 [C]_x000d_
IS11c 43 = 43,000 [D]_x000d_
IP22 12 = 12,000 [E]_x000d_
B1 2 = 2,000 [F]_x000d_
E13 2 = 2,000 [G]_x000d_
Celkové množství = 99,000</t>
  </si>
  <si>
    <t>d</t>
  </si>
  <si>
    <t xml:space="preserve">Upozornění pro vodáky  - značka na toku - bourání mostu</t>
  </si>
  <si>
    <t>IP22 2 = 2,000 [A]_x000d_
Celkové množství = 2,000</t>
  </si>
  <si>
    <t>Objízná trasa tm. Modrá
Položka zahrnuje značku, sloupek, upevňovací zařízení, osazení a kotvení v souladu s PD dle technických možností zhotovitele stavby. Kompletní provedení.
1x demontáž</t>
  </si>
  <si>
    <t>Objízná trasa sv. Modrá
Položka zahrnuje značku, sloupek, upevňovací zařízení, osazení a kotvení v souladu s PD dle technických možností zhotovitele stavby. Kompletní provedení.
2x demontáž</t>
  </si>
  <si>
    <t>Objízná trasa zelená
Položka zahrnuje značku, sloupek, upevňovací zařízení, osazení a kotvení v souladu s PD dle technických možností zhotovitele stavby. Kompletní provedení.
1x demontáž</t>
  </si>
  <si>
    <t>914129</t>
  </si>
  <si>
    <t>DOPRAV ZNAČKY ZÁKLAD VEL OCEL FÓLIE TŘ 1 - NÁJEMNÉ</t>
  </si>
  <si>
    <t>KSDEN</t>
  </si>
  <si>
    <t>Objízná trasa tm. Modrá</t>
  </si>
  <si>
    <t>78*(12+2+14+11+10)*7 = 26754,000 [A]_x000d_
Celkové množství = 26754,000</t>
  </si>
  <si>
    <t>Objízná trasa sv. Modrá</t>
  </si>
  <si>
    <t>236/2*(12+2+14+11+10)*7 = 40474,000 [A]_x000d_
Celkové množství = 40474,000</t>
  </si>
  <si>
    <t>Objízná trasa zelená</t>
  </si>
  <si>
    <t>99*(12+2+14+11+10)*7 = 33957,000 [A]_x000d_
Celkové množství = 33957,000</t>
  </si>
  <si>
    <t xml:space="preserve">Upozornění pro vodáky  - značka na toku - bourání mostu
45 týdnů</t>
  </si>
  <si>
    <t>IP22 2*45*7 = 630,000 [A]_x000d_
Celkové množství = 630,000</t>
  </si>
  <si>
    <t>915111</t>
  </si>
  <si>
    <t>VODOROVNÉ DOPRAVNÍ ZNAČENÍ BARVOU HLADKÉ - DODÁVKA A POKLÁDKA</t>
  </si>
  <si>
    <t>předznačení</t>
  </si>
  <si>
    <t>V4 2980,0*0,125*2 = 745,000 [A]_x000d_
V2a 2980,0*0,125 = 372,500 [B]_x000d_
Celkové množství = 1117,500</t>
  </si>
  <si>
    <t>915211</t>
  </si>
  <si>
    <t>VODOROVNÉ DOPRAVNÍ ZNAČENÍ PLASTEM HLADKÉ - DODÁVKA A POKLÁDKA</t>
  </si>
  <si>
    <t>916312</t>
  </si>
  <si>
    <t>DOPRAVNÍ ZÁBRANY Z2 S FÓLIÍ TŘ 1 - MONTÁŽ S PŘESUNEM</t>
  </si>
  <si>
    <t>Objízná trasa tm. Modrá
1x montáž</t>
  </si>
  <si>
    <t>Z2 2 = 2,000 [A]_x000d_
Celkové množství = 2,000</t>
  </si>
  <si>
    <t>Objízná trasa sv. Modrá
2x montáž</t>
  </si>
  <si>
    <t>Z2 2*2 = 4,000 [A]_x000d_
Celkové množství = 4,000</t>
  </si>
  <si>
    <t>Objízná trasa zelená
1x montáž</t>
  </si>
  <si>
    <t>916313</t>
  </si>
  <si>
    <t>DOPRAVNÍ ZÁBRANY Z2 S FÓLIÍ TŘ 1 - DEMONTÁŽ</t>
  </si>
  <si>
    <t>Objízná trasa tm. Modrá
1x demontáž</t>
  </si>
  <si>
    <t>Objízná trasa sv. Modrá
2x demontáž</t>
  </si>
  <si>
    <t>916319</t>
  </si>
  <si>
    <t>DOPRAVNÍ ZÁBRANY Z2 - NÁJEMNÉ</t>
  </si>
  <si>
    <t>Z2 2*(12+2+14+11+10)*7 = 686,000 [A]_x000d_
Celkové množství = 686,000</t>
  </si>
  <si>
    <t>91297</t>
  </si>
  <si>
    <t>DOPRAVNÍ ZRCADLO</t>
  </si>
  <si>
    <t>Nové dopravní zařízení
Zrcadlo</t>
  </si>
  <si>
    <t>91297R</t>
  </si>
  <si>
    <t>DEMONTÁŽ DOPRAVNÍHO ZRCADLA</t>
  </si>
  <si>
    <t>Stávající dopravní zařízení - odstranění
Zrcadlo</t>
  </si>
  <si>
    <t>914112</t>
  </si>
  <si>
    <t>DOPRAVNÍ ZNAČKY ZÁKLAD VELIKOSTI OCEL NEREFLEXNÍ - MONTÁŽ S PŘEMÍST</t>
  </si>
  <si>
    <t>zpětné osazení</t>
  </si>
  <si>
    <t>Označník zastávky BUS 1 = 1,000 [A]_x000d_
Celkové množství = 1,000</t>
  </si>
  <si>
    <t>914113</t>
  </si>
  <si>
    <t>DOPRAVNÍ ZNAČKY ZÁKLADNÍ VELIKOSTI OCELOVÉ NEREFLEXNÍ - DEMONTÁŽ</t>
  </si>
  <si>
    <t>Odstranění-dočasné uskladnění</t>
  </si>
  <si>
    <t>914121</t>
  </si>
  <si>
    <t>DOPRAVNÍ ZNAČKY ZÁKLADNÍ VELIKOSTI OCELOVÉ FÓLIE TŘ 1 - DODÁVKA A MONTÁŽ</t>
  </si>
  <si>
    <t>Nové dopravní značení</t>
  </si>
  <si>
    <t>31 = 31,000 [A]_x000d_
Celkové množství = 31,000</t>
  </si>
  <si>
    <t>Stávající dopravní značení - odstranění</t>
  </si>
  <si>
    <t>40 = 40,000 [A]_x000d_
u bran 3+3 = 6,000 [B]_x000d_
Celkové množství = 46,000</t>
  </si>
  <si>
    <t>914911</t>
  </si>
  <si>
    <t>SLOUPKY A STOJKY DOPRAVNÍCH ZNAČEK Z OCEL TRUBEK SE ZABETONOVÁNÍM - DODÁVKA A MONTÁŽ</t>
  </si>
  <si>
    <t>Nový sloupek dopravního značení / zařízení</t>
  </si>
  <si>
    <t>16 = 16,000 [A]_x000d_
Celkové množství = 16,000</t>
  </si>
  <si>
    <t>914913</t>
  </si>
  <si>
    <t>SLOUPKY A STOJKY DZ Z OCEL TRUBEK ZABETON DEMONTÁŽ</t>
  </si>
  <si>
    <t>Stávající sloupek dopravního značení / zařízení - odstranění</t>
  </si>
  <si>
    <t>15 = 15,000 [A]_x000d_
u bran 1+1 = 2,000 [B]_x000d_
Celkové množství = 17,000</t>
  </si>
  <si>
    <t>první rok</t>
  </si>
  <si>
    <t>V1a - tl. 0,125 mm 133,0*0,125 = 16,625 [A]_x000d_
V4 - tl. 0,250 mm 570,0*0,250 = 142,500 [B]_x000d_
V2b 1,5/1,5 - tl. 0,250 mm 56,0*0,250 = 14,000 [C]_x000d_
V10d 0,5/0,5 - tl. 0,250 mm 23,0*0,250 = 5,750 [D]_x000d_
V10b - tl. 0,125 mm 65,0*0,125 = 8,125 [E]_x000d_
V12a - tl. 0,125 mm 10,0*0,125 = 1,250 [F]_x000d_
V7a 22,0 = 22,000 [G]_x000d_
V6b 15,0 = 15,000 [H]_x000d_
Celkové množství = 225,250</t>
  </si>
  <si>
    <t>druhý rok</t>
  </si>
  <si>
    <t>916113</t>
  </si>
  <si>
    <t>DOPRAV SVĚTLO VÝSTRAŽ SAMOSTATNÉ - DEMONTÁŽ</t>
  </si>
  <si>
    <t>u bran 4+4 = 8,000 [A]_x000d_
Celkové množství = 8,000</t>
  </si>
  <si>
    <t>916343</t>
  </si>
  <si>
    <t>SMĚROVACÍ DESKY Z4 JEDNOSTR S FÓLIÍ TŘ 2 - DEMONTÁŽ</t>
  </si>
  <si>
    <t>SO 200</t>
  </si>
  <si>
    <t>Mostní objekty a zdi</t>
  </si>
  <si>
    <t>pol. č. 17120a 13,07*2,30 = 30,061 [A]_x000d_
Celkové množství = 30,061</t>
  </si>
  <si>
    <t>pol. č. 17120b 15,835*2,0 = 31,670 [A]_x000d_
Celkové množství = 31,670</t>
  </si>
  <si>
    <t>029000R</t>
  </si>
  <si>
    <t>OSTATNÍ POŽADAVKY - DEMONTÁŽ A ZPĚTNÉ OSAZENÍ PROTIPOVODŇOVÉHO SYSTÉMU VČETNĚ LATĚ</t>
  </si>
  <si>
    <t>demontáž a osazení limnigrafu na pilíři ve správě obce Hradištko</t>
  </si>
  <si>
    <t>02940</t>
  </si>
  <si>
    <t>OSTATNÍ POŽADAVKY - VYPRACOVÁNÍ DOKUMENTACE</t>
  </si>
  <si>
    <t>projekt sledování a údržby mostu</t>
  </si>
  <si>
    <t>029412</t>
  </si>
  <si>
    <t>OSTATNÍ POŽADAVKY - VYPRACOVÁNÍ MOSTNÍHO LISTU</t>
  </si>
  <si>
    <t>vč. zápisu do centrální evidence mostů</t>
  </si>
  <si>
    <t>výpočet zatížitelnosti vč.vyhodnocení</t>
  </si>
  <si>
    <t>02953</t>
  </si>
  <si>
    <t>OSTATNÍ POŽADAVKY - HLAVNÍ MOSTNÍ PROHLÍDKA</t>
  </si>
  <si>
    <t>1. HMP vč. zpřístupnění</t>
  </si>
  <si>
    <t>13273</t>
  </si>
  <si>
    <t>HLOUBENÍ RÝH ŠÍŘ DO 2M PAŽ I NEPAŽ TŘ. I</t>
  </si>
  <si>
    <t>pro zajišťující práh pol. č. 46138A 13,087 = 13,087 [A]_x000d_
Celkové množství = 13,087</t>
  </si>
  <si>
    <t>3,14*0,125*0,125*266,4 = 13,070 [A]_x000d_
Celkové množství = 13,070</t>
  </si>
  <si>
    <t>zemina z vrtů mikropilot</t>
  </si>
  <si>
    <t>zemina z vrtů mikropilot pol. č. 26125 3,14*0,125*0,125*56,0 = 2,748 [A]_x000d_
pol. č. 13273 13,087 = 13,087 [B]_x000d_
Celkové množství = 15,835</t>
  </si>
  <si>
    <t>zásyp za opěrou
plocha odměřena z cadu</t>
  </si>
  <si>
    <t>OP1 9,28*10,326 = 95,825 [A]_x000d_
OP3 21,333*9,1 = 194,130 [B]_x000d_
u úhlových zdí (7,15*7,2*6,5)*0,4+(6,7*6,2*9,6)*0,3 = 253,483 [C]_x000d_
Celkové množství = 543,438</t>
  </si>
  <si>
    <t>21331</t>
  </si>
  <si>
    <t>DRENÁŽNÍ VRSTVY Z BETONU MEZEROVITÉHO (DRENÁŽNÍHO)</t>
  </si>
  <si>
    <t>obetonování drenáže</t>
  </si>
  <si>
    <t>OP1 0,3*0,3*10,326 = 0,929 [A]_x000d_
OP3 0,3*0,3*9,1 = 0,819 [B]_x000d_
u ŽB zídek 0,3*0,3*9,97 = 0,897 [C]_x000d_
Celkové množství = 2,645</t>
  </si>
  <si>
    <t>21341</t>
  </si>
  <si>
    <t>DRENÁŽNÍ VRSTVY Z PLASTBETONU (PLASTMALTY)</t>
  </si>
  <si>
    <t>drenážní pero 93,0*0,15*0,04 = 0,558 [A]_x000d_
u odvodňovačů 0,6*0,6*0,04*12 = 0,173 [B]_x000d_
žebra 0,6*0,6*0,04*12 = 0,173 [C]_x000d_
Celkové množství = 0,904</t>
  </si>
  <si>
    <t>22694R</t>
  </si>
  <si>
    <t>ZÁPOROVÉ PAŽENÍ Z KOVU DOČASNÉ</t>
  </si>
  <si>
    <t>m2</t>
  </si>
  <si>
    <t>záporové pažení - kompletní provedení
vrty, zápory, zabetonování zápor, výdřeva, převázky, případné kotvení
zřízení, provoz, údržba, odstranění
vč. likvidace vzniklých odpadů a skládkovné
vykázáno na pohledovou plochu pažení</t>
  </si>
  <si>
    <t>pažení výkopu u OP1 6,4*2,5 = 16,000 [A]_x000d_
Celkové množství = 16,000</t>
  </si>
  <si>
    <t>227831</t>
  </si>
  <si>
    <t>MIKROPILOTY KOMPLET D DO 150MM NA POVRCHU</t>
  </si>
  <si>
    <t>OP1 12*4,0 = 48,000 [A]_x000d_
P2 12*12,7 = 152,400 [B]_x000d_
OP3 12*5,5 = 66,000 [C]_x000d_
u chodníku na ŽB konzole 7,0*8 = 56,000 [D]_x000d_
Celkové množství = 322,400</t>
  </si>
  <si>
    <t>26125</t>
  </si>
  <si>
    <t>VRTY PRO KOTVENÍ, INJEKTÁŽ A MIKROPILOTY NA POVRCHU TŘ. II D DO 300MM</t>
  </si>
  <si>
    <t>skrz beton a sklálu vč. odvozu, uložení pol. č. 17120b</t>
  </si>
  <si>
    <t>u chodníku pro ŽB konzoli u OP1 7,0*8 = 56,000 [A]_x000d_
Celkové množství = 56,000</t>
  </si>
  <si>
    <t>26165</t>
  </si>
  <si>
    <t>VRTY PRO KOTVENÍ, INJEKTÁŽ A MIKROPILOTY NA POVRCHU TŘ. VI D DO 300MM</t>
  </si>
  <si>
    <t>skrz beton a sklálu vč. odvozu, uložení pol. č. 17120a</t>
  </si>
  <si>
    <t>OP1 4,0*12 = 48,000 [A]_x000d_
P2 12,7*12 = 152,400 [B]_x000d_
OP3 5,5*12 = 66,000 [C]_x000d_
Celkové množství = 266,400</t>
  </si>
  <si>
    <t>272324</t>
  </si>
  <si>
    <t>ZÁKLADY ZE ŽELEZOBETONU DO C25/30</t>
  </si>
  <si>
    <t>rozšiřující základ
plocha odměřena z cadu</t>
  </si>
  <si>
    <t>u OP1 2,47*1,2+7,403*1,2 = 11,848 [A]_x000d_
u OP3 1,2*1,2*2,7 = 3,888 [B]_x000d_
Celkové množství = 15,736</t>
  </si>
  <si>
    <t>272365</t>
  </si>
  <si>
    <t>VÝZTUŽ ZÁKLADŮ Z OCELI 10505, B500B</t>
  </si>
  <si>
    <t>odhad 180 kg/m3</t>
  </si>
  <si>
    <t>15,736*0,18 = 2,832 [A]_x000d_
Celkové množství = 2,832</t>
  </si>
  <si>
    <t>285393</t>
  </si>
  <si>
    <t>DODATEČNÉ KOTVENÍ VLEPENÍM BETONÁŘSKÉ VÝZTUŽE D DO 20MM DO VRTŮ</t>
  </si>
  <si>
    <t>napojení základů po obvodu cca 200 mm (1,2*4*2+1,2*4)/0,2 = 72,000 [A]_x000d_
napojení mezi OP3 a terasou č. p. 22 (7,4*2+1,0*2)/0,2 = 84,000 [B]_x000d_
napojení mezi OP1 a zdí vlevo (0,6*2+4,6*2)/0,2 = 52,000 [C]_x000d_
Celkové množství = 208,000</t>
  </si>
  <si>
    <t>289971</t>
  </si>
  <si>
    <t>OPLÁŠTĚNÍ (ZPEVNĚNÍ) Z GEOTEXTILIE</t>
  </si>
  <si>
    <t>ochrana izolace 600 g/m2</t>
  </si>
  <si>
    <t>rub opěr _x000d_
OP1 4,4*10,326 = 45,434 [B]_x000d_
OP3 7,3*8,55 = 62,415 [C]_x000d_
úhlové zdi za OP3 (6,716+3,0+0,5+1,8+0,85*2)*4,97+(6,79+1,8+0,5+0,85*2+1,6)*5,0+(1,85+0,7+0,35+0,65)*6,5 = 153,194 [D]_x000d_
Celkové množství = 261,043</t>
  </si>
  <si>
    <t>28999</t>
  </si>
  <si>
    <t>OPLÁŠTĚNÍ (ZPEVNĚNÍ) Z FÓLIE</t>
  </si>
  <si>
    <t>geomembrána viz TZ</t>
  </si>
  <si>
    <t>OP1 1,55*10,326 = 16,005 [A]_x000d_
OP3 1,55*9,1 = 14,105 [B]_x000d_
Celkové množství = 30,110</t>
  </si>
  <si>
    <t>3</t>
  </si>
  <si>
    <t>Svislé konstrukce</t>
  </si>
  <si>
    <t>31717</t>
  </si>
  <si>
    <t>KOVOVÉ KONSTRUKCE PRO KOTVENÍ ŘÍMSY</t>
  </si>
  <si>
    <t>KG</t>
  </si>
  <si>
    <t>odhad 6 kg/kus
cca po 1 m</t>
  </si>
  <si>
    <t>(91*2+46)*6,0 = 1368,000 [A]_x000d_
Celkové množství = 1368,000</t>
  </si>
  <si>
    <t>317325</t>
  </si>
  <si>
    <t>ŘÍMSY ZE ŽELEZOBETONU DO C30/37 (B37)</t>
  </si>
  <si>
    <t>vč. bednění, výplně těsnění pracovních a dilatačních spar</t>
  </si>
  <si>
    <t>levá římsa (0,7*0,25+0,235*0,5)*94,5 = 27,641 [A]_x000d_
pravá římsa (0,7*0,25+0,265*2,05)*96,0 = 68,952 [B]_x000d_
římsa na chodníkové konzoli (0,7*0,3+2,0*0,25)*8,6 = 6,106 [C]_x000d_
římsa na úhlové zdi za OP3 (0,7*0,25+0,24*0,55)*9,97 = 3,061 [D]_x000d_
římsa na úhlové zdi za OP3 u schodiště 2,0*0,31*6,5+2,3*0,265*10,1 = 10,186 [E]_x000d_
římsa u OP1 na stávající zdi 4,45*0,4*0,5 = 0,890 [F]_x000d_
Celkové množství = 116,836</t>
  </si>
  <si>
    <t>317365</t>
  </si>
  <si>
    <t>VÝZTUŽ ŘÍMS Z OCELI 10505, B500B</t>
  </si>
  <si>
    <t>odhad 160 kg/m3</t>
  </si>
  <si>
    <t>116,836*0,16 = 18,694 [A]_x000d_
Celkové množství = 18,694</t>
  </si>
  <si>
    <t>327200R</t>
  </si>
  <si>
    <t>MATRICE DO BEDNĚNÍ S IMITACÍ KAMENE</t>
  </si>
  <si>
    <t>vložení matrice do bednění s imitací kamene
pohledová plocha zdi za OP3</t>
  </si>
  <si>
    <t>4,75*4,97 = 23,608 [A]_x000d_
Celkové množství = 23,608</t>
  </si>
  <si>
    <t>327325</t>
  </si>
  <si>
    <t>ZDI OPĚRNÉ, ZÁRUBNÍ, NÁBŘEŽNÍ ZE ŽELEZOVÉHO BETONU DO C30/37 (B37)</t>
  </si>
  <si>
    <t>opěrné stěny včetně základů</t>
  </si>
  <si>
    <t xml:space="preserve">za OP3 _x000d_
zídka dl. 9,97m _x000d_
základ 3,0*0,85*9,97 = 25,424 [C]_x000d_
dřík proměn. výška 0,7*4,6*4,97+0,55*2,116*4,97+0,7*3,824*5,0+0,55*2,116*5,0 = 40,990 [D]_x000d_
zídka dl. 6,5 m _x000d_
základ 0,35*1,0*6,5 = 2,275 [F]_x000d_
dřík proměn. výška 0,3*6,5*(1,5+1,555)/2 = 2,979 [G]_x000d_
zídka u schodiště _x000d_
základ 0,35*1,0*5,25 = 1,838 [I]_x000d_
dřík  proměn. výška 0,3*(2,73-1,455)/2*3,025+0,3*(1,455-0,602)/2*1,942 = 0,827 [J]_x000d_
Celkové množství = 74,333</t>
  </si>
  <si>
    <t>327365</t>
  </si>
  <si>
    <t>VÝZTUŽ ZDÍ OPĚRNÝCH, ZÁRUBNÍCH, NÁBŘEŽNÍCH Z OCELI 10505</t>
  </si>
  <si>
    <t>74,333*0,18 = 13,380 [A]_x000d_
Celkové množství = 13,380</t>
  </si>
  <si>
    <t>333221</t>
  </si>
  <si>
    <t>OBKLAD MOSTNÍCH OPĚR A KŘÍDEL KVÁDROVÝ A ŘÁDKOVÝ</t>
  </si>
  <si>
    <t>kamenný obklad vč. kotvení</t>
  </si>
  <si>
    <t>OP1 (9,555+1,391+1,4+0,8+2,273)*2,174*0,2+2,518*(0,785+1,448+0,4)*0,2 = 8,030 [A]_x000d_
OP3 4,507*(9,1+2,2)*0,2 = 10,186 [B]_x000d_
Celkové množství = 18,216</t>
  </si>
  <si>
    <t>333325</t>
  </si>
  <si>
    <t>MOSTNÍ OPĚRY A KŘÍDLA ZE ŽELEZOVÉHO BETONU DO C30/37</t>
  </si>
  <si>
    <t>plocha odměřena z cadu</t>
  </si>
  <si>
    <t>OP1 6,083*10,326 = 62,813 [A]_x000d_
OP3 11,233*9,1 = 102,220 [B]_x000d_
úložné bločky 0,7*0,7*0,2*4 = 0,392 [C]_x000d_
křídla _x000d_
OP1 2,273*6,308*0,7 = 10,037 [E]_x000d_
OP3 1,0*0,7*7,26 = 5,082 [F]_x000d_
plenta u OP3 0,25*2,548*1,35 = 0,860 [G]_x000d_
Celkové množství = 181,404</t>
  </si>
  <si>
    <t>333365</t>
  </si>
  <si>
    <t>VÝZTUŽ MOSTNÍCH OPĚR A KŘÍDEL Z OCELI 10505, B500B</t>
  </si>
  <si>
    <t>opěry a křídla odhad 180 kg/m3
úložné bločky odhad 220 kg/m3</t>
  </si>
  <si>
    <t>opěry a křídla (181,404-0,392)*0,18 = 32,582 [A]_x000d_
uložné bločky 0,392*0,22 = 0,086 [B]_x000d_
Celkové množství = 32,668</t>
  </si>
  <si>
    <t>334325</t>
  </si>
  <si>
    <t>MOSTNÍ PILÍŘE A STATIVA ZE ŽELEZOVÉHO BETONU DO C30/37 (B37)</t>
  </si>
  <si>
    <t>P2 9,64*1,0*2,7 = 26,028 [A]_x000d_
úložné bločky 0,7*0,7*0,2*2 = 0,196 [B]_x000d_
Celkové množství = 26,224</t>
  </si>
  <si>
    <t>334365</t>
  </si>
  <si>
    <t>VÝZTUŽ MOSTNÍCH PILÍŘŮ A STATIV Z OCELI 10505, B500B</t>
  </si>
  <si>
    <t>(26,224-0,196)*0,18 = 4,685 [A]_x000d_
úložné bločky 0,196*0,22 = 0,043 [B]_x000d_
Celkové množství = 4,728</t>
  </si>
  <si>
    <t>421325</t>
  </si>
  <si>
    <t>MOSTNÍ NOSNÉ DESKOVÉ KONSTRUKCE ZE ŽELEZOBETONU C30/37</t>
  </si>
  <si>
    <t>viz výkres D.1.2.1 2.l
beton C 30/37 - XF4</t>
  </si>
  <si>
    <t>spřažená deska 250,0 = 250,000 [A]_x000d_
koncové příčníky 16,9+17,4+15,4 = 49,700 [B]_x000d_
Celkové množství = 299,700</t>
  </si>
  <si>
    <t xml:space="preserve">ŽB  konzola před OP1</t>
  </si>
  <si>
    <t>2,267*8,6 = 19,496 [A]_x000d_
Celkové množství = 19,496</t>
  </si>
  <si>
    <t>421365</t>
  </si>
  <si>
    <t>VÝZTUŽ MOSTNÍ DESKOVÉ KONSTRUKCE Z OCELI 10505</t>
  </si>
  <si>
    <t>viz výkres D.1.2.1 2.l</t>
  </si>
  <si>
    <t>75,0 = 75,000 [A]_x000d_
Celkové množství = 75,000</t>
  </si>
  <si>
    <t>odhad 200 kg/m3</t>
  </si>
  <si>
    <t>19,496*0,2 = 3,899 [A]_x000d_
Celkové množství = 3,899</t>
  </si>
  <si>
    <t>42417</t>
  </si>
  <si>
    <t>MOSTNÍ NOSNÍKY Z OCELI</t>
  </si>
  <si>
    <t>viz výkres výkres 201.2-2l_OK_NK.pdf
vč. spřahujících trnů</t>
  </si>
  <si>
    <t>hlavní nosníky 252861/1000 = 252,861 [A]_x000d_
ztužidla A 1447/1000 = 1,447 [B]_x000d_
ztužidla B 700/1000 = 0,700 [C]_x000d_
Celkové množství = 255,008</t>
  </si>
  <si>
    <t>42853</t>
  </si>
  <si>
    <t>MOSTNÍ LOŽISKA HRNCOVÁ PRO ZATÍŽ DO 5,0MN</t>
  </si>
  <si>
    <t>vč. případného kotvení</t>
  </si>
  <si>
    <t>OP1 2 = 2,000 [A]_x000d_
OP3 2 = 2,000 [B]_x000d_
Celkové množství = 4,000</t>
  </si>
  <si>
    <t>42854</t>
  </si>
  <si>
    <t>MOSTNÍ LOŽISKA HRNCOVÁ PRO ZATÍŽ PŘES 5,0MN</t>
  </si>
  <si>
    <t>P2 2 = 2,000 [A]_x000d_
Celkové množství = 2,000</t>
  </si>
  <si>
    <t>434125</t>
  </si>
  <si>
    <t>SCHODIŠŤOVÉ STUPNĚ, Z DÍLCŮ ŽELEZOBETON DO C30/37</t>
  </si>
  <si>
    <t>pod mostem u OP1 (1,5*0,3*0,18)*(12+13) = 2,025 [A]_x000d_
za OP3 u ŽB zídky (1,5*0,3*0,18)*6+(1,5*0,5*0,18)*5 = 1,161 [B]_x000d_
Celkové množství = 3,186</t>
  </si>
  <si>
    <t>451312</t>
  </si>
  <si>
    <t>PODKLADNÍ A VÝPLŇOVÉ VRSTVY Z PROSTÉHO BETONU C12/15</t>
  </si>
  <si>
    <t xml:space="preserve">pod ŽB zídky 3,5*9,97*0,5+1,4*6,5*0,1+1,4*5,25*0,1 = 19,093 [A]_x000d_
pod drenáž u ŽB  zídek 0,3*0,475*9,97 = 1,421 [B]_x000d_
pod křídla 1,0*0,65*0,8 = 0,520 [C]_x000d_
podkladní beton pod římsou (2,3*6,5+9,6*2,3)*0,2 = 7,406 [D]_x000d_
terasa u RD č. p. 22 tl. 100 mm (6,6*12,3+5,0*9,72)*0,1 = 12,978 [E]_x000d_
pod základy 2,47*0,15+7,403*0,15+3,0*1,5*0,15 = 2,156 [F]_x000d_
Celkové množství = 43,574</t>
  </si>
  <si>
    <t>451314</t>
  </si>
  <si>
    <t>PODKLADNÍ A VÝPLŇOVÉ VRSTVY Z PROSTÉHO BETONU C25/30</t>
  </si>
  <si>
    <t>OP1 pod dlažbu 3,95*11,6*0,2 = 9,164 [A]_x000d_
OP3 pod dlažbu 3,95*11,6*0,2+3,0*0,4*0,2+2,35*0,4*0,2 = 9,592 [B]_x000d_
pod schodiště 3,95*1,5*0,3*2+ 5,25*1,5*0,3 = 5,918 [C]_x000d_
Celkové množství = 24,674</t>
  </si>
  <si>
    <t>45157</t>
  </si>
  <si>
    <t>PODKLADNÍ A VÝPLŇOVÉ VRSTVY Z KAMENIVA TĚŽENÉHO</t>
  </si>
  <si>
    <t>štěrkopísek u ochrany geomembrány tl. 150 mm</t>
  </si>
  <si>
    <t>1,55*(10,326+9,1)*0,15 = 4,517 [A]_x000d_
Celkové množství = 4,517</t>
  </si>
  <si>
    <t>45160</t>
  </si>
  <si>
    <t>PODKL A VÝPLŇ VRSTVY Z MEZEROVITÉHO BETONU</t>
  </si>
  <si>
    <t>samostatný přechodový klín
plocha odměřena z cadu</t>
  </si>
  <si>
    <t>OP1 2,510*10,326 = 25,918 [A]_x000d_
OP3 3,803*9,1 = 34,607 [B]_x000d_
Celkové množství = 60,525</t>
  </si>
  <si>
    <t>45857</t>
  </si>
  <si>
    <t>VÝPLŇ ZA OPĚRAMI A ZDMI Z KAMENIVA TĚŽENÉHO</t>
  </si>
  <si>
    <t>OP1 3,08*0,7*10,326 = 22,263 [A]_x000d_
OP3 5,0*0,7*9,1 = 31,850 [B]_x000d_
Celkové množství = 54,113</t>
  </si>
  <si>
    <t>45860</t>
  </si>
  <si>
    <t>VÝPLŇ ZA OPĚRAMI A ZDMI Z MEZEROVITÉHO BETONU</t>
  </si>
  <si>
    <t>zásyp z mezerovitého betonu
plocha odměřena z cadu</t>
  </si>
  <si>
    <t>OP1 0,465*10,326 = 4,802 [A]_x000d_
OP3 0,465*9,1 = 4,232 [B]_x000d_
Celkové množství = 9,034</t>
  </si>
  <si>
    <t>46138A</t>
  </si>
  <si>
    <t>PATKY ZE ŽELEZOBETONU DO C20/25 VČET VÝZTUŽE</t>
  </si>
  <si>
    <t>zajišťující práh pod mostem</t>
  </si>
  <si>
    <t>0,5*0,8*(11,6+11,6) = 9,280 [A]_x000d_
podél dlažby (3,95*2+3,95*2+3,0+2,35)*0,3*0,6 = 3,807 [B]_x000d_
Celkové množství = 13,087</t>
  </si>
  <si>
    <t>odláždění pod mostem</t>
  </si>
  <si>
    <t>OP1 3,95*11,6*0,2 = 9,164 [A]_x000d_
OP3 3,95*11,6*0,2+3,0*0,4*0,2+2,35*0,4*0,2 = 9,592 [B]_x000d_
Celkové množství = 18,756</t>
  </si>
  <si>
    <t>6,5*91,4 = 594,100 [A]_x000d_
Celkové množství = 594,100</t>
  </si>
  <si>
    <t>na mostě 6,5*91,4 = 594,100 [A]_x000d_
odpočet odvodňovací proužek -93,0*0,5 = -46,500 [B]_x000d_
Celkové množství = 547,600</t>
  </si>
  <si>
    <t>575B03</t>
  </si>
  <si>
    <t>LITÝ ASFALT MA II (KŘIŽ, PARKOVIŠTĚ, ZASTÁVKY) 11</t>
  </si>
  <si>
    <t>odvodňovací proužek 93,0*0,5*0,04 = 1,860 [A]_x000d_
kolem MZ 10,6*0,5*0,04*2+9,1*0,5*0,04*2 = 0,788 [B]_x000d_
Celkové množství = 2,648</t>
  </si>
  <si>
    <t>575F53</t>
  </si>
  <si>
    <t>LITÝ ASFALT MA IV (OCHRANA MOSTNÍ IZOLACE) 11 TL. 40MM MODIFIK</t>
  </si>
  <si>
    <t>581752</t>
  </si>
  <si>
    <t>CEMENTOBET KRYT JEDNOVRSTVÝ VYZTUŽ TŘ.I S OBNAŽENÝM KAMENIVEM TL. DO 200MM</t>
  </si>
  <si>
    <t>vč. dodání výztuže kari sít 8/150/150
vč. striáže</t>
  </si>
  <si>
    <t xml:space="preserve">monolit.  povrch beto. tl. 100 mm (6,6*12,3+5,0*9,72) = 129,780 [A]_x000d_
Celkové množství = 129,780</t>
  </si>
  <si>
    <t>6</t>
  </si>
  <si>
    <t>Úpravy povrchů, podlahy, výplně otvorů</t>
  </si>
  <si>
    <t>62592</t>
  </si>
  <si>
    <t>ÚPRAVA POVRCHU BETONOVÝCH PLOCH A KONSTRUKCÍ - STRIÁŽ</t>
  </si>
  <si>
    <t>pravá římsa 96,0*1,725+1,85*(6,5+9,6) = 195,385 [A]_x000d_
Celkové množství = 195,385</t>
  </si>
  <si>
    <t>626222</t>
  </si>
  <si>
    <t>REPROFIL VODOR PLOCH SHORA SANAČ MALTOU DVOUVRST TL DO 50MM</t>
  </si>
  <si>
    <t>zeď u OP1 vpravo pod konzolou 0,5*8,61 = 4,305 [A]_x000d_
Celkové množství = 4,305</t>
  </si>
  <si>
    <t>62652</t>
  </si>
  <si>
    <t>OCHRANA VÝZTUŽE PŘI NEDOSTATEČNÉM KRYTÍ</t>
  </si>
  <si>
    <t>7</t>
  </si>
  <si>
    <t>Přidružená stavební výroba</t>
  </si>
  <si>
    <t>711112</t>
  </si>
  <si>
    <t>IZOLACE BĚŽNÝCH KONSTRUKCÍ PROTI ZEMNÍ VLHKOSTI ASFALTOVÝMI PÁSY</t>
  </si>
  <si>
    <t>rub opěr</t>
  </si>
  <si>
    <t>OP1 4,4*10,326 = 45,434 [A]_x000d_
OP3 7,3*8,55 = 62,415 [B]_x000d_
Celkové množství = 107,849</t>
  </si>
  <si>
    <t>711442</t>
  </si>
  <si>
    <t>IZOLACE MOSTOVEK CELOPLOŠNÁ ASFALTOVÝMI PÁSY S PEČETÍCÍ VRSTVOU</t>
  </si>
  <si>
    <t>NK 91,0*9,1 = 828,100 [A]_x000d_
Celkové množství = 828,100</t>
  </si>
  <si>
    <t>711502</t>
  </si>
  <si>
    <t>OCHRANA IZOLACE NA POVRCHU ASFALTOVÝMI PÁSY</t>
  </si>
  <si>
    <t>pod římsami - asfaltový pás s hliníkovou vložkou, provedení dle VL4</t>
  </si>
  <si>
    <t>levá římsa 90,6*0,8 = 72,480 [A]_x000d_
pravá římsa 90,6*2,3 = 208,380 [B]_x000d_
Celkové množství = 280,860</t>
  </si>
  <si>
    <t>78382</t>
  </si>
  <si>
    <t>NÁTĚRY BETON KONSTR TYP S2 (OS-B)</t>
  </si>
  <si>
    <t>hrany NK</t>
  </si>
  <si>
    <t>(0,3+0,3)*90,6*2 = 108,720 [A]_x000d_
Celkové množství = 108,720</t>
  </si>
  <si>
    <t>78383</t>
  </si>
  <si>
    <t>NÁTĚRY BETON KONSTR TYP S4 (OS-C)</t>
  </si>
  <si>
    <t>hrany říms</t>
  </si>
  <si>
    <t>(0,15+0,15)*(94,5+96,0+9,97+6,5+9,6) = 64,971 [A]_x000d_
Celkové množství = 64,971</t>
  </si>
  <si>
    <t>87444</t>
  </si>
  <si>
    <t>POTRUBÍ Z TRUB PLASTOVÝCH ODPADNÍCH DN DO 250MM</t>
  </si>
  <si>
    <t>dešťová kanalizace</t>
  </si>
  <si>
    <t>OP3 9,7+7,26 = 16,960 [A]_x000d_
Celkové množství = 16,960</t>
  </si>
  <si>
    <t>875332</t>
  </si>
  <si>
    <t>POTRUBÍ DREN Z TRUB PLAST DN DO 150MM DĚROVANÝCH</t>
  </si>
  <si>
    <t>rubová drenáž</t>
  </si>
  <si>
    <t xml:space="preserve">OP1 11,0 = 11,000 [A]_x000d_
OP3 9,1 = 9,100 [B]_x000d_
podél ŽB  zídky 10,15 = 10,150 [C]_x000d_
Celkové množství = 30,250</t>
  </si>
  <si>
    <t>87534</t>
  </si>
  <si>
    <t>POTRUBÍ DREN Z TRUB PLAST DN DO 200MM</t>
  </si>
  <si>
    <t>prostup drenáže skrz křídlo</t>
  </si>
  <si>
    <t>OP1 skrz křídlo 0,85 = 0,850 [A]_x000d_
OP3 skrz křídlo 0,85*2 = 1,700 [B]_x000d_
ŽB zídky 0,85*2 = 1,700 [C]_x000d_
Celkové množství = 4,250</t>
  </si>
  <si>
    <t>87633</t>
  </si>
  <si>
    <t>CHRÁNIČKY Z TRUB PLASTOVÝCH DN DO 150MM</t>
  </si>
  <si>
    <t>O 110</t>
  </si>
  <si>
    <t xml:space="preserve">v levé římse (94,5+1,0*2)*2 = 193,000 [A]_x000d_
v pravé římse (96,0+1,0*2)*7 = 686,000 [B]_x000d_
v ŽB konzole 8,6*4 = 34,400 [C]_x000d_
u ŽB  zídky v římse 4,97*2+(6,5+9,6)*4 = 74,340 [D]_x000d_
Celkové množství = 987,740</t>
  </si>
  <si>
    <t>87915</t>
  </si>
  <si>
    <t xml:space="preserve">POTRUBÍ ODPADNÍ MOSTNÍCH OBJEKTŮ Z PLAST TRUB  DN DO 300 MM</t>
  </si>
  <si>
    <t>prostup skrz křídlo u OP3 odvodnění</t>
  </si>
  <si>
    <t>0,85 = 0,850 [A]_x000d_
Celkové množství = 0,850</t>
  </si>
  <si>
    <t>89711</t>
  </si>
  <si>
    <t>VPUSŤ KANALIZAČNÍ ULIČNÍ KOMPLETNÍ MONOLIT BETON</t>
  </si>
  <si>
    <t>kompletní vč. litinové mříže a košelsplavenin</t>
  </si>
  <si>
    <t>u OP3 2 = 2,000 [A]_x000d_
Celkové množství = 2,000</t>
  </si>
  <si>
    <t>kompletní vč. kotvení do římsy, plastmalty a PKO
viz 201.2-2n_Detaily.pdf</t>
  </si>
  <si>
    <t>u OP1 4,45 = 4,450 [A]_x000d_
u schodů č. p. 22 5,25 = 5,250 [B]_x000d_
Celkové množství = 9,700</t>
  </si>
  <si>
    <t>9112B1</t>
  </si>
  <si>
    <t>ZÁBRADLÍ MOSTNÍ SE SVISLOU VÝPLNÍ - DODÁVKA A MONTÁŽ</t>
  </si>
  <si>
    <t>zábradlí z otevřených profilů s atypickou výplní
kompletní vč. kotvení do římsy, plastnmalty a PKO
viz 201.2-2n_Detaily.pdf</t>
  </si>
  <si>
    <t>na most. římsách 94,5+96,0 = 190,500 [A]_x000d_
za OP3 na ŽB zídek 9,97+6,5 = 16,470 [B]_x000d_
před OP1 8,6 = 8,600 [C]_x000d_
Celkové množství = 215,570</t>
  </si>
  <si>
    <t>91345</t>
  </si>
  <si>
    <t>NIVELAČNÍ ZNAČKY KOVOVÉ</t>
  </si>
  <si>
    <t>v římsách 2*5 = 10,000 [A]_x000d_
na opěrách 2*2 = 4,000 [B]_x000d_
na pilíři 2 = 2,000 [C]_x000d_
Celkové množství = 16,000</t>
  </si>
  <si>
    <t>91355</t>
  </si>
  <si>
    <t>EVIDENČNÍ ČÍSLO MOSTU</t>
  </si>
  <si>
    <t>91390R</t>
  </si>
  <si>
    <t>LETOPOČET</t>
  </si>
  <si>
    <t>"Na líci opěrné zdi bude na viditelném místě vyznačen letopočet
výstavby otiskem matrice do betonu."</t>
  </si>
  <si>
    <t>1+1 = 2,000 [A]_x000d_
Celkové množství = 2,000</t>
  </si>
  <si>
    <t>917223</t>
  </si>
  <si>
    <t>SILNIČNÍ A CHODNÍKOVÉ OBRUBY Z BETONOVÝCH OBRUBNÍKŮ ŠÍŘ 100MM</t>
  </si>
  <si>
    <t>za OP3 mezi římsou a monolit. povrch. beton 11,0 = 11,000 [A]_x000d_
Celkové množství = 11,000</t>
  </si>
  <si>
    <t>919111</t>
  </si>
  <si>
    <t>ŘEZÁNÍ ASFALTOVÉHO KRYTU VOZOVEK TL DO 50MM</t>
  </si>
  <si>
    <t>podél říms na mostě 91,4*2 = 182,800 [A]_x000d_
u odvodňovacího proužku 93,0 = 93,000 [B]_x000d_
podél MZ (10,6*9,1)*2 = 192,920 [C]_x000d_
Celkové množství = 468,720</t>
  </si>
  <si>
    <t>931316</t>
  </si>
  <si>
    <t>TĚSNĚNÍ DILATAČ SPAR ASF ZÁLIVKOU PRŮŘ DO 800MM2</t>
  </si>
  <si>
    <t>podél říms na mostě 91,4*3 = 274,200 [A]_x000d_
u odvodňovacího proužku 93,0 = 93,000 [B]_x000d_
podél MZ (10,6+9,1)*2 = 39,400 [C]_x000d_
Celkové množství = 406,600</t>
  </si>
  <si>
    <t>93152</t>
  </si>
  <si>
    <t>MOSTNÍ ZÁVĚRY POVRCHOVÉ POSUN DO 100MM</t>
  </si>
  <si>
    <t>povrchové lamelové dilatační závěry</t>
  </si>
  <si>
    <t>OP1 10,6 = 10,600 [A]_x000d_
OP3 9,1 = 9,100 [B]_x000d_
Celkové množství = 19,700</t>
  </si>
  <si>
    <t>93312</t>
  </si>
  <si>
    <t>ZATĚŽOVACÍ ZKOUŠKA MOSTU STATICKÁ 1. POLE DO 500M2</t>
  </si>
  <si>
    <t>pro každé pole</t>
  </si>
  <si>
    <t>935212</t>
  </si>
  <si>
    <t>PŘÍKOPOVÉ ŽLABY Z BETON TVÁRNIC ŠÍŘ DO 600MM DO BETONU TL 100MM</t>
  </si>
  <si>
    <t xml:space="preserve">za OP3 a u ŽB  zídky</t>
  </si>
  <si>
    <t>13,2 = 13,200 [A]_x000d_
Celkové množství = 13,200</t>
  </si>
  <si>
    <t>93553</t>
  </si>
  <si>
    <t>ŽLABY Z DÍLCŮ Z BETONU SVĚTLÉ ŠÍŘKY DO 200MM VČETNĚ MŘÍŽÍ</t>
  </si>
  <si>
    <t>za OP3 u ŽB zídky 6,5 = 6,500 [A]_x000d_
Celkové množství = 6,500</t>
  </si>
  <si>
    <t>93639</t>
  </si>
  <si>
    <t>ZAÚSTĚNÍ SKLUZŮ (VČET DLAŽBY Z LOM KAMENE)</t>
  </si>
  <si>
    <t>vyústění kanalizace</t>
  </si>
  <si>
    <t>936532</t>
  </si>
  <si>
    <t>MOSTNÍ ODVODŇOVACÍ SOUPRAVA 300/500</t>
  </si>
  <si>
    <t>12 = 12,000 [A]_x000d_
Celkové množství = 12,000</t>
  </si>
  <si>
    <t>936541</t>
  </si>
  <si>
    <t>MOSTNÍ ODVODŇOVACÍ TRUBKA (POVRCHŮ IZOLACE) Z NEREZ OCELI</t>
  </si>
  <si>
    <t>938543</t>
  </si>
  <si>
    <t>OČIŠTĚNÍ BETON KONSTR OTRYSKÁNÍM TLAK VODOU DO 1000 BARŮ</t>
  </si>
  <si>
    <t>očištění uborání bet kontrukcí</t>
  </si>
  <si>
    <t>OP1 10,0*2,0+1,2*2,0*2 = 24,800 [A]_x000d_
P2 9,64*2,7 = 26,028 [B]_x000d_
OP3 9,1*2,2+1,2*2,0*2 = 24,820 [C]_x000d_
Celkové množství = 75,648</t>
  </si>
  <si>
    <t>938544</t>
  </si>
  <si>
    <t>OČIŠTĚNÍ BETON KONSTR OTRYSKÁNÍM TLAK VODOU PŘES 1000 BARŮ</t>
  </si>
  <si>
    <t>2000 barů</t>
  </si>
  <si>
    <t>94800R</t>
  </si>
  <si>
    <t>ZAJIŠTĚNÍ VÝŠKY PROVIZORNÍCH PODPOR</t>
  </si>
  <si>
    <t>kpl</t>
  </si>
  <si>
    <t>VÝŠKOVÁ KONTROLA A REKTIFIKACE VÝŠKY PROVIZORNÍCH PODPOR_x000d_
PODROBNĚ DLE PD, _x000d_
OPAKOVANĚ V PRŮBĚHU STAVBY_x000d_
kpl provedení</t>
  </si>
  <si>
    <t>dle pol. 113258 0,783*2,30 = 1,801 [A]_x000d_
dle pol. 113524 (12,50*0,25*0,15)*2,30 = 1,078 [B]_x000d_
dle pol. 966118 5,292*2,30 = 12,172 [C]_x000d_
dle pol. 966168 10,869*2,50 = 27,173 [D]_x000d_
dle pol. 966158 22,80*2,30 = 52,440 [E]_x000d_
Celkové množství = 94,664</t>
  </si>
  <si>
    <t>dle pol.113298 2,0*6,899 = 13,798 [A]_x000d_
dle pol. 113328 2,0*31,513 = 63,026 [B]_x000d_
dle pol. 966138 2,0*86,106 = 172,212 [C]_x000d_
dle pol. 131838 2,0*612,091 = 1224,182 [D]_x000d_
dle pol. 132838 2,0*0,96 = 1,920 [E]_x000d_
Celkové množství = 1475,138</t>
  </si>
  <si>
    <t>skládka nebezpečného odpadu
izolace 
objemová hmostnost 1400 kg/m3</t>
  </si>
  <si>
    <t>dle pol. 97817 13,60*0,015*1,40 = 0,286 [A]_x000d_
Celkové množství = 0,286</t>
  </si>
  <si>
    <t>mimořádná prohlídka vč. zpřístupnění</t>
  </si>
  <si>
    <t>kácení stromu u domu č.p. 25_x000d_
s dřevěnou hmotou bude postupováno v souladu se směrnicí zadavatele</t>
  </si>
  <si>
    <t>bříza u č.p.25 (S28) 1 = 1,000 [A]_x000d_
Celkové množství = 1,000</t>
  </si>
  <si>
    <t>113258</t>
  </si>
  <si>
    <t>ODSTRANĚNÍ PŘÍKOPŮ A RIGOLŮ Z MONOLIT BETONU, ODVOZ DO 20KM</t>
  </si>
  <si>
    <t>odstranění odvodňovacích žlabů z betonu</t>
  </si>
  <si>
    <t>podél opěry a svahu (6,50+10,9)*0,30*0,15 = 0,783 [A]_x000d_
Celkové množství = 0,783</t>
  </si>
  <si>
    <t>odláždění z lomového kamene</t>
  </si>
  <si>
    <t>odstranění odláždění z lomového kamene svahový kužel před č.p.25 (3,14*4,50*(3,30^2+4,50^2)^(1/2))*1/4*0,35 = 6,899 [A]_x000d_
Celkové množství = 6,899</t>
  </si>
  <si>
    <t>odstranění zpevněných ploch</t>
  </si>
  <si>
    <t>podcházející komunikace - zpevněná pochozí plocha - tl. 0,20m 3,50*0,20*(8,1+2,20) = 7,210 [A]_x000d_
odstranění nadnásypu klenby 3,30*(6,04-0,35*2) = 17,622 [B]_x000d_
podkladní vrstvy pod odlážděním sjezdu - tl, 0,15m (sklon - koef. 1,02) (32,40+3,52*3,20)*0,15*1,02 = 6,681 [C]_x000d_
Celkové množství = 31,513</t>
  </si>
  <si>
    <t>113378</t>
  </si>
  <si>
    <t>ODSTRAN PODKLADU ZPEVNĚNÝCH PLOCH Z DLAŽEB KOSTEK, ODVOZ DO 20KM</t>
  </si>
  <si>
    <t>dlažební kostky žula
Zhotovitel bude nakládat s odpadem, který vznikl v této položce _x000d_
v souladu s podmínkami uvedenými ve Směrnicích Zadavatele</t>
  </si>
  <si>
    <t>odláždění sjezdu před č.p. 22 - ve sklonu koef.1,02 1,02*(32,40+3,52*3,20)*0,15 = 6,681 [A]_x000d_
odláždení na rozšíření římsy u domu č.p.22 - ve sklonu keof. 1,02 3,18*4,40*0,15*1,02 = 2,141 [B]_x000d_
Celkové množství = 8,822</t>
  </si>
  <si>
    <t>odstranění stávajících betonových obrub
podél převáděné komunikace
vč. odvozu a uložení</t>
  </si>
  <si>
    <t>podél římsy - směr Štěchovice 7,70 = 7,700 [A]_x000d_
podél římsy - směr Jílové 4,80 = 4,800 [B]_x000d_
Celkové množství = 12,500</t>
  </si>
  <si>
    <t>113534</t>
  </si>
  <si>
    <t>ODSTRANĚNÍ CHODNÍKOVÝCH KAMENNÝCH OBRUBNÍKŮ, ODVOZ DO 5KM</t>
  </si>
  <si>
    <t>odstranění kamenných obrub - podél podcházející komunikace
Zhotovitel bude nakládat s odpadem, který vznikl v této položce _x000d_
v souladu s podmínkami uvedenými ve Směrnicích Zadavatele</t>
  </si>
  <si>
    <t>podél podcházející komunikace 2*(8,05+3,18) = 22,460 [A]_x000d_
napříč podcházející komunikace (stupně) 4*3,5 = 14,000 [B]_x000d_
Celkové množství = 36,460</t>
  </si>
  <si>
    <t>vykopávka zeminy pro zpětný zásyp</t>
  </si>
  <si>
    <t>vykopávka zeminy pro pol. 17411 73,092 = 73,092 [A]_x000d_
Celkové množství = 73,092</t>
  </si>
  <si>
    <t>131834</t>
  </si>
  <si>
    <t>HLOUBENÍ JAM ZAPAŽ I NEPAŽ TŘ. II, ODVOZ DO 5KM</t>
  </si>
  <si>
    <t>hloubení zeminy pro zpětný zásyp
vč. odvozu na meziskládku</t>
  </si>
  <si>
    <t>výkop zeminy použité v pol. 17411 73,902 = 73,902 [A]_x000d_
Celkové množství = 73,902</t>
  </si>
  <si>
    <t>131838</t>
  </si>
  <si>
    <t>HLOUBENÍ JAM ZAPAŽ I NEPAŽ TŘ. II, ODVOZ DO 20KM</t>
  </si>
  <si>
    <t>hloubení zeminy
vč. odvozu na skládku</t>
  </si>
  <si>
    <t xml:space="preserve">výkop uvnitř tubusu rámu - prohloubení  dna 3,50*((0,5+1,45)/2-0,20)*10,26 = 27,830 [A]_x000d_
výkop pro základ tubusu rámu (0,50+0,10)*4,60*10,26 = 28,318 [B]_x000d_
čelo rámu a před křídlem -  u č.p.22 (0,50+1,30)/2*0,80*(5,30+1,30) = 4,752 [C]_x000d_
čelo rámu - u č.p.25 (pod úrovní založení zdí) (0,50+1,50)/2*1,0*(6,8+1,0/2) = 7,300 [D]_x000d_
výkop za OP 01 (1,0+6,10)/2*5,10*9,75 = 176,524 [E]_x000d_
výkop za OP 02 (1,0+6,60)/2*5,60*13,40 = 285,152 [F]_x000d_
výkop pro opěrnou zeď  - díl 1 (1,80+6,25)/2*4,45*4,0+(1,0+2,35)/2*1,35*4,0 = 80,690 [G]_x000d_
výkop pro opěrnou zeď - díl 2 (1,30+4,65)/2*3,35*4,0+(0,80+2,15)/2*1,35*4,0 = 47,830 [H]_x000d_
výkop pro opěrnou zeď - díl 3 (1,15+3,0)/2*1,85*3,2+(0,80+2,15)/2*1,35*3,20 = 18,656 [I]_x000d_
stupně pod základy zdí 2,75*(0,50+1,15)/2*0,65+2,05*(0,50+1,15)/2*0,65 = 2,574 [J]_x000d_
čelo výkopu zdi - díl 3 (0,50+2,0)/2*1,50*3,45 = 6,469 [K]_x000d_
odpočet zeminy pro zpětný zásyp - viz pol. 131834 -74,004 = -74,004 [L]_x000d_
Celkové množství = 612,091</t>
  </si>
  <si>
    <t>132838</t>
  </si>
  <si>
    <t>HLOUBENÍ RÝH ŠÍŘ DO 2M PAŽ I NEPAŽ TŘ. II, ODVOZ DO 20KM</t>
  </si>
  <si>
    <t>hloubení rýhy pro obrubu před p.č.25</t>
  </si>
  <si>
    <t>0,50*0,30*(4,40+2,0) = 0,960 [A]_x000d_
Celkové množství = 0,960</t>
  </si>
  <si>
    <t>uložení zeminy na skládku a meziskládku</t>
  </si>
  <si>
    <t>dle pol. 131834 73,902 = 73,902 [A]_x000d_
dle pol. 131838 612,091 = 612,091 [B]_x000d_
dle pol. 132838 0,960 = 0,960 [C]_x000d_
Celkové množství = 686,953</t>
  </si>
  <si>
    <t>17411</t>
  </si>
  <si>
    <t>ZÁSYP JAM A RÝH ZEMINOU SE ZHUTNĚNÍM</t>
  </si>
  <si>
    <t>zpětný zásyp vykopanou zeminou
u opěr - do úrovně těsnící vrstvy
u opěrných zdí - před lícem zdi, do úrovně těsnící vrstvy
podél křídel a čel
předpokládá se, že stávající zemina je vhodná nebo pomínečně vhodná</t>
  </si>
  <si>
    <t xml:space="preserve">čelo rámu a před křídlem -  u č.p.25 (0,50+1,30)/2*0,80*(5,30+1,30) = 4,752 [C]_x000d_
výkop za OP 01 (1,0+1,50)/2*0,50*9,75 = 6,094 [E]_x000d_
výkop za OP 02 (1,0+1,50)/2*0,50*13,40 = 8,375 [F]_x000d_
výkop pro opěrnou zeď  - díl 1 (před lícem + do úrovně těsnící vrstvy) (1,0+2,35)/2*1,35*4,0+(1,80+2,95)/2*1,15*4,0 = 19,970 [G]_x000d_
výkop pro opěrnou zeď - díl 2  (před lícem + do úrovně těsnící vrstvy) (0,80+2,15)/2*1,35*4,0+(1,30+2,45)/2*1,15*4,0 = 16,590 [H]_x000d_
výkop pro opěrnou zeď - díl 3  (před lícem + do úrovně těsnící vrstvy) (0,80+2,15)/2*1,35*3,20+(1,15+2,15)/2*1,0*3,2 = 11,652 [I]_x000d_
čelo výkopu zdi - díl 3 - u č.p.22 (0,50+2,0)/2*1,50*3,45 = 6,469 [K]_x000d_
Celkové množství = 73,902</t>
  </si>
  <si>
    <t>zásyp za opěrou vhodnou nebo podmínečně vhodnou
nad úrovní těsnící vrstvy</t>
  </si>
  <si>
    <t xml:space="preserve">zásyp výkopu za OP 01 (odpočet přechodového klínu) (1,5+6,10)/2*4,60*9,75-(1,50)/2*6,10*9,80 = 125,595 [E]_x000d_
zásyp výkopu za OP 02 (odpočet přechodového klínu (1,5+6,60)/2*5,10*13,40-(1,50)/2*6,60*9,60 = 229,257 [F]_x000d_
zásyp výkopu pro opěrnou zeď  - díl 1 - za rubem zdi (2,95+6,25)/2*3,30*4,0 = 60,720 [G]_x000d_
zásyp výkopu pro opěrnou zeď - díl 2 - za rubem zdi (2,45+4,65)/2*2,20*4,0 = 31,240 [H]_x000d_
zásyp výkopu pro opěrnou zeď - díl 3 - za rubem zdi (2,15+3,00)/2*0,85*3,2 = 7,004 [I]_x000d_
odpočet drenážního obsypu rubu opěr a zdí - dle pol. 17581 -73,045 = -73,045 [A]_x000d_
Celkové množství = 380,771</t>
  </si>
  <si>
    <t>drenážní obsyp rubu opěr as samostatných zdí</t>
  </si>
  <si>
    <t>za rubem OP 01 - tl. 0,95m 0,95*3,10*9,80 = 28,861 [A]_x000d_
za rubem OP 02 - tl. 0,95m 0,95*3,25*9,60 = 29,640 [B]_x000d_
za rubem zdí - tl. 0,60m 0,60*4,0*(4,45-1,15)+0,60*4,0*(3,35-1,15)+0,60*(1,85-1,15)*3,2 = 14,544 [C]_x000d_
Celkové množství = 73,045</t>
  </si>
  <si>
    <t>drenážní beton okolo drenáže za opěrou</t>
  </si>
  <si>
    <t>za OP 01 0,30*0,30*9,80 = 0,882 [A]_x000d_
za OP 02 a rubem opěrné zdi 0,30*0,30*20,90 = 1,881 [B]_x000d_
Celkové množství = 2,763</t>
  </si>
  <si>
    <t>drenážní žebro v ose odvodnění v ložné vrstvě</t>
  </si>
  <si>
    <t>v ose odvodnění 0,15*4,85*0,04 = 0,029 [A]_x000d_
Celkové množství = 0,029</t>
  </si>
  <si>
    <t>21461H0R</t>
  </si>
  <si>
    <t>DRENÁŽNÍ GEOKOMPOZIT</t>
  </si>
  <si>
    <t>na rubu stojin rámu do úrovně drenáže</t>
  </si>
  <si>
    <t>na OP 01 + přetaženo na křídlo 4,90*(9,80+0,75) = 51,695 [A]_x000d_
na OP 02 + přetaženo 1,0m na navazující křídlo, zeď 5,10*(9,60+2*1,0) = 59,160 [B]_x000d_
Celkové množství = 110,855</t>
  </si>
  <si>
    <t xml:space="preserve">záporové pažení - kompletní provedení
vrty, zápory, zabetonování zápor, výdřeva, převázky, vč. případného  kotvení
zřízení, provoz, údržba, odstranění
vč. likvidace vzniklých odpadů a skládkovné
vykázáno na pohledovou plochu pažení</t>
  </si>
  <si>
    <t>pažení výkopu u č.p. 25 (4,75+4,30+3,10)*2,50 = 30,375 [A]_x000d_
pažení výkopu u č.p. 22 (6,2+0,70+1,85+2,0)*2,50 = 26,875 [B]_x000d_
Celkové množství = 57,250</t>
  </si>
  <si>
    <t>základ opěrných zdí
vč. veškerých pracovních, smršťovací, dilatačních spar</t>
  </si>
  <si>
    <t>díl 1 2,25*0,55*4,0 = 4,950 [A]_x000d_
díl 2 1,55*0,45*4,0 = 2,790 [B]_x000d_
díl 3 1,25*0,45*3,20 = 1,800 [C]_x000d_
Celkové množství = 9,540</t>
  </si>
  <si>
    <t>výztuž 180 kg/m3
vč. PKO výztuže přes pracovní a smršťovací spáry</t>
  </si>
  <si>
    <t>dle pol. 272324 0,18*9,540 = 1,717 [A]_x000d_
Celkové množství = 1,717</t>
  </si>
  <si>
    <t>těsnící fólie za rubem rámu</t>
  </si>
  <si>
    <t>za OP 01 2,0*9,80 = 19,600 [A]_x000d_
za OP 02 2,0*9,60 = 19,200 [B]_x000d_
za rubem opěrných zdí 3,0*11,20 = 33,600 [C]_x000d_
Celkové množství = 72,400</t>
  </si>
  <si>
    <t>kotvy římsy po 1m na tubusu rámu
hmotnost cca 6kg/ks</t>
  </si>
  <si>
    <t>římsa směr Štěchovice 5*6,0 = 30,000 [A]_x000d_
římsa směr Jílové (5+3)*6,0 = 48,000 [B]_x000d_
Celkové množství = 78,000</t>
  </si>
  <si>
    <t>římsy C30/37
vč. veškerých pracovních, smršťovací, dilatačních spar
vč. provedení striáže na horním povrchu - v rozsahu dle dokumentace
vč. vyspádování směrem ke sjezdu</t>
  </si>
  <si>
    <t>římsa - směr Štěchovice (0,80*0,245+0,45*0,25)*7,67 = 2,366 [A]_x000d_
římsa směr Jílové (2,30*0,265+0,44*0,25)*4,79 = 3,446 [B]_x000d_
římsa na opěrné zdi - díl 1 0,20*(0,45+0,70)/2*4,0 = 0,460 [C]_x000d_
římsa na opěrné zdi - díl 2 0,20*0,45*4,0 = 0,360 [D]_x000d_
římsa na opěrné zdi - díl 3 0,20*0,45*3,20 = 0,288 [E]_x000d_
Celkové množství = 6,920</t>
  </si>
  <si>
    <t>výztuž 160 kg/m3
vč. PKO výztuže přes pracovní a smršťovací spáry</t>
  </si>
  <si>
    <t>dle pol. 317325 0,16*6,920 = 1,107 [A]_x000d_
Celkové množství = 1,107</t>
  </si>
  <si>
    <t>vložení matrice do bednění s imitací kamene
pohledové plochy zdí u č.p.25</t>
  </si>
  <si>
    <t>díl 1 (4,05+3,5)/2*4,0 = 15,100 [A]_x000d_
díl 2 (2,94+2,3)/2*4,0 = 10,480 [B]_x000d_
díl 3 (1,60+1,08)/2*3,20 = 4,288 [C]_x000d_
Celkové množství = 29,868</t>
  </si>
  <si>
    <t>327221</t>
  </si>
  <si>
    <t>OBKLAD ZDÍ OPĚRNÝCH, ZÁRUBNÍCH, NÁBŘEŽNÍCH KVÁDROVÝ A ŘÁDKOVÝ</t>
  </si>
  <si>
    <t>obklad kamenem tl. 150-200mm
vč kotvení a spárování</t>
  </si>
  <si>
    <t>křídla (čelo u č.p.25) ((5,55+5,42)/2-0,90)*2,195*0,20+(5,2-0,90)*0,50*0,20 = 2,443 [E]_x000d_
Celkové množství = 2,443</t>
  </si>
  <si>
    <t>opěrné zdi - dřík C30/37
vč. provedení veškerých spar - pracovních, dilatačních, smršťovacích
vč. nátěrů ALP+2x ALN k-cí ve styku se zeminou
vč. realizací prostupů pro drenáž v rozsahu dle PD</t>
  </si>
  <si>
    <t>díl 1 (4,05+3,5)/2*4,0*(0,57+0,45)/2-(0,89+0,34)/2*4,0*0,15 = 7,332 [A]_x000d_
díl 2 (2,94+2,3)/2*4,0*0,45-(0,99+0,35)/2*4,0*0,15 = 4,314 [B]_x000d_
díl 3 (1,60+1,08)/2*3,20*0,30 = 1,286 [C]_x000d_
Celkové množství = 12,932</t>
  </si>
  <si>
    <t>výztuž 180 kg/m3</t>
  </si>
  <si>
    <t>dle pol. 327365 0,18*12,932 = 2,328 [A]_x000d_
Celkové množství = 2,328</t>
  </si>
  <si>
    <t>389326</t>
  </si>
  <si>
    <t>MOSTNÍ RÁMOVÉ KONSTR ZE ŽELEZOBETONU DO C40/50</t>
  </si>
  <si>
    <t>mostná rámová onstrukce
vč. vložení matrice s letopočtem výstavby
vč. provedení veškerých spar - pracovních, dilatačních, smršťovacích
vč. nátěrů ALP+2x ALN k-cí ve styku se zeminou
vč. realizací prostupů pro drenáž v rozsahu dle PD - dle VL4 204.01</t>
  </si>
  <si>
    <t>základová deska 10,26*4,60*0,55 = 25,958 [A]_x000d_
stojiny rámu 4,19*10,39*0,55+4,35*10,13*0,55 = 48,180 [B]_x000d_
náběh příčle (0,15*0,15/2+0,55*0,15)*(10,39+10,13) = 1,924 [C]_x000d_
horní příčle rámu, odpočet náběhů pod římsami 4,60*10,26*0,55-0,10*0,10/2*(10,39+10,13)-(0,75*(0,47+0,55)/2*3,70+0,75*(0,45+0,55)/2*3,65) = 23,071 [D]_x000d_
křídla (čelo u č.p.25) (5,55+5,42)/2*(2,195+2,1)/2*0,55+5,25*(0,50+0,75)/2*0,55 = 8,283 [E]_x000d_
Celkové množství = 107,416</t>
  </si>
  <si>
    <t>389365</t>
  </si>
  <si>
    <t>VÝZTUŽ MOSTNÍ RÁMOVÉ KONSTRUKCE Z OCELI 10505, B500B</t>
  </si>
  <si>
    <t>výztuž 200kg/m3
vč. PKO výztuže přes pracovní a smršťovací spáry</t>
  </si>
  <si>
    <t>dle pol.389326 0,20*107,416 = 21,483 [A]_x000d_
Celkové množství = 21,483</t>
  </si>
  <si>
    <t>Podkladní beton C12/15</t>
  </si>
  <si>
    <t>podkladní beton C12/15 - tl. 0,15m: _x000d_
pod tubusem rámu (4,60+2*0,20)*(10,26+2*0,20)*0,15 = 7,995 [B]_x000d_
pod křídla - čelo rámu u č.p.25 (0,52+0,20)*(0,55+2*0,20)*0,15+(2,195+0,20)*(0,55+0,20*2)*0,15 = 0,444 [C]_x000d_
pod opěrnou zdí - díl 1 (4,0+0,20)*(2,25+0,20*2)*0,15 = 1,670 [D]_x000d_
pod opěrnou zdí - díl 2 (4,0+0,20)*(1,55+0,20*2)*0,15 = 1,229 [E]_x000d_
pod opěrnou zdí - díl 3 (3,2+0,20)*(1,25+2*0,20)*0,15 = 0,842 [F]_x000d_
výplň klínů pod základy opěrných zdí (0,50+1,50)/2*1,0*(6,80)+2,75*(0,50+1,15)/2*0,65+2,05*(0,50+1,15)/2*0,65 = 9,374 [G]_x000d_
podklad pod drenáž _x000d_
za OP 01 (1,10+1,75)/2*0,30*9,80 = 4,190 [I]_x000d_
za OP 02 a navazující zdi (1,10+1,75)/2*0,30*20,90 = 8,935 [J]_x000d_
Celkové množství = 34,679</t>
  </si>
  <si>
    <t>Podkladní beton C12/15
rezerva na výplně a plomby v podzákladí
položku možno čerpat jen s výhradním souhlasem TDI</t>
  </si>
  <si>
    <t>pod tubusem rámu (4,60+2*0,20)*(10,26+2*0,20)*0,15 = 7,995 [B]_x000d_
pod křídla - čelo rámu u č.p.25 (0,52+0,20)*(0,55+2*0,20)*0,15+(2,195+0,20)*(0,55+0,20*2)*0,15 = 0,444 [C]_x000d_
pod opěrnou zdí - díl 1 (4,0+0,20)*(2,25+0,20*2)*0,15 = 1,670 [D]_x000d_
pod opěrnou zdí - díl 2 (4,0+0,20)*(1,55+0,20*2)*0,15 = 1,229 [E]_x000d_
pod opěrnou zdí - díl 3 (3,2+0,20)*(1,25+2*0,20)*0,15 = 0,842 [F]_x000d_
Celkové množství = 12,180</t>
  </si>
  <si>
    <t>lože pod dlažby C25/30
tl. 0,150m
plochy výměr odměřeny z acad</t>
  </si>
  <si>
    <t>pod odláždení před č.p. 25 7,65*0,15 = 1,148 [A]_x000d_
pod odláždení v tubusu rámu (10,26+2*0,25)*3,50*0,15 = 5,649 [B]_x000d_
pod odláždění sjezdu před č.p. 22 - ve sklonu koef.1,02 1,02*32,40*0,15 = 4,957 [C]_x000d_
pod obnovu odláždění svahu (3,14*4,50*(3,30^2+4,50^2)^(1/2))*1/4*0,15 = 2,957 [D]_x000d_
Celkové množství = 14,711</t>
  </si>
  <si>
    <t>obsyp těsnící fólie
2x0,15m</t>
  </si>
  <si>
    <t>dle pol. 28999 72,40*2*0,15 = 21,720 [A]_x000d_
Celkové množství = 21,720</t>
  </si>
  <si>
    <t>podkladní vrstva pod kamnenou dlažbu
ŠD - 250mm</t>
  </si>
  <si>
    <t>dle pol. 58212 78,358*0,25 = 19,590 [A]_x000d_
Celkové množství = 19,590</t>
  </si>
  <si>
    <t>45852</t>
  </si>
  <si>
    <t>VÝPLŇ ZA OPĚRAMI A ZDMI Z KAMENIVA DRCENÉHO</t>
  </si>
  <si>
    <t>samostatný přechodový klín za rubem opěr</t>
  </si>
  <si>
    <t>výkop za OP 01 (1,50)/2*6,10*9,80 = 44,835 [E]_x000d_
výkop za OP 02 (1,50)/2*6,60*9,60 = 47,520 [F]_x000d_
Celkové množství = 92,355</t>
  </si>
  <si>
    <t>obnova odláždění svahu - tl. 0,20m
vč. napojení a případného předláždění na stávající stav</t>
  </si>
  <si>
    <t>obnova - odláždění z lomového kamene svahový kužel před č.p.25 (3,14*4,50*(3,30^2+4,50^2)^(1/2))*1/4*0,20 = 3,942 [A]_x000d_
Celkové množství = 3,942</t>
  </si>
  <si>
    <t>572213</t>
  </si>
  <si>
    <t>SPOJOVACÍ POSTŘIK Z EMULZE DO 0,5KG/M2</t>
  </si>
  <si>
    <t>dle pol. 574B34 35,163 = 35,163 [A]_x000d_
Celkové množství = 35,163</t>
  </si>
  <si>
    <t>ACO 11+ PMb
40mm 
SO 202 - vykázáno mezi řezanými sparami nad rubem opěr</t>
  </si>
  <si>
    <t>vozovka - mezi řezanými sparami (nad tubusem rámu) (3,25+4,0)*4,85 = 35,163 [A]_x000d_
Celkové množství = 35,163</t>
  </si>
  <si>
    <t>MA 11IV PMb - 40mm
na tubusu rámu</t>
  </si>
  <si>
    <t>vozovka - mezi řezanými sparami (nad tubusem rámu) (3,25+4,0)*4,85 = 35,163 [A]_x000d_
odpočet odvodňovacího proužku -0,15*4,85 = -0,728 [B]_x000d_
Celkové množství = 34,435</t>
  </si>
  <si>
    <t>58212</t>
  </si>
  <si>
    <t>DLÁŽDĚNÉ KRYTY Z VELKÝCH KOSTEK DO LOŽE Z MC</t>
  </si>
  <si>
    <t>pod odláždení před č.p. 25 7,65 = 7,650 [A]_x000d_
pod odláždení v tubusu rámu (10,26+2*0,25)*3,50 = 37,660 [B]_x000d_
pod odláždění sjezdu před č.p. 22 - ve sklonu koef.1,02 1,02*32,40 = 33,048 [C]_x000d_
Celkové množství = 78,358</t>
  </si>
  <si>
    <t>702232</t>
  </si>
  <si>
    <t>KABELOVÁ CHRÁNIČKA ZEMNÍ DĚLENÁ DN PŘES 100 DO 200 MM</t>
  </si>
  <si>
    <t>dělená chránička DN 110
uloženo v zemi i v k-ci 
přechod 2x3,0m</t>
  </si>
  <si>
    <t>uloženo v podcházející k-ci 3*(11,20+10,26+2*3,0) = 82,380 [A]_x000d_
Celkové množství = 82,380</t>
  </si>
  <si>
    <t>izolace rubu rámu
zataženo min. 0,50m pod úroveň drenáže</t>
  </si>
  <si>
    <t>AIP modif pásy s pečetící vrstvou</t>
  </si>
  <si>
    <t>horní povrch nk 10,26*4,60 = 47,196 [A]_x000d_
Celkové množství = 47,196</t>
  </si>
  <si>
    <t>ochrana izolace pod římsami s vhodnou kovovou vložkou
provedení dle VL4</t>
  </si>
  <si>
    <t>pod římsou směr Štěchovice (0,60+0,15)*4,87 = 3,653 [A]_x000d_
pod římsou směr Jílové (2,10+0,15)*4,78 = 10,755 [B]_x000d_
Celkové množství = 14,408</t>
  </si>
  <si>
    <t>711509</t>
  </si>
  <si>
    <t>OCHRANA IZOLACE NA POVRCHU TEXTILIÍ</t>
  </si>
  <si>
    <t>ochrana nátěru proti zemní vlhkosti na rubu křídel a opěrné zdi</t>
  </si>
  <si>
    <t>rub křídel: _x000d_
OP 01 (0,73+0,55)*5,25 = 6,720 [B]_x000d_
OP 02 (2,10+0,55)*5,55 = 14,708 [C]_x000d_
vnitřní plocha rámu - dno (3,50+2*((0,4+1,45)/2))*10,26 = 54,891 [D]_x000d_
na rubu a líci navazující zdi - odmeřeno z cad 30,0+10,0 = 40,000 [E]_x000d_
na základu opěrné zdi (2*0,50+0,5+1,50)*4+(2*0,4+0,30+0,8)*4,0+(2*0,40+0,3+0,65)*3,20 = 25,200 [F]_x000d_
Celkové množství = 141,519</t>
  </si>
  <si>
    <t>-nátěr krajů nk pod římsami a přetaženo 0,50m na spodní povrch 
- na křídlech 0,50m</t>
  </si>
  <si>
    <t>čelo rámu směr Štěchovice (0,50+0,50)*3,70+0,50*(1,08+2,77) = 5,625 [A]_x000d_
čelo rámu směr Jílové (0,50+0,50)*3,65+0,50*0,57 = 3,935 [B]_x000d_
Celkové množství = 9,560</t>
  </si>
  <si>
    <t>nátěr krajů říms</t>
  </si>
  <si>
    <t>římsa směr Štěchovice (0,15+0,15)*7,67 = 2,301 [A]_x000d_
římsa směr Jílové (0,15+0,15)*4,79 = 1,437 [B]_x000d_
Celkové množství = 3,738</t>
  </si>
  <si>
    <t>drenáž za opěrou
poloděrovaná trubka DN 150
vč. vyustění</t>
  </si>
  <si>
    <t>ZA OP 01 11,50 = 11,500 [A]_x000d_
za OP 02 21,80 = 21,800 [B]_x000d_
Celkové množství = 33,300</t>
  </si>
  <si>
    <t>87615</t>
  </si>
  <si>
    <t>CHRÁNIČKY Z TRUB PLAST DN DO 50MM</t>
  </si>
  <si>
    <t>DN 50
chránička pro vedení veřejného osvětlení</t>
  </si>
  <si>
    <t>DN 50 7,0 = 7,000 [A]_x000d_
Celkové množství = 7,000</t>
  </si>
  <si>
    <t>chránička D110
přechod do země 2*3,0m</t>
  </si>
  <si>
    <t>římsa - směr Štěchovice -chráničky 7ks DN 110 7*(7,90+2*3,0) = 97,300 [A]_x000d_
pod podcházející komunikací (uloženo v zemi i v k-ci) 2*(11,20+10,26+2*3,0) = 54,920 [B]_x000d_
Celkové množství = 152,220</t>
  </si>
  <si>
    <t>87914</t>
  </si>
  <si>
    <t xml:space="preserve">POTRUBÍ ODPADNÍ MOSTNÍCH OBJEKTŮ Z PLAST TRUB  DN DO 200 MM</t>
  </si>
  <si>
    <t>kanalizační roura DN 160
uložena pod podcházející komunikací
vč. výkopu, lože, obsypu
vč. veškerých napojení
kpl. provedení</t>
  </si>
  <si>
    <t>15,0 = 15,000 [A]_x000d_
Celkové množství = 15,000</t>
  </si>
  <si>
    <t>91001R</t>
  </si>
  <si>
    <t>OCHRANA OBJEKTU P.Č.25</t>
  </si>
  <si>
    <t>Ochrana přilehlé části objektu č.p.25 během výstavby
(pažení vykázáno samostatně)</t>
  </si>
  <si>
    <t>91002R</t>
  </si>
  <si>
    <t>OCHRANA OBJEKTU P.Č.22</t>
  </si>
  <si>
    <t>Ochrana přilehlé části objektu č.p.22 během výstavby
(pažení vykázáno samostatně)</t>
  </si>
  <si>
    <t>demontáž atyp. zábradlí - v rozsahu SO 202
demolice sloupků - viz sam. pol.
vč. odvozu a uložení
kov- odvoz kovošrotu, výzisk vč. výkupních lístků předán investorovi</t>
  </si>
  <si>
    <t>na římse směr Štěchovice 7,60 = 7,600 [A]_x000d_
na římse směr Jílové 5,5 = 5,500 [B]_x000d_
u domu č.p.22 1,70+1,95+0,75+9,0 = 13,400 [C]_x000d_
Celkové množství = 26,500</t>
  </si>
  <si>
    <t>9112A1</t>
  </si>
  <si>
    <t>ZÁBRADLÍ MOSTNÍ S VODOR MADLY - DODÁVKA A MONTÁŽ</t>
  </si>
  <si>
    <t>zábradlí na opěrných zdech v. 1,10m
vč. kotvení a podlití patní desek plastbetonem
202-2g_Detaily.pdf</t>
  </si>
  <si>
    <t>4,0+4,0+3,20 = 11,200 [A]_x000d_
Celkové množství = 11,200</t>
  </si>
  <si>
    <t>9112B1R</t>
  </si>
  <si>
    <t>ZÁBRADLÍ MOSTNÍ SE VÝPLNÍ - DODÁVKA A MONTÁŽ</t>
  </si>
  <si>
    <t>atypické zábradlí s výplní
v. 1,10m
vč. kotvení a podlití patních desek plastbetonem
202-2g_Detaily.pdf</t>
  </si>
  <si>
    <t>římsa směr Štěchovice 7,67 = 7,670 [A]_x000d_
římsa směr Jílové 4,79 = 4,790 [B]_x000d_
Celkové množství = 12,460</t>
  </si>
  <si>
    <t>římsy 2*3 = 6,000 [A]_x000d_
rám 2*2 = 4,000 [B]_x000d_
Celkové množství = 10,000</t>
  </si>
  <si>
    <t>kompletní vč.sloupku a ukotvení</t>
  </si>
  <si>
    <t>obrubník 100/250
vč. lože a opěrek</t>
  </si>
  <si>
    <t>u č.p.25 4,4+2,0 = 6,400 [A]_x000d_
v patě obnovy odláždění svahu 3,0 = 3,000 [B]_x000d_
Celkové množství = 9,400</t>
  </si>
  <si>
    <t>řezaná spára nad opěrami 7,75+7,45 = 15,200 [A]_x000d_
podél říms ( v ložné a obrusné vrstvě) 2*(7,67+4,79) = 24,920 [B]_x000d_
Celkové množství = 40,120</t>
  </si>
  <si>
    <t>931325</t>
  </si>
  <si>
    <t>TĚSNĚNÍ DILATAČ SPAR ASF ZÁLIVKOU MODIFIK PRŮŘ DO 600MM2</t>
  </si>
  <si>
    <t>s předtěsněním</t>
  </si>
  <si>
    <t>podél říms ( v obrusné vrstvě) (7,67+4,79) = 12,460 [B]_x000d_
Celkové množství = 12,460</t>
  </si>
  <si>
    <t>podél říms ( v ložné vrstvě) (7,67+4,79) = 12,460 [B]_x000d_
Celkové množství = 12,460</t>
  </si>
  <si>
    <t>těsnění - řezaná spára nad opěrami 7,75+7,45 = 15,200 [A]_x000d_
Celkové množství = 15,200</t>
  </si>
  <si>
    <t>93542</t>
  </si>
  <si>
    <t>ŽLABY Z DÍLCŮ Z POLYMERBETONU SVĚTLÉ ŠÍŘKY DO 150MM VČETNĚ MŘÍŽÍ</t>
  </si>
  <si>
    <t>odtokový žlab z betonu s mříží 
vč. napojení na kanalizaci</t>
  </si>
  <si>
    <t>3,70 = 3,700 [A]_x000d_
Celkové množství = 3,700</t>
  </si>
  <si>
    <t>vybourání žlb prefabrikátu
vč. odvozu a uložení na skládku
odhad výměry</t>
  </si>
  <si>
    <t>prefa sloupky zábradlí - v rozsahu SO 202 (4+3+2)*0,20*0,20*1,10 = 0,396 [A]_x000d_
mostek před č.p.22 (mostovka) 3,20*4,25*0,36 = 4,896 [B]_x000d_
Celkové množství = 5,292</t>
  </si>
  <si>
    <t>bourání konstrukcí z kamene
vč. odvozu a uložení na skládku
odhad výměry</t>
  </si>
  <si>
    <t>vybourání klenby - předp. tl. 0,60m dle ML 7,60*0,60*6,040 = 27,542 [A]_x000d_
vybourání opěr - předpl. tl. 0,60-1,0m (1,15+0,80)*(0,6+1,0)/2*6,04+(1,50+0,80)*(0,60+1,0)/2*6,04 = 20,536 [B]_x000d_
ubourání křídel -směr Štěchovice - zeď+základ, předp. tl. křídla 0,75m (2,0+2,15)*0,75*(4,0+0,35)+(0,75+2,15)*1,5*0,80 = 17,019 [C]_x000d_
ubourání křídel - směr Jílové (1,20)*0,75*(3,45+0,35)+1,20*1,50*0,80 = 4,860 [D]_x000d_
bourání zdi podél sjedu k č.p. 22 - předp.tl. 0,45m 14,50*0,45*(4,2+0,75)/2 = 16,149 [E]_x000d_
Celkové množství = 86,106</t>
  </si>
  <si>
    <t>bourání konstrukcí z prostého betonu
odhad výměry</t>
  </si>
  <si>
    <t>základ opěr 2*1,50*1,0*6,05 = 18,150 [A]_x000d_
základ zdi podél sjezdu k č.p.22 12,4*0,75*0,50 = 4,650 [B]_x000d_
Celkové množství = 22,800</t>
  </si>
  <si>
    <t>vybopurání žlb konstrukcí
odhad výměry</t>
  </si>
  <si>
    <t>žlb sloup+základ 0,45*0,45*(3,90+0,30)+0,50*1,0*1,0 = 1,351 [A]_x000d_
poprsní zdi (bez říms) - Odměřeno z plochy portálu klenby - předp. tl 0,35m 2*3,35*0,35 = 2,345 [B]_x000d_
římsa směr Štěchovice (rozsah - mezi SO 201 a stávající beton. zídkou) 1,39*0,35*8,0 = 3,892 [C]_x000d_
římsa směr Jílové ( u domu č.p.22) 1,93*0,34*5,0 = 3,281 [D]_x000d_
Celkové množství = 10,869</t>
  </si>
  <si>
    <t>vybourání dřevěnných konstrukcí 
Zhotovitel bude nakládat s odpadem, který vznikl v této položce _x000d_
v souladu s podmínkami uvedenými ve Směrnicích Zadavatele</t>
  </si>
  <si>
    <t>bednění rohu u č.p.25 1,65*1,65/2*0,04 = 0,054 [A]_x000d_
Celkové množství = 0,054</t>
  </si>
  <si>
    <t>vybourání ocelových konstrukcí
Zhotovitel bude nakládat s odpadem, který vznikl v této položce _x000d_
v souladu s podmínkami uvedenými ve Směrnicích Zadavatele
odhad výměry</t>
  </si>
  <si>
    <t>ocelová konstrukce podél římsy směr Jílové - odhad hmotnosti 25kg/m 4,5*25,0/1000 = 0,113 [A]_x000d_
nosné prvky ocelové mostku u č.p. 22 -ocelové nosníky - odhad hmotnosti 15 kg/m 2*4,5*15,0/1000 = 0,135 [B]_x000d_
Celkové množství = 0,248</t>
  </si>
  <si>
    <t>96655</t>
  </si>
  <si>
    <t>ODSTRANĚNÍ ŽLABŮ Z DÍLCŮ (VČET ŠTĚRBINOVÝCH) ŠÍŘKY 300MM</t>
  </si>
  <si>
    <t>odstranění odvodvodňovacích žlabů
Zhotovitel bude nakládat s odpadem, který vznikl v této položce _x000d_
v souladu s podmínkami uvedenými ve Směrnicích Zadavatele</t>
  </si>
  <si>
    <t>napříč podcházející komunikace 3,55+2,50 = 6,050 [A]_x000d_
Celkové množství = 6,050</t>
  </si>
  <si>
    <t>97617</t>
  </si>
  <si>
    <t>VYBOURÁNÍ DROBNÝCH PŘEDMĚTŮ KOVOVÝCH</t>
  </si>
  <si>
    <t>odstranění plechového krytu nad vyústěním obecní kanalizace
Zhotovitel bude nakládat s odpadem, který vznikl v této položce _x000d_
v souladu s podmínkami uvedenými ve Směrnicích Zadavatele</t>
  </si>
  <si>
    <t>1 1 = 1,000 [A]_x000d_
Celkové množství = 1,000</t>
  </si>
  <si>
    <t>odstranění zbytků mostní izolace
předp. jen na mostku
(na klenbě se izolace nepředp.)
odvoz a uložení na skládku nebezpečného odpadu</t>
  </si>
  <si>
    <t>3,20*4,25 = 13,600 [A]_x000d_
Celkové množství = 13,600</t>
  </si>
  <si>
    <t>263416R</t>
  </si>
  <si>
    <t>VRTY PRO SKALNÍ HŘEBY TŘ IV DO 80 MM</t>
  </si>
  <si>
    <t>vč. dopravy, uložení na skládku a poplatku za skládku
vč. případného pažení</t>
  </si>
  <si>
    <t>4,0*11 = 44,000 [A]_x000d_
Celkové množství = 44,000</t>
  </si>
  <si>
    <t>282611R</t>
  </si>
  <si>
    <t>INJEKTOVÁNÍ ZDÍ</t>
  </si>
  <si>
    <t>proinjektování prostoru pod zdí
kompletní provedení
dle TZ</t>
  </si>
  <si>
    <t>28991R</t>
  </si>
  <si>
    <t>SKALNÍ HŘEBY</t>
  </si>
  <si>
    <t>kompletní provedení dle PD bez vrtů
vč. kalotové podložky, kotevní matice
vč. chráničky DN60</t>
  </si>
  <si>
    <t>11*4,0 = 44,000 [A]_x000d_
Celkové množství = 44,000</t>
  </si>
  <si>
    <t>ŽB kotevní trám
vč. těsnění spáry mezi stávající a novou zdí
vč. prac. a dil. spar</t>
  </si>
  <si>
    <t>1,3*0,3*22,5 = 8,775 [A]_x000d_
Celkové množství = 8,775</t>
  </si>
  <si>
    <t>odhad vyztužení 160 kg/m3</t>
  </si>
  <si>
    <t>8,775*0,160 = 1,404 [A]_x000d_
Celkové množství = 1,404</t>
  </si>
  <si>
    <t>62631</t>
  </si>
  <si>
    <t>SPOJOVACÍ MŮSTEK MEZI STARÝM A NOVÝM BETONEM</t>
  </si>
  <si>
    <t>1,28*22,5 = 28,800 [A]_x000d_
Celkové množství = 28,800</t>
  </si>
  <si>
    <t>93842</t>
  </si>
  <si>
    <t>OČIŠTĚNÍ ZDIVA OD VEGETACE</t>
  </si>
  <si>
    <t>odhad 30% plochy (6,47+6,36)/2*22,1*0,30 = 42,531 [A]_x000d_
Celkové množství = 42,531</t>
  </si>
  <si>
    <t>pol. 966168 27,495*2,5 = 68,738 [A]_x000d_
Celkové množství = 68,738</t>
  </si>
  <si>
    <t>pol. 131738 68,861*2,0 = 137,722 [A]_x000d_
Celkové množství = 137,722</t>
  </si>
  <si>
    <t>vykopávka pro zpětný zásyp</t>
  </si>
  <si>
    <t>46,364 = 46,364 [A]_x000d_
Celkové množství = 46,364</t>
  </si>
  <si>
    <t>131734</t>
  </si>
  <si>
    <t>HLOUBENÍ JAM ZAPAŽ I NEPAŽ TŘ. I, ODVOZ DO 5KM</t>
  </si>
  <si>
    <t>zemina pro zpětný zásyp</t>
  </si>
  <si>
    <t>pol. 17411.a 35,430 = 35,430 [A]_x000d_
pol. 17411.b 10,934 = 10,934 [B]_x000d_
Celkové množství = 46,364</t>
  </si>
  <si>
    <t>za dříkem stávající zdi (1,1*5,28+1,1*3,85+1,1*2,86)/3*14,05 = 61,768 [A]_x000d_
před dříkem stávající zdi ((3,0+1,82)/2*1,11+(3,2+2,2)/2*1,23+(2,75+1,6)/2*1,28)/3*14,05 = 41,120 [B]_x000d_
mimo stávající zeď (3,9+2,85)/2*1,9*1,83 + 0,5*(1,1+1,23+1,28)/3 = 12,337 [C]_x000d_
odpočet zeminy pro zpětný zásyp -(35,430+10,934) = -46,364 [D]_x000d_
Celkové množství = 68,861</t>
  </si>
  <si>
    <t>pol. 131738 68,861 = 68,861 [A]_x000d_
pol. 131734 46,364 = 46,364 [B]_x000d_
Celkové množství = 115,225</t>
  </si>
  <si>
    <t>zpětný zásyp před dříkem
plocha odměřena digitálně</t>
  </si>
  <si>
    <t>1. část ((3,085+1,7)/2*1,39-0,9*0,65)*7,0 = 19,184 [A]_x000d_
2. část ((2,27+1,2)/2*1,72-1,4*0,65)*6,5 = 13,482 [B]_x000d_
3. část ((2,07+1,2)/2*0,87-0,9*0,65)*3,3 = 2,764 [C]_x000d_
Celkové množství = 35,430</t>
  </si>
  <si>
    <t>zpětný zásyp do úrovně těsnící vrstvy
plocha odměřena digitálně</t>
  </si>
  <si>
    <t>1. část + 2. část 0,74*(7,55+4,48) = 8,902 [A]_x000d_
3. část 0,508*4,0 = 2,032 [B]_x000d_
Celkové množství = 10,934</t>
  </si>
  <si>
    <t>zásyp za dříkem - nad těsnící vrstvou
plocha digitálně odměřena</t>
  </si>
  <si>
    <t>1. část (3,74+3,13)/2*7,0+2,03*0,55 = 25,162 [A]_x000d_
2. část (3,13+2,028)/2*4,48 = 11,554 [B]_x000d_
3. část (2,028+1,186)/2*4,0+0,35*2,0*2,0 = 7,828 [C]_x000d_
Celkové množství = 44,544</t>
  </si>
  <si>
    <t>okolo drenážního potrubí</t>
  </si>
  <si>
    <t>1. část 0,3*0,3*7,023 = 0,632 [A]_x000d_
2. část + 3. část 0,3*0,3*8,805 = 0,792 [B]_x000d_
Celkové množství = 1,424</t>
  </si>
  <si>
    <t>226940R</t>
  </si>
  <si>
    <t>ZÁPOROVÉ PAŽENÍ</t>
  </si>
  <si>
    <t>kompletní provedení záporového pažení
vč. kotvení
vč. dodávky, zřízení, částečné demontáže
vč. likvidace vzniklých odpadů a skládkovné</t>
  </si>
  <si>
    <t>pohledová plocha _x000d_
 (7,4+1,2)*5,7 = 49,020 [B]_x000d_
 4,86*4,4 = 21,384 [C]_x000d_
 3,28*3,5 = 11,480 [D]_x000d_
 4,0*2,7 = 10,800 [E]_x000d_
Celkové množství = 92,684</t>
  </si>
  <si>
    <t>C25/30</t>
  </si>
  <si>
    <t>1. část 7,0*0,65*2,5 = 11,375 [A]_x000d_
2. část 4,48*0,65*2,0 = 5,824 [B]_x000d_
3. část 4,0*0,65*2,0 = 5,200 [C]_x000d_
Celkové množství = 22,399</t>
  </si>
  <si>
    <t>22,399*0,16 = 3,584 [A]_x000d_
Celkové množství = 3,584</t>
  </si>
  <si>
    <t>28997D</t>
  </si>
  <si>
    <t>OPLÁŠTĚNÍ (ZPEVNĚNÍ) Z GEOTEXTILIE DO 400G/M2</t>
  </si>
  <si>
    <t>ochranná geotextilie všech zasypaných částí</t>
  </si>
  <si>
    <t>1. část (3,95+0,6+0,65+1,0+1,4+0,65)*7,0 = 57,750 [A]_x000d_
2. část ((3,05+3,3)/2+(0,6+0,65+1,0+0,9+0,65))*4,48 = 31,248 [B]_x000d_
3. část ((1,5+1,712)/2+(0,6+0,65+1,5+0,9+0,65))*4,0+2,019 = 25,643 [C]_x000d_
Celkové množství = 114,641</t>
  </si>
  <si>
    <t>těsnící vrstva</t>
  </si>
  <si>
    <t>1. část 1,1*7,033 = 7,736 [A]_x000d_
2. část + 3. část 1,1*8,480 = 9,328 [B]_x000d_
Celkové množství = 17,064</t>
  </si>
  <si>
    <t>horní římsa úhlové zdi</t>
  </si>
  <si>
    <t>15,50*0,29*0,65 = 2,922 [A]_x000d_
Celkové množství = 2,922</t>
  </si>
  <si>
    <t>2,922*0,160 = 0,468 [A]_x000d_
Celkové množství = 0,468</t>
  </si>
  <si>
    <t>úhlová zeď
vč. vyústění skrz zeď pro drenáž</t>
  </si>
  <si>
    <t>1. část 7,0*3,94*0,5 = 13,790 [A]_x000d_
2. část 4,48*(3,052+3,29)/2*0,5 = 7,103 [B]_x000d_
3. část 4,0*(1,49+1,702)/2*0,5 = 3,192 [C]_x000d_
Celkové množství = 24,085</t>
  </si>
  <si>
    <t>odhad vyztužení 180 kg/m3</t>
  </si>
  <si>
    <t>24,085*0,180 = 4,335 [A]_x000d_
Celkové množství = 4,335</t>
  </si>
  <si>
    <t>podkladní beton C12/15 - X0</t>
  </si>
  <si>
    <t>pod základy _x000d_
 7,1*0,15*3,175 = 3,381 [B]_x000d_
 8,5*0,15*2,675 = 3,411 [C]_x000d_
pod drenáž _x000d_
1. část (0,55+0,4)/2*7,02*0,3 = 1,000 [E]_x000d_
2. část + 3. část (plocha odměřena digitálně) 4,101*0,3 = 1,230 [F]_x000d_
Celkové množství = 9,022</t>
  </si>
  <si>
    <t>vrstva štěrkopísku (okolo těsnící folie) - 2*0,15m</t>
  </si>
  <si>
    <t>1. část 1,1*7,03*(2*0,15) = 2,320 [A]_x000d_
2. část + 3. část 1,1*8,805*(2*0,15) = 2,906 [B]_x000d_
Celkové množství = 5,226</t>
  </si>
  <si>
    <t>drenážní roura DN 150 za dříkem
vyústěno skrz zdi</t>
  </si>
  <si>
    <t>1. část 7,023+0,85 = 7,873 [A]_x000d_
2. část + 3. část 8,805+0,85 = 9,655 [B]_x000d_
Celkové množství = 17,528</t>
  </si>
  <si>
    <t>9111C1</t>
  </si>
  <si>
    <t>ZÁBRADLÍ SILNIČNÍ LANKOVÉ - DODÁVKA A MONTÁŽ</t>
  </si>
  <si>
    <t>silniční zábradlí z kompozitů a s lanky</t>
  </si>
  <si>
    <t>15,5 = 15,500 [A]_x000d_
Celkové množství = 15,500</t>
  </si>
  <si>
    <t>odbourání stávající zdi</t>
  </si>
  <si>
    <t>odhad (3,2+4,6)/2*14,1*0,5 = 27,495 [A]_x000d_
Celkové množství = 27,495</t>
  </si>
  <si>
    <t>pol. 966138 6,480*2,6 = 16,848 [A]_x000d_
pol. 131738 8,555*2,0 = 17,110 [B]_x000d_
Celkové množství = 33,958</t>
  </si>
  <si>
    <t>pol. 17411 4,042 = 4,042 [A]_x000d_
Celkové množství = 4,042</t>
  </si>
  <si>
    <t>((2,84+1,7)/2*0,6-0,57*0,3)*5,215 = 6,211 [A]_x000d_
 ((2,76+1,7)/2*0,65-0,75*0,3)*5,215 = 6,386 [B]_x000d_
odpočet zeminy pro zpětný zásyp (pol. 17411p -4,042 = -4,042 [C]_x000d_
Celkové množství = 8,555</t>
  </si>
  <si>
    <t>pol. 131738 8,555 = 8,555 [A]_x000d_
pol. 131734 4,042 = 4,042 [B]_x000d_
Celkové množství = 12,597</t>
  </si>
  <si>
    <t>zpětný zásyp před dříkem</t>
  </si>
  <si>
    <t>(0,1+0,65)/2*5,215 = 1,956 [A]_x000d_
 (0,1+0,7)/2*5,215 = 2,086 [B]_x000d_
Celkové množství = 4,042</t>
  </si>
  <si>
    <t>zásyp za dříkem</t>
  </si>
  <si>
    <t>((1,82+1,3)/2*0,3+(0,1+0,3)/2*0,3)*5,215 = 2,754 [A]_x000d_
 ((1,75+1,5)/2*0,45+(0,1+0,3)/2*0,3)*5,215 = 4,126 [B]_x000d_
Celkové množství = 6,880</t>
  </si>
  <si>
    <t>obsyp okolo potrubí ze ŠD</t>
  </si>
  <si>
    <t>0,3*0,3*10,43 = 0,939 [A]_x000d_
Celkové množství = 0,939</t>
  </si>
  <si>
    <t>272325</t>
  </si>
  <si>
    <t>ZÁKLADY ZE ŽELEZOBETONU DO C30/37</t>
  </si>
  <si>
    <t>základ zdi C30/37</t>
  </si>
  <si>
    <t>1,5*0,3*10,13 = 4,559 [A]_x000d_
Celkové množství = 4,559</t>
  </si>
  <si>
    <t>4,559*0,160 = 0,729 [A]_x000d_
Celkové množství = 0,729</t>
  </si>
  <si>
    <t>úhlová zeď C30/37-XF4</t>
  </si>
  <si>
    <t>0,66*0,2*10,43 = 1,377 [A]_x000d_
 1,046*5,215*0,3+1,3*5,215*0,3 = 3,670 [B]_x000d_
Celkové množství = 5,047</t>
  </si>
  <si>
    <t>5,047*0,180 = 0,908 [A]_x000d_
Celkové množství = 0,908</t>
  </si>
  <si>
    <t>33817B</t>
  </si>
  <si>
    <t xml:space="preserve">SLOUPKY OHRADNÍ A PLOTOVÉ Z DÍLCŮ KOVOVÝCH  DODATEČNĚ KOTVENÉ</t>
  </si>
  <si>
    <t>sloupky HEA100
na patní desku</t>
  </si>
  <si>
    <t>17,10 kg/m 1,34*6*17,10/1000 = 0,137 [A]_x000d_
5% na spojovací materiály, patní desky 0,137*0,05 = 0,007 [B]_x000d_
Celkové množství = 0,144</t>
  </si>
  <si>
    <t>34295</t>
  </si>
  <si>
    <t>STĚNY A PŘÍČKY VÝPLŇ A ODDĚL ZE DŘEVA</t>
  </si>
  <si>
    <t>výplň smrkové hranoly 80x160</t>
  </si>
  <si>
    <t>2,0*1,34*0,080*5 = 1,072 [A]_x000d_
Celkové množství = 1,072</t>
  </si>
  <si>
    <t>podkladní beton pod základy tl. 100 mm</t>
  </si>
  <si>
    <t>1,5*0,10*10,13 = 1,520 [A]_x000d_
Celkové množství = 1,520</t>
  </si>
  <si>
    <t>drenážní roura DN 150 za dříkem</t>
  </si>
  <si>
    <t>10,43 = 10,430 [A]_x000d_
Celkové množství = 10,430</t>
  </si>
  <si>
    <t>zídka _x000d_
 0,57*0,9*5,215 = 2,675 [B]_x000d_
 (0,54+0,75)/2*1,060*5,215 = 3,565 [C]_x000d_
sloupky 0,2*0,2*1,5*4 = 0,240 [D]_x000d_
Celkové množství = 6,480</t>
  </si>
  <si>
    <t>967178</t>
  </si>
  <si>
    <t>VYBOURÁNÍ ČÁSTÍ KONSTRUKCÍ DŘEVĚNÝCH S ODVOZEM DO 20KM</t>
  </si>
  <si>
    <t>dřevěná výplň oplocení
Zhotovitel bude nakládat s odpadem, který vznikl v této položce _x000d_
v souladu s podmínkami uvedenými ve Směrnicích Zadavatele</t>
  </si>
  <si>
    <t>2,5*1,5*4 = 15,000 [A]_x000d_
Celkové množství = 15,000</t>
  </si>
  <si>
    <t>SO 300</t>
  </si>
  <si>
    <t>Vodohospodářské objekty</t>
  </si>
  <si>
    <t>pol. 17120 269,917*2,0 = 539,834 [A]_x000d_
poměr 63,3% KSUS, Obec 36,7% 539,834*0,633 = 341,715 [B]</t>
  </si>
  <si>
    <t>02730</t>
  </si>
  <si>
    <t>POMOC PRÁCE ZŘÍZ NEBO ZAJIŠŤ OCHRANU INŽENÝRSKÝCH SÍTÍ</t>
  </si>
  <si>
    <t>Dočasné zajištění kabelů a kabelových tratí ze 3 volně ložených kabelů - 50m</t>
  </si>
  <si>
    <t>132738</t>
  </si>
  <si>
    <t>HLOUBENÍ RÝH ŠÍŘ DO 2M PAŽ I NEPAŽ TŘ. I, ODVOZ DO 20KM</t>
  </si>
  <si>
    <t>Výkop
vč. ztížení vykopávek v blízkosti podzemního vedení, konstrukcí a objektů vč. jejich dočasného zajištění
vč. pažení, vzepření a rozepření vč. přepažování (vyjma pažení záporového a štětových stěn)
vč. přechodvých lávek pro zabezpečení výkopu</t>
  </si>
  <si>
    <t>SO 301-A _x000d_
Potrubí Stoka 152,804 = 152,804 [B]_x000d_
SO 301-B _x000d_
Potrubí Stoka 65,760 = 65,760 [D]_x000d_
Mezisoučet = 218,564 [E]_x000d_
poměr 63,3% KSUS, Obec 36,7% 218,564*0,633 = 138,351 [F]</t>
  </si>
  <si>
    <t>133938</t>
  </si>
  <si>
    <t>HLOUBENÍ ŠACHET ZAPAŽ I NEPAŽ TŘ. III, ODVOZ DO 20KM</t>
  </si>
  <si>
    <t>vč. ztížení vykopávek v blízkosti podzemního vedení, konstrukcí a objektů vč. jejich dočasného zajištění
vč. pažení, vzepření a rozepření vč. přepažování (vyjma pažení záporového a štětových stěn)
vč. přechodvých lávek pro zabezpečení výkopu</t>
  </si>
  <si>
    <t>SO 301-A _x000d_
Š1 4,838 = 4,838 [B]_x000d_
Š2 3,2 = 3,200 [C]_x000d_
Š3 4,89 = 4,890 [D]_x000d_
Š4 4,915 = 4,915 [E]_x000d_
Š5 5,325 = 5,325 [F]_x000d_
Š6 5,683 = 5,683 [G]_x000d_
SO 301-B _x000d_
Š7 4,992 = 4,992 [I]_x000d_
Š8 4,915 = 4,915 [J]_x000d_
Š9 4,301 = 4,301 [K]_x000d_
Š10 4,096 = 4,096 [L]_x000d_
Š11 4,198 = 4,198 [M]_x000d_
Mezisoučet = 51,353 [N]_x000d_
poměr 63,3% KSUS, Obec 36,7% 51,353*0,633 = 32,506 [O]</t>
  </si>
  <si>
    <t>132738 218,564 = 218,564 [A]_x000d_
133738 51,353 = 51,353 [B]_x000d_
Mezisoučet = 269,917 [C]_x000d_
poměr 63,3% KSUS, Obec 36,7% 269,917*0,633 = 170,857 [D]</t>
  </si>
  <si>
    <t>Zásyp z materiálu vhodného do násypu dle ČSN 73 6133</t>
  </si>
  <si>
    <t>SO 301-A _x000d_
Potrubí Stoka 94,877 = 94,877 [B]_x000d_
SO 301-B _x000d_
Potrubí Stoka 37,511 = 37,511 [D]_x000d_
Mezisoučet = 132,388 [E]_x000d_
poměr 63,3% KSUS, Obec 36,7% 132,388*0,633 = 83,802 [F]</t>
  </si>
  <si>
    <t>Potrubí stoka - obsyp fr. 0/22
Obsyp šachet z materiálu vhodného do násypu dle ČSN 73 6133</t>
  </si>
  <si>
    <t>SO 301-A _x000d_
Potrubí Stoka 44,157 = 44,157 [B]_x000d_
Š1 2,315 = 2,315 [C]_x000d_
Š2 1,661 = 1,661 [D]_x000d_
Š3 2,336 = 2,336 [E]_x000d_
Š4 2,346 = 2,346 [F]_x000d_
Š5 2,509 = 2,509 [G]_x000d_
Š6 2,652 = 2,652 [H]_x000d_
SO 301-B _x000d_
Potrubí Stoka 21,046 = 21,046 [J]_x000d_
Š7 2,376 = 2,376 [K]_x000d_
Š8 2,346 = 2,346 [L]_x000d_
Š9 2,101 = 2,101 [M]_x000d_
Š10 2,019 = 2,019 [N]_x000d_
Š10 2,060 = 2,060 [O]_x000d_
Mezisoučet = 89,924 [P]_x000d_
poměr 63,3% KSUS, Obec 36,7% 89,924*0,633 = 56,922 [Q]</t>
  </si>
  <si>
    <t>SO 301-A _x000d_
Výústní objekt 0,3 = 0,300 [B]_x000d_
Mezisoučet = 0,300 [C]_x000d_
poměr 63,3% KSUS, Obec 36,7% 0,3*0,633 = 0,190 [D]</t>
  </si>
  <si>
    <t>ŠP fr. 0/22 tl. 100mm</t>
  </si>
  <si>
    <t>SO 301-A _x000d_
Potrubí Stoka 8,912 = 8,912 [B]_x000d_
SO 301-B _x000d_
Potrubí Stoka 4,036 = 4,036 [D]_x000d_
Mezisoučet = 12,948 [E]_x000d_
poměr 63,3% KSUS, Obec 36,7% 12,948*0,633 = 8,196 [F]</t>
  </si>
  <si>
    <t>ŠDB fr. 0/32
podsyp</t>
  </si>
  <si>
    <t>SO 301-A _x000d_
Výústní objekt 0,30 = 0,300 [B]_x000d_
Mezisoučet = 0,300 [C]_x000d_
poměr 63,3% KSUS, Obec 36,7% 0,3*0,633 = 0,190 [D]</t>
  </si>
  <si>
    <t>SO 301-A _x000d_
Výústní objekt 0,6 = 0,600 [B]_x000d_
Mezisoučet = 0,600 [C]_x000d_
poměr 63,3% KSUS, Obec 36,7% 0,6*0,633 = 0,380 [D]</t>
  </si>
  <si>
    <t>Potrubí Stoka
Plastové hladkostěnné potrubí DN250 SN16</t>
  </si>
  <si>
    <t>SO 301-A 99,260 = 99,260 [A]_x000d_
Mezisoučet = 99,260 [B]_x000d_
poměr 63,3% KSUS, Obec 36,7% 99,26*0,633 = 62,832 [C]</t>
  </si>
  <si>
    <t>87445</t>
  </si>
  <si>
    <t>POTRUBÍ Z TRUB PLASTOVÝCH ODPADNÍCH DN DO 300MM</t>
  </si>
  <si>
    <t>Potrubí Stoka
Plastové hladkostěnné potrubí DN300 SN16</t>
  </si>
  <si>
    <t>SO 301-B 49,340 = 49,340 [A]_x000d_
Mezisoučet = 49,340 [B]_x000d_
poměr 63,3% KSUS, Obec 36,7% 49,34*0,633 = 31,232 [C]</t>
  </si>
  <si>
    <t>89000R</t>
  </si>
  <si>
    <t>ÚPRAVA VÝUSNTNÍHO OBJEKTU</t>
  </si>
  <si>
    <t>SO 301-B _x000d_
Potrubí Stoka 1 = 1,000 [B]_x000d_
Mezisoučet = 1,000 [C]_x000d_
 1*0,633 = 0,633 [D]</t>
  </si>
  <si>
    <t>891644</t>
  </si>
  <si>
    <t>KLAPKY DN DO 250MM</t>
  </si>
  <si>
    <t>Zpětná klapka proti zpětnému vzdutí
DN 250</t>
  </si>
  <si>
    <t>SO 301-A _x000d_
Výústní objekt 1 = 1,000 [B]_x000d_
Mezisoučet = 1,000 [C]_x000d_
 1*0,633 = 0,633 [D]</t>
  </si>
  <si>
    <t>894171</t>
  </si>
  <si>
    <t>ŠACHTY KANALIZAČ Z BETON DÍLCŮ NA POTRUBÍ DN DO 1000MM</t>
  </si>
  <si>
    <t>Kontrolní šachta DN1000
vč. podkladního betonu C12/15</t>
  </si>
  <si>
    <t>SO 301-A _x000d_
Š1 1 = 1,000 [B]_x000d_
Š2 1 = 1,000 [C]_x000d_
Š3 1 = 1,000 [D]_x000d_
Š4 1 = 1,000 [E]_x000d_
Š5 1 = 1,000 [F]_x000d_
Š6 1 = 1,000 [G]_x000d_
SO 301-B _x000d_
Š7 1 = 1,000 [I]_x000d_
Š8 1 = 1,000 [J]_x000d_
Š9 1 = 1,000 [K]_x000d_
Š10 1 = 1,000 [L]_x000d_
Š11 1 = 1,000 [M]_x000d_
Mezisoučet = 11,000 [N]_x000d_
poměr 63,3% KSUS, Obec 36,7% 11*0,633 = 6,963 [O]</t>
  </si>
  <si>
    <t>pol. 17120 269,917*2,0 = 539,834 [A]_x000d_
Mezisoučet = 539,834 [B]_x000d_
poměr 63,3% KSUS, Obec 36,7% 539,834*0,367 = 198,119 [C]</t>
  </si>
  <si>
    <t>SO 301-A _x000d_
Potrubí Stoka 152,804 = 152,804 [B]_x000d_
SO 301-B _x000d_
Potrubí Stoka 65,760 = 65,760 [D]_x000d_
Mezisoučet = 218,564 [E]_x000d_
poměr 63,3% KSUS, Obec 36,7% 218,564*0,367 = 80,213 [F]</t>
  </si>
  <si>
    <t>SO 301-A _x000d_
Š1 4,838 = 4,838 [B]_x000d_
Š2 3,2 = 3,200 [C]_x000d_
Š3 4,89 = 4,890 [D]_x000d_
Š4 4,915 = 4,915 [E]_x000d_
Š5 5,325 = 5,325 [F]_x000d_
Š6 5,683 = 5,683 [G]_x000d_
SO 301-B _x000d_
Š7 4,992 = 4,992 [I]_x000d_
Š8 4,915 = 4,915 [J]_x000d_
Š9 4,301 = 4,301 [K]_x000d_
Š10 4,096 = 4,096 [L]_x000d_
Š11 4,198 = 4,198 [M]_x000d_
Mezisoučet = 51,353 [N]_x000d_
poměr 63,3% KSUS, Obec 36,7% 51,353*0,367 = 18,847 [O]</t>
  </si>
  <si>
    <t>132738 218,564 = 218,564 [A]_x000d_
133738 51,353 = 51,353 [B]_x000d_
Mezisoučet = 269,917 [C]_x000d_
poměr 63,3% KSUS, Obec 36,7% 269,917*0,367 = 99,060 [D]</t>
  </si>
  <si>
    <t>SO 301-A _x000d_
Potrubí Stoka 94,877 = 94,877 [B]_x000d_
SO 301-B _x000d_
Potrubí Stoka 37,511 = 37,511 [D]_x000d_
Mezisoučet = 132,388 [E]_x000d_
poměr 63,3% KSUS, Obec 36,7% 132,388*0,367 = 48,586 [F]</t>
  </si>
  <si>
    <t>SO 301-A _x000d_
Potrubí Stoka 44,157 = 44,157 [B]_x000d_
Š1 2,315 = 2,315 [C]_x000d_
Š2 1,661 = 1,661 [D]_x000d_
Š3 2,336 = 2,336 [E]_x000d_
Š4 2,346 = 2,346 [F]_x000d_
Š5 2,509 = 2,509 [G]_x000d_
Š6 2,652 = 2,652 [H]_x000d_
SO 301-B _x000d_
Potrubí Stoka 21,046 = 21,046 [J]_x000d_
Š7 2,376 = 2,376 [K]_x000d_
Š8 2,346 = 2,346 [L]_x000d_
Š9 2,101 = 2,101 [M]_x000d_
Š10 2,019 = 2,019 [N]_x000d_
Š10 2,060 = 2,060 [O]_x000d_
Mezisoučet = 89,924 [P]_x000d_
poměr 63,3% KSUS, Obec 36,7% 89,924*0,367 = 33,002 [Q]</t>
  </si>
  <si>
    <t>SO 301-A _x000d_
Výústní objekt 0,3 = 0,300 [B]_x000d_
Mezisoučet = 0,300 [C]_x000d_
poměr 63,3% KSUS, Obec 36,7% 0,3*0,367 = 0,110 [D]</t>
  </si>
  <si>
    <t>SO 301-A _x000d_
Potrubí Stoka 8,912 = 8,912 [B]_x000d_
SO 301-B _x000d_
Potrubí Stoka 4,036 = 4,036 [D]_x000d_
Mezisoučet = 12,948 [E]_x000d_
poměr 63,3% KSUS, Obec 36,7% 12,948*0,367 = 4,752 [F]</t>
  </si>
  <si>
    <t>SO 301-A _x000d_
Výústní objekt 0,30 = 0,300 [B]_x000d_
Mezisoučet = 0,300 [C]_x000d_
poměr 63,3% KSUS, Obec 36,7% 0,3*0,367 = 0,110 [D]</t>
  </si>
  <si>
    <t>SO 301-A _x000d_
Výústní objekt 0,6 = 0,600 [B]_x000d_
Mezisoučet = 0,600 [C]_x000d_
poměr 63,3% KSUS, Obec 36,7% 0,6*0,367 = 0,220 [D]</t>
  </si>
  <si>
    <t>SO 301-A 99,260 = 99,260 [A]_x000d_
Mezisoučet = 99,260 [B]_x000d_
poměr 63,3% KSUS, Obec 36,7% 99,26*0,367 = 36,428 [C]</t>
  </si>
  <si>
    <t>SO 301-B 49,340 = 49,340 [A]_x000d_
Mezisoučet = 49,340 [B]_x000d_
poměr 63,3% KSUS, Obec 36,7% 49,34*0,367 = 18,108 [C]</t>
  </si>
  <si>
    <t>SO 301-B _x000d_
Potrubí Stoka 1 = 1,000 [B]_x000d_
Mezisoučet = 1,000 [C]_x000d_
 1*0,367 = 0,367 [D]</t>
  </si>
  <si>
    <t>SO 301-A _x000d_
Výústní objekt 1 = 1,000 [B]_x000d_
Mezisoučet = 1,000 [C]_x000d_
 1*0,367 = 0,367 [D]</t>
  </si>
  <si>
    <t>SO 301-A _x000d_
Š1 1 = 1,000 [B]_x000d_
Š2 1 = 1,000 [C]_x000d_
Š3 1 = 1,000 [D]_x000d_
Š4 1 = 1,000 [E]_x000d_
Š5 1 = 1,000 [F]_x000d_
Š6 1 = 1,000 [G]_x000d_
SO 301-B _x000d_
Š7 1 = 1,000 [I]_x000d_
Š8 1 = 1,000 [J]_x000d_
Š9 1 = 1,000 [K]_x000d_
Š10 1 = 1,000 [L]_x000d_
Š11 1 = 1,000 [M]_x000d_
Mezisoučet = 11,000 [N]_x000d_
poměr 63,3% KSUS, Obec 36,7% 11*0,367 = 4,037 [O]</t>
  </si>
  <si>
    <t>SO 400</t>
  </si>
  <si>
    <t>Elektro a sdělovací objekty</t>
  </si>
  <si>
    <t>O2</t>
  </si>
  <si>
    <t>pol. 17120 15,939*2,0 = 31,878 [A]</t>
  </si>
  <si>
    <t>13173</t>
  </si>
  <si>
    <t>HLOUBENÍ JAM ZAPAŽ I NEPAŽ TŘ. I</t>
  </si>
  <si>
    <t>základy VO, vč. odvozu zeminy na skládku</t>
  </si>
  <si>
    <t>0,8*0,8*1,3*2 = 1,664 [A]</t>
  </si>
  <si>
    <t>kabelová trasa, včetně odvozu zeminy na skládku</t>
  </si>
  <si>
    <t>0,35*0,2*(100)" volná trasa" = 7,000 [B]_x000d_
 0,6*0,25*(27,0+12,5+9,0)" prostupy" = 7,275 [C]_x000d_
 "Celkem: "B+C = 14,275 [D]</t>
  </si>
  <si>
    <t>13273A</t>
  </si>
  <si>
    <t>HLOUBENÍ RÝH ŠÍŘ DO 2M PAŽ I NEPAŽ TŘ. I - BEZ DOPRAVY</t>
  </si>
  <si>
    <t>kabelová trasa, pro zpětný zásyp</t>
  </si>
  <si>
    <t>0,35*(0,45-0,2)*(100)" volná trasa" = 8,750 [B]_x000d_
 0,6*(1,2-0,25)*(27,0+12,5+9,0)" prostupy" = 27,645 [C]_x000d_
 "Celkem: "B+C = 36,395 [D]</t>
  </si>
  <si>
    <t>přebytečná zemina z výkopu</t>
  </si>
  <si>
    <t>0,8*0,8*1,3*2 = 1,664 [B]_x000d_
 0,35*0,2*(100)" volná trasa" = 7,000 [D]_x000d_
 0,6*0,25*(27,0+12,5+9,0)" prostupy" = 7,275 [E]_x000d_
 "Celkem: "B+D+E = 15,939 [F]</t>
  </si>
  <si>
    <t>kabelové trasy</t>
  </si>
  <si>
    <t>pískové lože</t>
  </si>
  <si>
    <t>0,35*0,2*(100)" volná trasa" = 7,000 [A]</t>
  </si>
  <si>
    <t>272315</t>
  </si>
  <si>
    <t>ZÁKLADY Z PROSTÉHO BETONU DO C30/37</t>
  </si>
  <si>
    <t>nadzemní část základu
beton C25/30-XF4</t>
  </si>
  <si>
    <t>pod chráničky</t>
  </si>
  <si>
    <t>0,6*0,05*(27+12,5+9) = 1,455 [A]</t>
  </si>
  <si>
    <t>702321</t>
  </si>
  <si>
    <t>ZAKRYTÍ KABELŮ BETONOVOU DESKOU ŠÍŘKY DO 20 CM</t>
  </si>
  <si>
    <t>betonová deska</t>
  </si>
  <si>
    <t>741911</t>
  </si>
  <si>
    <t>UZEMŇOVACÍ VODIČ V ZEMI FEZN DO 120 MM2</t>
  </si>
  <si>
    <t>drát FeZn pr. 10 mm
strojený zemnič - přílož do kabelové trasy</t>
  </si>
  <si>
    <t>(100+27+12,5+9)*1,05 = 155,925 [A]</t>
  </si>
  <si>
    <t>741A11</t>
  </si>
  <si>
    <t>UZEMŇOVACÍ VODIČ V ZÁKLADECH FEZN DO 120 MM2</t>
  </si>
  <si>
    <t>drát FeZn pr. 10 mm
propojení stožáru a strojeného zemniče
včetně svorek a PKO</t>
  </si>
  <si>
    <t>1,5*(2) = 3,000 [A]</t>
  </si>
  <si>
    <t>742232</t>
  </si>
  <si>
    <t>VEDENÍ VENKOVNÍ NN, ZÁVĚSNÝ KABEL DO TŘÍ ŽIL</t>
  </si>
  <si>
    <t>kabel MR
provizorní i definitivní, včetně ukončení</t>
  </si>
  <si>
    <t>742G11</t>
  </si>
  <si>
    <t>KABEL NN DVOU- A TŘÍŽÍLOVÝ CU S PLASTOVOU IZOLACÍ DO 2,5 MM2</t>
  </si>
  <si>
    <t>kabel nn, CYKY 3-Jx1,5
do stožáru, včetně ukončení</t>
  </si>
  <si>
    <t>5*(8+1,5) = 47,500 [A]</t>
  </si>
  <si>
    <t>kabel nn, CYKY 3-Jx2,5
do svítidla v podchodu, včetně ukončení</t>
  </si>
  <si>
    <t>742G12</t>
  </si>
  <si>
    <t>KABEL NN DVOU- A TŘÍŽÍLOVÝ CU S PLASTOVOU IZOLACÍ OD 4 DO 16 MM2</t>
  </si>
  <si>
    <t xml:space="preserve">kabel CYKY 2-Ox4
pro MR
dodávka  amontáž</t>
  </si>
  <si>
    <t>290+3*2*2,5 = 305,000 [A]</t>
  </si>
  <si>
    <t>742H12</t>
  </si>
  <si>
    <t>KABEL NN ČTYŘ- A PĚTIŽÍLOVÝ CU S PLASTOVOU IZOLACÍ OD 4 DO 16 MM2</t>
  </si>
  <si>
    <t>kabel CYKY 4-Jx16
dodávka a montáž</t>
  </si>
  <si>
    <t>275+7*2*2,5 = 310,000 [A]</t>
  </si>
  <si>
    <t>742L12</t>
  </si>
  <si>
    <t>UKONČENÍ DVOU AŽ PĚTIŽÍLOVÉHO KABELU V ROZVADĚČI NEBO NA PŘÍSTROJI OD 4 DO 16 MM2</t>
  </si>
  <si>
    <t>včetně označení štítkem</t>
  </si>
  <si>
    <t>2*(7) = 14,000 [A]</t>
  </si>
  <si>
    <t>742Z23</t>
  </si>
  <si>
    <t>DEMONTÁŽ KABELOVÉHO VEDENÍ NN</t>
  </si>
  <si>
    <t>kabely VO a MR</t>
  </si>
  <si>
    <t>250 = 250,000 [A]</t>
  </si>
  <si>
    <t>743122</t>
  </si>
  <si>
    <t xml:space="preserve">OSVĚTLOVACÍ STOŽÁR  PEVNÝ ŽÁROVĚ ZINKOVANÝ DÉLKY PŘES 6,5 DO 12 M</t>
  </si>
  <si>
    <t>stožár jm. výšky 8,0 m
přírubový
159/108/89 mm</t>
  </si>
  <si>
    <t>3.000000 = 3,000 [A]</t>
  </si>
  <si>
    <t>stožár jm. výšky 8,0 m
vetknutý
159/108/89 mm</t>
  </si>
  <si>
    <t>2.000000 = 2,000 [A]</t>
  </si>
  <si>
    <t>743151</t>
  </si>
  <si>
    <t xml:space="preserve">OSVĚTLOVACÍ STOŽÁR  - STOŽÁROVÁ ROZVODNICE S 1-2 JISTÍCÍMI PRVKY</t>
  </si>
  <si>
    <t>s řadovými svorkami a pojistkovým spodkem</t>
  </si>
  <si>
    <t>2 = 2,000 [A]</t>
  </si>
  <si>
    <t>v druhé třídě ochrany (na mostě)
dodávka a montáž</t>
  </si>
  <si>
    <t>743312</t>
  </si>
  <si>
    <t>VÝLOŽNÍK PRO MONTÁŽ SVÍTIDLA NA STOŽÁR JEDNORAMENNÝ DÉLKA VYLOŽENÍ PŘES 1 DO 2 M</t>
  </si>
  <si>
    <t>výložník 1,5 m 
dodávka a montáž</t>
  </si>
  <si>
    <t>3+2 = 5,000 [A]</t>
  </si>
  <si>
    <t>743553</t>
  </si>
  <si>
    <t>SVÍTIDLO VENKOVNÍ VŠEOBECNÉ LED, MIN. IP 44, PŘES 25 DO 45 W</t>
  </si>
  <si>
    <t>dodávka a montáž
II. třída ochrany</t>
  </si>
  <si>
    <t>743Z11</t>
  </si>
  <si>
    <t>DEMONTÁŽ OSVĚTLOVACÍHO STOŽÁRU ULIČNÍHO VÝŠKY DO 15 M</t>
  </si>
  <si>
    <t>včetně odvozu a likvidace</t>
  </si>
  <si>
    <t>743Z35</t>
  </si>
  <si>
    <t>DEMONTÁŽ SVÍTIDLA Z OSVĚTLOVACÍHO STOŽÁRU VÝŠKY DO 15 M</t>
  </si>
  <si>
    <t>747213</t>
  </si>
  <si>
    <t>CELKOVÁ PROHLÍDKA, ZKOUŠENÍ, MĚŘENÍ A VYHOTOVENÍ VÝCHOZÍ REVIZNÍ ZPRÁVY, PRO OBJEM IN PŘES 500 DO 1000 TIS. KČ</t>
  </si>
  <si>
    <t>kompletní revize objektu, beu ohledu na IN a MTŽ práce</t>
  </si>
  <si>
    <t>75L174</t>
  </si>
  <si>
    <t>REPRODUKTOR VENKOVNÍ TLAKOVÝ - DODÁVKA</t>
  </si>
  <si>
    <t>75L17X</t>
  </si>
  <si>
    <t>REPRODUKTOR VENKOVNÍ - MONTÁŽ</t>
  </si>
  <si>
    <t>87614</t>
  </si>
  <si>
    <t>CHRÁNIČKY Z TRUB PLAST DN DO 40MM</t>
  </si>
  <si>
    <t>chráničky 40/33 do základu stožáru, 3 ks na jeden základ</t>
  </si>
  <si>
    <t>3*(2)*1,5 = 9,000 [A]</t>
  </si>
  <si>
    <t>87627</t>
  </si>
  <si>
    <t>CHRÁNIČKY Z TRUB PLASTOVÝCH DN DO 100MM</t>
  </si>
  <si>
    <t>chráničky 110/94, do prostupu,, včetně utěsnění a protahovacího drátu</t>
  </si>
  <si>
    <t>2*(27+12,5+9)*1,05 = 101,850 [A]</t>
  </si>
  <si>
    <t>87645</t>
  </si>
  <si>
    <t>CHRÁNIČKY Z TRUB PLASTOVÝCH DN DO 300MM</t>
  </si>
  <si>
    <t>trubkové pouzdro do základu stožáru, včetně otvorů pro chráničky a pro zemnič</t>
  </si>
  <si>
    <t>1,0*2 = 2,000 [A]</t>
  </si>
  <si>
    <t>pol. 17120 4,554*2,0 = 9,108 [A]</t>
  </si>
  <si>
    <t>0,8*0,8*1,2*3 = 2,304 [A]</t>
  </si>
  <si>
    <t>0,35*0,2*(15)" volná trasa" = 1,050 [B]_x000d_
 0,6*0,25*(8,0)" prostupy" = 1,200 [C]_x000d_
 "Celkem: "B+C = 2,250 [D]</t>
  </si>
  <si>
    <t>0,35*(0,45-0,2)*(15)" volná trasa" = 1,313 [B]_x000d_
 0,6*(1,2-0,25)*(8,0)" prostupy" = 4,560 [C]_x000d_
 "Celkem: "B+C = 5,873 [D]</t>
  </si>
  <si>
    <t>0,8*0,8*1,2*3 = 2,304 [A]_x000d_
 0,35*0,2*(15)" volná trasa" = 1,050 [D]_x000d_
 0,6*0,25*(8,0)" prostupy" = 1,200 [E]_x000d_
 "Celkem: "A+D+E = 4,554 [F]</t>
  </si>
  <si>
    <t>0,35*0,2*(15)" volná trasa" = 1,050 [A]</t>
  </si>
  <si>
    <t>0,6*0,05*(8) = 0,240 [A]</t>
  </si>
  <si>
    <t>(15+8)*1,05 = 24,150 [A]</t>
  </si>
  <si>
    <t>1,5*(4) = 6,000 [A]</t>
  </si>
  <si>
    <t>4*(6+3) = 36,000 [A]</t>
  </si>
  <si>
    <t>15+4*2*2,5 = 35,000 [A]</t>
  </si>
  <si>
    <t>2*(4) = 8,000 [A]</t>
  </si>
  <si>
    <t>743141</t>
  </si>
  <si>
    <t xml:space="preserve">OSVĚTLOVACÍ STOŽÁR  PŘECHODOVÝ DÉLKY DO 8 M</t>
  </si>
  <si>
    <t>pro dlouhé výložníky
vetknutý
dodávka a montáž</t>
  </si>
  <si>
    <t>pro dlouhé výložníky
přírubový
dodávka a montáž</t>
  </si>
  <si>
    <t>743142</t>
  </si>
  <si>
    <t xml:space="preserve">OSVĚTLOVACÍ STOŽÁR  PŘECHODOVÝ - VÝLOŽNÍK S DÉLKOU VYLOŽENÍ DO 3 M</t>
  </si>
  <si>
    <t>dodávka a montáž
včetně atypické úpravy (ohnutí)</t>
  </si>
  <si>
    <t>4 = 4,000 [A]</t>
  </si>
  <si>
    <t>743531</t>
  </si>
  <si>
    <t>SVÍTIDLO VENKOVNÍ VŠEOBECNÉ PRO OSVĚTLENÍ PŘECHODU PRO CHODCE DO 150 W</t>
  </si>
  <si>
    <t>dodávka a montáž
asymetrická chrakteristika</t>
  </si>
  <si>
    <t>3*(3)*1,5 = 13,500 [A]</t>
  </si>
  <si>
    <t>2*(8)*1,05 = 16,800 [A]</t>
  </si>
  <si>
    <t>1,0*3 = 3,000 [A]</t>
  </si>
  <si>
    <t>4,57*2,0 = 9,140 [A]</t>
  </si>
  <si>
    <t>jámy pro základy stožárů, včetně odvozu přebytečné zeminy</t>
  </si>
  <si>
    <t>0,4*0,4*3,14*2*2 = 2,010 [A]_x000d_
 0,8*0,8*2*2 = 2,560 [B]_x000d_
 "Celkem: "A+B = 4,570 [C]</t>
  </si>
  <si>
    <t>přebytečná zemina</t>
  </si>
  <si>
    <t>272314</t>
  </si>
  <si>
    <t>ZÁKLADY Z PROSTÉHO BETONU DO C25/30</t>
  </si>
  <si>
    <t>pro betonové sloupy</t>
  </si>
  <si>
    <t>74001R</t>
  </si>
  <si>
    <t>PROVIZORNÍ PODPĚRNÝ BOD</t>
  </si>
  <si>
    <t>v korytě řeky, popis dle TZ</t>
  </si>
  <si>
    <t>742211</t>
  </si>
  <si>
    <t>VEDENÍ VENKOVNÍ NN, SLOUP DO 9/10 KN</t>
  </si>
  <si>
    <t>JB 9/3,
dodávka a montáž
včetně svorek pro nosné lano</t>
  </si>
  <si>
    <t>742Z11</t>
  </si>
  <si>
    <t>DEMONTÁŽ SLOUPU/STOŽÁRU NN VČETNĚ VEŠKERÉ VÝSTROJE</t>
  </si>
  <si>
    <t>včetně odbozu a likvidace</t>
  </si>
  <si>
    <t>75H31Y</t>
  </si>
  <si>
    <t>KABEL ZÁVĚSNÝ METALICKÝ PRŮMĚR ŽÍLY 0,6 MM - DEMONTÁŽ</t>
  </si>
  <si>
    <t>2*150 = 300,000 [A]</t>
  </si>
  <si>
    <t>75H621</t>
  </si>
  <si>
    <t>ZÁVĚSNÉ OCELOVÉ LANO</t>
  </si>
  <si>
    <t>pro zavěšení prvků trasy</t>
  </si>
  <si>
    <t>75I213</t>
  </si>
  <si>
    <t>KABEL ZEMNÍ DVOUPLÁŠŤOVÝ BEZ PANCÍŘE PRŮMĚRU ŽÍLY 0,6 MM DO 50XN</t>
  </si>
  <si>
    <t>KMČTYŘKA</t>
  </si>
  <si>
    <t xml:space="preserve">kabel TCEPKPFLE 50XN 0,4
dodávka  a montáž</t>
  </si>
  <si>
    <t>50*160/1000 = 8,000 [A]</t>
  </si>
  <si>
    <t>75I214</t>
  </si>
  <si>
    <t>KABEL ZEMNÍ DVOUPLÁŠŤOVÝ BEZ PANCÍŘE PRŮMĚRU ŽÍLY 0,6 MM PŘES 50XN</t>
  </si>
  <si>
    <t xml:space="preserve">kabel TCEPKPFLE 100XN 0,4
dodávka  a montáž</t>
  </si>
  <si>
    <t>100*160/1000 = 16,000 [A]</t>
  </si>
  <si>
    <t>75I91Y</t>
  </si>
  <si>
    <t>OPTOTRUBKA HDPE - DEMONTÁŽ</t>
  </si>
  <si>
    <t>včetně lanka a chráničky</t>
  </si>
  <si>
    <t>chránička 110/94, UV stabilní</t>
  </si>
  <si>
    <t>SO 800</t>
  </si>
  <si>
    <t>Objekty úpravy území</t>
  </si>
  <si>
    <t>014211</t>
  </si>
  <si>
    <t>nákup
vč. dovozu na místo určené</t>
  </si>
  <si>
    <t>pol. č. 12573 179,175 = 179,175 [A]</t>
  </si>
  <si>
    <t>12573</t>
  </si>
  <si>
    <t>VYKOPÁVKY ZE ZEMNÍKŮ A SKLÁDEK TŘ. I</t>
  </si>
  <si>
    <t>pol. č. 18222 189,0*0,15 = 28,350 [A]_x000d_
pol. č. 18232A 107,0*0,15 = 16,050 [B]_x000d_
pol. č. 18232B 894,0*0,15 = 134,100 [C]_x000d_
pol. č. 18232C 4,5*0,15 = 0,675 [D]_x000d_
Celkové množství = 179,175</t>
  </si>
  <si>
    <t>18222</t>
  </si>
  <si>
    <t>ROZPROSTŘENÍ ORNICE VE SVAHU V TL DO 0,15M</t>
  </si>
  <si>
    <t>Vegetační povrch pro břehové porosty
7 ks = 1m2, dle technologie:</t>
  </si>
  <si>
    <t>189,0 = 189,000 [A]_x000d_
Celkové množství = 189,000</t>
  </si>
  <si>
    <t>Vegetační povrch pro keře
7 ks = 1m2, dle technologie:</t>
  </si>
  <si>
    <t>107,0 = 107,000 [A]_x000d_
Celkové množství = 107,000</t>
  </si>
  <si>
    <t>Vegetační povrch pro intenzivní trávník
dle technologie:</t>
  </si>
  <si>
    <t>444,06 = 444,060 [A]_x000d_
Celkové množství = 444,060</t>
  </si>
  <si>
    <t>Vegetační povrch pro stromy</t>
  </si>
  <si>
    <t>4,5 = 4,500 [A]_x000d_
Celkové množství = 4,500</t>
  </si>
  <si>
    <t>18242</t>
  </si>
  <si>
    <t>ZALOŽENÍ TRÁVNÍKU HYDROOSEVEM NA ORNICI</t>
  </si>
  <si>
    <t>založení trávníku, travní směs dle PD</t>
  </si>
  <si>
    <t>Následná povýsadbová péče o rostliny - trávník</t>
  </si>
  <si>
    <t>444,06*5 = 2220,300 [A]_x000d_
Celkové množství = 2220,300</t>
  </si>
  <si>
    <t>18461</t>
  </si>
  <si>
    <t>MULČOVÁNÍ</t>
  </si>
  <si>
    <t>Mulčování (štěpka z listnáčů, tl. 10-30mm, mocnost min. 80mm)
keře a stromy, dle technologie:</t>
  </si>
  <si>
    <t>111,5 = 111,500 [A]_x000d_
Celkové množství = 111,500</t>
  </si>
  <si>
    <t>18471</t>
  </si>
  <si>
    <t>OŠETŘENÍ DŘEVIN VE SKUPINÁCH</t>
  </si>
  <si>
    <t>Následná povýsadbová péče o rostliny - keře (řez výchovný, zdravotní)</t>
  </si>
  <si>
    <t>2075 = 2075,000 [A]_x000d_
Celkové množství = 2075,000</t>
  </si>
  <si>
    <t>Následná povýsadbová péče o rostliny - hnojení, odplevelení</t>
  </si>
  <si>
    <t>300,5*5 = 1502,500 [A]_x000d_
Celkové množství = 1502,500</t>
  </si>
  <si>
    <t>184721</t>
  </si>
  <si>
    <t xml:space="preserve">ZDRAVOTNÍ ŘEZ VĚTVÍ STROMŮ  KMENE D DO 50CM</t>
  </si>
  <si>
    <t>Následná povýsadbová péče o rostliny - stromy (řez komparativní a výchovný)</t>
  </si>
  <si>
    <t>25*5 = 125,000 [A]_x000d_
Celkové množství = 125,000</t>
  </si>
  <si>
    <t>18481R</t>
  </si>
  <si>
    <t>OCHRANA STROMŮ (výška 120 cm, O 80 mm)</t>
  </si>
  <si>
    <t>Ochrana proti okusu (výška 120 cm, O 80mm)
vč. Kotvení (3 kůly s příslušenstvím)</t>
  </si>
  <si>
    <t>9 = 9,000 [A]_x000d_
Celkové množství = 9,000</t>
  </si>
  <si>
    <t>184A1</t>
  </si>
  <si>
    <t>VYSAZOVÁNÍ KEŘŮ LISTNATÝCH S BALEM VČETNĚ VÝKOPU JAMKY</t>
  </si>
  <si>
    <t>Vegetační úpravy _x000d_
Euonymus europaeus , v 40-60, ko 185 = 185,000 [B]_x000d_
Crataegus laevigata , v 40-60, ko 234 = 234,000 [C]_x000d_
Coryllus avellana, v 40-60, ko 178 = 178,000 [D]_x000d_
Salix purpurea, v 40-60, ko 156 = 156,000 [E]_x000d_
Vegetační úpravy - břehové porosty _x000d_
Salix fragilis , v 121-180, odrostek, ko 280 = 280,000 [G]_x000d_
Salix viminalis , v 40-60, ko 330 = 330,000 [H]_x000d_
Salix purpurea , v 40-60, ko 288 = 288,000 [I]_x000d_
Frangula alnus, v 40-60, ko 424 = 424,000 [J]_x000d_
Celkové množství = 2075,000</t>
  </si>
  <si>
    <t>Následná povýsadbová péče o rostliny - dosadby keřů
počítáno ztratné 5%</t>
  </si>
  <si>
    <t>38*5 = 190,000 [A]_x000d_
Celkové množství = 190,000</t>
  </si>
  <si>
    <t>Následná povýsadbová péče o rostliny - dosadby břehových porostů
počítáno ztratné 5%</t>
  </si>
  <si>
    <t>66*5 = 330,000 [A]_x000d_
Celkové množství = 330,000</t>
  </si>
  <si>
    <t>184B12</t>
  </si>
  <si>
    <t>VYSAZOVÁNÍ STROMŮ LISTNATÝCH S BALEM OBVOD KMENE DO 10CM, VÝŠ DO 1,7M</t>
  </si>
  <si>
    <t>včetně kotvení</t>
  </si>
  <si>
    <t>Vegetační úpravy - břehové porosty _x000d_
Alnus glutinosa , v 121-180, odrostek, ko 6 = 6,000 [B]_x000d_
Fraxinus excelsior , v 121-180, odrostek, ko 5 = 5,000 [C]_x000d_
Salix alba, v 121-180, odrostek, ko 5 = 5,000 [D]_x000d_
Celkové množství = 16,000</t>
  </si>
  <si>
    <t>Následná povýsadbová péče o rostliny - dosadby stromů
počítáno ztratné 5%</t>
  </si>
  <si>
    <t>1*5 = 5,000 [A]_x000d_
Celkové množství = 5,000</t>
  </si>
  <si>
    <t>184B14</t>
  </si>
  <si>
    <t>VYSAZOVÁNÍ STROMŮ LISTNATÝCH S BALEM OBVOD KMENE DO 14CM, PODCHOZÍ VÝŠ MIN 2,2M</t>
  </si>
  <si>
    <t>VEGETAČNÍ ÚPRAVY _x000d_
Quercus robur, 2xp, ok 12-14, alejový, dtbal 3 = 3,000 [B]_x000d_
Salix fragilis , 2xp, ok 12-14, alejový, dtbal 3 = 3,000 [C]_x000d_
Acer platanoides , 2xp, ok 12-14, alejový, dtbal 3 = 3,000 [D]_x000d_
Celkové množství = 9,000</t>
  </si>
  <si>
    <t>Následná povýsadbová péče o rostliny - trávník 444,06*0,1*5 = 222,030 [A]_x000d_
Následná povýsadbová péče o rostliny - zalévání, 300,5*0,1*5 = 150,250 [B]_x000d_
Celkové množství = 372,280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</si>
</sst>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0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SUM(C10:C27)</f>
        <v>0</v>
      </c>
      <c r="D6" s="3"/>
      <c r="E6" s="3"/>
    </row>
    <row r="7">
      <c r="A7" s="3"/>
      <c r="B7" s="5" t="s">
        <v>5</v>
      </c>
      <c r="C7" s="6">
        <f>SUM(E10:E27)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000SO 001'!I3</f>
        <v>0</v>
      </c>
      <c r="D11" s="9">
        <f>SUMIFS('SO 000SO 001'!O:O,'SO 000SO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100SO 101'!I3</f>
        <v>0</v>
      </c>
      <c r="D12" s="9">
        <f>SUMIFS('SO 100SO 101'!O:O,'SO 100SO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100SO 134.1'!I3</f>
        <v>0</v>
      </c>
      <c r="D13" s="9">
        <f>SUMIFS('SO 100SO 134.1'!O:O,'SO 100SO 134.1'!A:A,"P")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100SO 134.2'!I3</f>
        <v>0</v>
      </c>
      <c r="D14" s="9">
        <f>SUMIFS('SO 100SO 134.2'!O:O,'SO 100SO 134.2'!A:A,"P")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100SO 180'!I3</f>
        <v>0</v>
      </c>
      <c r="D15" s="9">
        <f>SUMIFS('SO 100SO 180'!O:O,'SO 100SO 180'!A:A,"P")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100SO 190'!I3</f>
        <v>0</v>
      </c>
      <c r="D16" s="9">
        <f>SUMIFS('SO 100SO 190'!O:O,'SO 100SO 190'!A:A,"P")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200SO 201 . 2'!I3</f>
        <v>0</v>
      </c>
      <c r="D17" s="9">
        <f>SUMIFS('SO 200SO 201 . 2'!O:O,'SO 200SO 201 . 2'!A:A,"P")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200SO 202'!I3</f>
        <v>0</v>
      </c>
      <c r="D18" s="9">
        <f>SUMIFS('SO 200SO 202'!O:O,'SO 200SO 202'!A:A,"P")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200SO 211'!I3</f>
        <v>0</v>
      </c>
      <c r="D19" s="9">
        <f>SUMIFS('SO 200SO 211'!O:O,'SO 200SO 211'!A:A,"P")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200SO 212'!I3</f>
        <v>0</v>
      </c>
      <c r="D20" s="9">
        <f>SUMIFS('SO 200SO 212'!O:O,'SO 200SO 212'!A:A,"P")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200SO 213'!I3</f>
        <v>0</v>
      </c>
      <c r="D21" s="9">
        <f>SUMIFS('SO 200SO 213'!O:O,'SO 200SO 213'!A:A,"P")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300SO 301.1'!I3</f>
        <v>0</v>
      </c>
      <c r="D22" s="9">
        <f>SUMIFS('SO 300SO 301.1'!O:O,'SO 300SO 301.1'!A:A,"P")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'SO 300SO 301.2'!I3</f>
        <v>0</v>
      </c>
      <c r="D23" s="9">
        <f>SUMIFS('SO 300SO 301.2'!O:O,'SO 300SO 301.2'!A:A,"P")</f>
        <v>0</v>
      </c>
      <c r="E23" s="9">
        <f>C23+D23</f>
        <v>0</v>
      </c>
    </row>
    <row r="24">
      <c r="A24" s="8" t="s">
        <v>39</v>
      </c>
      <c r="B24" s="8" t="s">
        <v>40</v>
      </c>
      <c r="C24" s="9">
        <f>'SO 400SO 401.1SO 401.1'!I3</f>
        <v>0</v>
      </c>
      <c r="D24" s="9">
        <f>SUMIFS('SO 400SO 401.1SO 401.1'!O:O,'SO 400SO 401.1SO 401.1'!A:A,"P")</f>
        <v>0</v>
      </c>
      <c r="E24" s="9">
        <f>C24+D24</f>
        <v>0</v>
      </c>
    </row>
    <row r="25">
      <c r="A25" s="8" t="s">
        <v>41</v>
      </c>
      <c r="B25" s="8" t="s">
        <v>42</v>
      </c>
      <c r="C25" s="9">
        <f>'SO 400SO 401.2SO 401.2'!I3</f>
        <v>0</v>
      </c>
      <c r="D25" s="9">
        <f>SUMIFS('SO 400SO 401.2SO 401.2'!O:O,'SO 400SO 401.2SO 401.2'!A:A,"P")</f>
        <v>0</v>
      </c>
      <c r="E25" s="9">
        <f>C25+D25</f>
        <v>0</v>
      </c>
    </row>
    <row r="26">
      <c r="A26" s="8" t="s">
        <v>43</v>
      </c>
      <c r="B26" s="8" t="s">
        <v>44</v>
      </c>
      <c r="C26" s="9">
        <f>'SO 400SO 402.1'!I3</f>
        <v>0</v>
      </c>
      <c r="D26" s="9">
        <f>SUMIFS('SO 400SO 402.1'!O:O,'SO 400SO 402.1'!A:A,"P")</f>
        <v>0</v>
      </c>
      <c r="E26" s="9">
        <f>C26+D26</f>
        <v>0</v>
      </c>
    </row>
    <row r="27">
      <c r="A27" s="8" t="s">
        <v>45</v>
      </c>
      <c r="B27" s="8" t="s">
        <v>46</v>
      </c>
      <c r="C27" s="9">
        <f>'SO 800SO 801'!I3</f>
        <v>0</v>
      </c>
      <c r="D27" s="9">
        <f>SUMIFS('SO 800SO 801'!O:O,'SO 800SO 801'!A:A,"P")</f>
        <v>0</v>
      </c>
      <c r="E27" s="9">
        <f>C27+D27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27</v>
      </c>
      <c r="I3" s="23">
        <f>SUMIFS(I9:I257,A9:A257,"SD")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616</v>
      </c>
      <c r="D4" s="20"/>
      <c r="E4" s="21" t="s">
        <v>617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27</v>
      </c>
      <c r="D5" s="20"/>
      <c r="E5" s="21" t="s">
        <v>28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SUMIFS(I10:I24,A10:A24,"P")</f>
        <v>0</v>
      </c>
      <c r="J9" s="34"/>
    </row>
    <row r="10" ht="30">
      <c r="A10" s="35" t="s">
        <v>71</v>
      </c>
      <c r="B10" s="35">
        <v>1</v>
      </c>
      <c r="C10" s="36" t="s">
        <v>126</v>
      </c>
      <c r="D10" s="35" t="s">
        <v>73</v>
      </c>
      <c r="E10" s="37" t="s">
        <v>127</v>
      </c>
      <c r="F10" s="38" t="s">
        <v>128</v>
      </c>
      <c r="G10" s="39">
        <v>94.664000000000001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25">
      <c r="A11" s="35" t="s">
        <v>77</v>
      </c>
      <c r="B11" s="42"/>
      <c r="C11" s="43"/>
      <c r="D11" s="43"/>
      <c r="E11" s="37" t="s">
        <v>226</v>
      </c>
      <c r="F11" s="43"/>
      <c r="G11" s="43"/>
      <c r="H11" s="43"/>
      <c r="I11" s="43"/>
      <c r="J11" s="44"/>
    </row>
    <row r="12" ht="90">
      <c r="A12" s="35" t="s">
        <v>89</v>
      </c>
      <c r="B12" s="42"/>
      <c r="C12" s="43"/>
      <c r="D12" s="43"/>
      <c r="E12" s="45" t="s">
        <v>903</v>
      </c>
      <c r="F12" s="43"/>
      <c r="G12" s="43"/>
      <c r="H12" s="43"/>
      <c r="I12" s="43"/>
      <c r="J12" s="44"/>
    </row>
    <row r="13" ht="30">
      <c r="A13" s="35" t="s">
        <v>71</v>
      </c>
      <c r="B13" s="35">
        <v>2</v>
      </c>
      <c r="C13" s="36" t="s">
        <v>131</v>
      </c>
      <c r="D13" s="35" t="s">
        <v>73</v>
      </c>
      <c r="E13" s="37" t="s">
        <v>127</v>
      </c>
      <c r="F13" s="38" t="s">
        <v>128</v>
      </c>
      <c r="G13" s="39">
        <v>1475.1379999999999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65">
      <c r="A14" s="35" t="s">
        <v>77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 ht="90">
      <c r="A15" s="35" t="s">
        <v>89</v>
      </c>
      <c r="B15" s="42"/>
      <c r="C15" s="43"/>
      <c r="D15" s="43"/>
      <c r="E15" s="45" t="s">
        <v>904</v>
      </c>
      <c r="F15" s="43"/>
      <c r="G15" s="43"/>
      <c r="H15" s="43"/>
      <c r="I15" s="43"/>
      <c r="J15" s="44"/>
    </row>
    <row r="16" ht="30">
      <c r="A16" s="35" t="s">
        <v>71</v>
      </c>
      <c r="B16" s="35">
        <v>3</v>
      </c>
      <c r="C16" s="36" t="s">
        <v>134</v>
      </c>
      <c r="D16" s="35" t="s">
        <v>73</v>
      </c>
      <c r="E16" s="37" t="s">
        <v>135</v>
      </c>
      <c r="F16" s="38" t="s">
        <v>128</v>
      </c>
      <c r="G16" s="39">
        <v>0.28599999999999998</v>
      </c>
      <c r="H16" s="40">
        <v>0</v>
      </c>
      <c r="I16" s="40">
        <f>ROUND(G16*H16,P4)</f>
        <v>0</v>
      </c>
      <c r="J16" s="38" t="s">
        <v>76</v>
      </c>
      <c r="O16" s="41">
        <f>I16*0.21</f>
        <v>0</v>
      </c>
      <c r="P16">
        <v>3</v>
      </c>
    </row>
    <row r="17" ht="45">
      <c r="A17" s="35" t="s">
        <v>77</v>
      </c>
      <c r="B17" s="42"/>
      <c r="C17" s="43"/>
      <c r="D17" s="43"/>
      <c r="E17" s="37" t="s">
        <v>905</v>
      </c>
      <c r="F17" s="43"/>
      <c r="G17" s="43"/>
      <c r="H17" s="43"/>
      <c r="I17" s="43"/>
      <c r="J17" s="44"/>
    </row>
    <row r="18" ht="30">
      <c r="A18" s="35" t="s">
        <v>89</v>
      </c>
      <c r="B18" s="42"/>
      <c r="C18" s="43"/>
      <c r="D18" s="43"/>
      <c r="E18" s="45" t="s">
        <v>906</v>
      </c>
      <c r="F18" s="43"/>
      <c r="G18" s="43"/>
      <c r="H18" s="43"/>
      <c r="I18" s="43"/>
      <c r="J18" s="44"/>
    </row>
    <row r="19">
      <c r="A19" s="35" t="s">
        <v>71</v>
      </c>
      <c r="B19" s="35">
        <v>4</v>
      </c>
      <c r="C19" s="36" t="s">
        <v>626</v>
      </c>
      <c r="D19" s="35" t="s">
        <v>73</v>
      </c>
      <c r="E19" s="37" t="s">
        <v>627</v>
      </c>
      <c r="F19" s="38" t="s">
        <v>93</v>
      </c>
      <c r="G19" s="39">
        <v>1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628</v>
      </c>
      <c r="F20" s="43"/>
      <c r="G20" s="43"/>
      <c r="H20" s="43"/>
      <c r="I20" s="43"/>
      <c r="J20" s="44"/>
    </row>
    <row r="21" ht="30">
      <c r="A21" s="35" t="s">
        <v>89</v>
      </c>
      <c r="B21" s="42"/>
      <c r="C21" s="43"/>
      <c r="D21" s="43"/>
      <c r="E21" s="45" t="s">
        <v>90</v>
      </c>
      <c r="F21" s="43"/>
      <c r="G21" s="43"/>
      <c r="H21" s="43"/>
      <c r="I21" s="43"/>
      <c r="J21" s="44"/>
    </row>
    <row r="22">
      <c r="A22" s="35" t="s">
        <v>71</v>
      </c>
      <c r="B22" s="35">
        <v>5</v>
      </c>
      <c r="C22" s="36" t="s">
        <v>630</v>
      </c>
      <c r="D22" s="35" t="s">
        <v>83</v>
      </c>
      <c r="E22" s="37" t="s">
        <v>631</v>
      </c>
      <c r="F22" s="38" t="s">
        <v>93</v>
      </c>
      <c r="G22" s="39">
        <v>1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>
      <c r="A23" s="35" t="s">
        <v>77</v>
      </c>
      <c r="B23" s="42"/>
      <c r="C23" s="43"/>
      <c r="D23" s="43"/>
      <c r="E23" s="37" t="s">
        <v>907</v>
      </c>
      <c r="F23" s="43"/>
      <c r="G23" s="43"/>
      <c r="H23" s="43"/>
      <c r="I23" s="43"/>
      <c r="J23" s="44"/>
    </row>
    <row r="24" ht="30">
      <c r="A24" s="35" t="s">
        <v>89</v>
      </c>
      <c r="B24" s="42"/>
      <c r="C24" s="43"/>
      <c r="D24" s="43"/>
      <c r="E24" s="45" t="s">
        <v>90</v>
      </c>
      <c r="F24" s="43"/>
      <c r="G24" s="43"/>
      <c r="H24" s="43"/>
      <c r="I24" s="43"/>
      <c r="J24" s="44"/>
    </row>
    <row r="25">
      <c r="A25" s="29" t="s">
        <v>68</v>
      </c>
      <c r="B25" s="30"/>
      <c r="C25" s="31" t="s">
        <v>137</v>
      </c>
      <c r="D25" s="32"/>
      <c r="E25" s="29" t="s">
        <v>138</v>
      </c>
      <c r="F25" s="32"/>
      <c r="G25" s="32"/>
      <c r="H25" s="32"/>
      <c r="I25" s="33">
        <f>SUMIFS(I26:I70,A26:A70,"P")</f>
        <v>0</v>
      </c>
      <c r="J25" s="34"/>
    </row>
    <row r="26" ht="30">
      <c r="A26" s="35" t="s">
        <v>71</v>
      </c>
      <c r="B26" s="35">
        <v>6</v>
      </c>
      <c r="C26" s="36" t="s">
        <v>149</v>
      </c>
      <c r="D26" s="35" t="s">
        <v>73</v>
      </c>
      <c r="E26" s="37" t="s">
        <v>150</v>
      </c>
      <c r="F26" s="38" t="s">
        <v>93</v>
      </c>
      <c r="G26" s="39">
        <v>1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 ht="30">
      <c r="A27" s="35" t="s">
        <v>77</v>
      </c>
      <c r="B27" s="42"/>
      <c r="C27" s="43"/>
      <c r="D27" s="43"/>
      <c r="E27" s="37" t="s">
        <v>908</v>
      </c>
      <c r="F27" s="43"/>
      <c r="G27" s="43"/>
      <c r="H27" s="43"/>
      <c r="I27" s="43"/>
      <c r="J27" s="44"/>
    </row>
    <row r="28" ht="30">
      <c r="A28" s="35" t="s">
        <v>89</v>
      </c>
      <c r="B28" s="42"/>
      <c r="C28" s="43"/>
      <c r="D28" s="43"/>
      <c r="E28" s="45" t="s">
        <v>909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910</v>
      </c>
      <c r="D29" s="35" t="s">
        <v>73</v>
      </c>
      <c r="E29" s="37" t="s">
        <v>911</v>
      </c>
      <c r="F29" s="38" t="s">
        <v>157</v>
      </c>
      <c r="G29" s="39">
        <v>0.78300000000000003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37" t="s">
        <v>912</v>
      </c>
      <c r="F30" s="43"/>
      <c r="G30" s="43"/>
      <c r="H30" s="43"/>
      <c r="I30" s="43"/>
      <c r="J30" s="44"/>
    </row>
    <row r="31" ht="30">
      <c r="A31" s="35" t="s">
        <v>89</v>
      </c>
      <c r="B31" s="42"/>
      <c r="C31" s="43"/>
      <c r="D31" s="43"/>
      <c r="E31" s="45" t="s">
        <v>913</v>
      </c>
      <c r="F31" s="43"/>
      <c r="G31" s="43"/>
      <c r="H31" s="43"/>
      <c r="I31" s="43"/>
      <c r="J31" s="44"/>
    </row>
    <row r="32" ht="30">
      <c r="A32" s="35" t="s">
        <v>71</v>
      </c>
      <c r="B32" s="35">
        <v>8</v>
      </c>
      <c r="C32" s="36" t="s">
        <v>155</v>
      </c>
      <c r="D32" s="35" t="s">
        <v>73</v>
      </c>
      <c r="E32" s="37" t="s">
        <v>156</v>
      </c>
      <c r="F32" s="38" t="s">
        <v>157</v>
      </c>
      <c r="G32" s="39">
        <v>6.899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37" t="s">
        <v>914</v>
      </c>
      <c r="F33" s="43"/>
      <c r="G33" s="43"/>
      <c r="H33" s="43"/>
      <c r="I33" s="43"/>
      <c r="J33" s="44"/>
    </row>
    <row r="34" ht="45">
      <c r="A34" s="35" t="s">
        <v>89</v>
      </c>
      <c r="B34" s="42"/>
      <c r="C34" s="43"/>
      <c r="D34" s="43"/>
      <c r="E34" s="45" t="s">
        <v>915</v>
      </c>
      <c r="F34" s="43"/>
      <c r="G34" s="43"/>
      <c r="H34" s="43"/>
      <c r="I34" s="43"/>
      <c r="J34" s="44"/>
    </row>
    <row r="35" ht="30">
      <c r="A35" s="35" t="s">
        <v>71</v>
      </c>
      <c r="B35" s="35">
        <v>9</v>
      </c>
      <c r="C35" s="36" t="s">
        <v>256</v>
      </c>
      <c r="D35" s="35" t="s">
        <v>73</v>
      </c>
      <c r="E35" s="37" t="s">
        <v>257</v>
      </c>
      <c r="F35" s="38" t="s">
        <v>157</v>
      </c>
      <c r="G35" s="39">
        <v>31.513000000000002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916</v>
      </c>
      <c r="F36" s="43"/>
      <c r="G36" s="43"/>
      <c r="H36" s="43"/>
      <c r="I36" s="43"/>
      <c r="J36" s="44"/>
    </row>
    <row r="37" ht="90">
      <c r="A37" s="35" t="s">
        <v>89</v>
      </c>
      <c r="B37" s="42"/>
      <c r="C37" s="43"/>
      <c r="D37" s="43"/>
      <c r="E37" s="45" t="s">
        <v>917</v>
      </c>
      <c r="F37" s="43"/>
      <c r="G37" s="43"/>
      <c r="H37" s="43"/>
      <c r="I37" s="43"/>
      <c r="J37" s="44"/>
    </row>
    <row r="38" ht="30">
      <c r="A38" s="35" t="s">
        <v>71</v>
      </c>
      <c r="B38" s="35">
        <v>10</v>
      </c>
      <c r="C38" s="36" t="s">
        <v>918</v>
      </c>
      <c r="D38" s="35" t="s">
        <v>73</v>
      </c>
      <c r="E38" s="37" t="s">
        <v>919</v>
      </c>
      <c r="F38" s="38" t="s">
        <v>157</v>
      </c>
      <c r="G38" s="39">
        <v>8.8219999999999992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 ht="45">
      <c r="A39" s="35" t="s">
        <v>77</v>
      </c>
      <c r="B39" s="42"/>
      <c r="C39" s="43"/>
      <c r="D39" s="43"/>
      <c r="E39" s="37" t="s">
        <v>920</v>
      </c>
      <c r="F39" s="43"/>
      <c r="G39" s="43"/>
      <c r="H39" s="43"/>
      <c r="I39" s="43"/>
      <c r="J39" s="44"/>
    </row>
    <row r="40" ht="75">
      <c r="A40" s="35" t="s">
        <v>89</v>
      </c>
      <c r="B40" s="42"/>
      <c r="C40" s="43"/>
      <c r="D40" s="43"/>
      <c r="E40" s="45" t="s">
        <v>921</v>
      </c>
      <c r="F40" s="43"/>
      <c r="G40" s="43"/>
      <c r="H40" s="43"/>
      <c r="I40" s="43"/>
      <c r="J40" s="44"/>
    </row>
    <row r="41" ht="30">
      <c r="A41" s="35" t="s">
        <v>71</v>
      </c>
      <c r="B41" s="35">
        <v>11</v>
      </c>
      <c r="C41" s="36" t="s">
        <v>268</v>
      </c>
      <c r="D41" s="35" t="s">
        <v>73</v>
      </c>
      <c r="E41" s="37" t="s">
        <v>269</v>
      </c>
      <c r="F41" s="38" t="s">
        <v>161</v>
      </c>
      <c r="G41" s="39">
        <v>12.5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 ht="45">
      <c r="A42" s="35" t="s">
        <v>77</v>
      </c>
      <c r="B42" s="42"/>
      <c r="C42" s="43"/>
      <c r="D42" s="43"/>
      <c r="E42" s="37" t="s">
        <v>922</v>
      </c>
      <c r="F42" s="43"/>
      <c r="G42" s="43"/>
      <c r="H42" s="43"/>
      <c r="I42" s="43"/>
      <c r="J42" s="44"/>
    </row>
    <row r="43" ht="45">
      <c r="A43" s="35" t="s">
        <v>89</v>
      </c>
      <c r="B43" s="42"/>
      <c r="C43" s="43"/>
      <c r="D43" s="43"/>
      <c r="E43" s="45" t="s">
        <v>923</v>
      </c>
      <c r="F43" s="43"/>
      <c r="G43" s="43"/>
      <c r="H43" s="43"/>
      <c r="I43" s="43"/>
      <c r="J43" s="44"/>
    </row>
    <row r="44" ht="30">
      <c r="A44" s="35" t="s">
        <v>71</v>
      </c>
      <c r="B44" s="35">
        <v>12</v>
      </c>
      <c r="C44" s="36" t="s">
        <v>924</v>
      </c>
      <c r="D44" s="35" t="s">
        <v>73</v>
      </c>
      <c r="E44" s="37" t="s">
        <v>925</v>
      </c>
      <c r="F44" s="38" t="s">
        <v>161</v>
      </c>
      <c r="G44" s="39">
        <v>36.460000000000001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45">
      <c r="A45" s="35" t="s">
        <v>77</v>
      </c>
      <c r="B45" s="42"/>
      <c r="C45" s="43"/>
      <c r="D45" s="43"/>
      <c r="E45" s="37" t="s">
        <v>926</v>
      </c>
      <c r="F45" s="43"/>
      <c r="G45" s="43"/>
      <c r="H45" s="43"/>
      <c r="I45" s="43"/>
      <c r="J45" s="44"/>
    </row>
    <row r="46" ht="45">
      <c r="A46" s="35" t="s">
        <v>89</v>
      </c>
      <c r="B46" s="42"/>
      <c r="C46" s="43"/>
      <c r="D46" s="43"/>
      <c r="E46" s="45" t="s">
        <v>927</v>
      </c>
      <c r="F46" s="43"/>
      <c r="G46" s="43"/>
      <c r="H46" s="43"/>
      <c r="I46" s="43"/>
      <c r="J46" s="44"/>
    </row>
    <row r="47">
      <c r="A47" s="35" t="s">
        <v>71</v>
      </c>
      <c r="B47" s="35">
        <v>13</v>
      </c>
      <c r="C47" s="36" t="s">
        <v>288</v>
      </c>
      <c r="D47" s="35" t="s">
        <v>73</v>
      </c>
      <c r="E47" s="37" t="s">
        <v>289</v>
      </c>
      <c r="F47" s="38" t="s">
        <v>157</v>
      </c>
      <c r="G47" s="39">
        <v>73.091999999999999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>
      <c r="A48" s="35" t="s">
        <v>77</v>
      </c>
      <c r="B48" s="42"/>
      <c r="C48" s="43"/>
      <c r="D48" s="43"/>
      <c r="E48" s="37" t="s">
        <v>928</v>
      </c>
      <c r="F48" s="43"/>
      <c r="G48" s="43"/>
      <c r="H48" s="43"/>
      <c r="I48" s="43"/>
      <c r="J48" s="44"/>
    </row>
    <row r="49" ht="30">
      <c r="A49" s="35" t="s">
        <v>89</v>
      </c>
      <c r="B49" s="42"/>
      <c r="C49" s="43"/>
      <c r="D49" s="43"/>
      <c r="E49" s="45" t="s">
        <v>929</v>
      </c>
      <c r="F49" s="43"/>
      <c r="G49" s="43"/>
      <c r="H49" s="43"/>
      <c r="I49" s="43"/>
      <c r="J49" s="44"/>
    </row>
    <row r="50">
      <c r="A50" s="35" t="s">
        <v>71</v>
      </c>
      <c r="B50" s="35">
        <v>14</v>
      </c>
      <c r="C50" s="36" t="s">
        <v>930</v>
      </c>
      <c r="D50" s="35" t="s">
        <v>73</v>
      </c>
      <c r="E50" s="37" t="s">
        <v>931</v>
      </c>
      <c r="F50" s="38" t="s">
        <v>157</v>
      </c>
      <c r="G50" s="39">
        <v>73.902000000000001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 ht="30">
      <c r="A51" s="35" t="s">
        <v>77</v>
      </c>
      <c r="B51" s="42"/>
      <c r="C51" s="43"/>
      <c r="D51" s="43"/>
      <c r="E51" s="37" t="s">
        <v>932</v>
      </c>
      <c r="F51" s="43"/>
      <c r="G51" s="43"/>
      <c r="H51" s="43"/>
      <c r="I51" s="43"/>
      <c r="J51" s="44"/>
    </row>
    <row r="52" ht="30">
      <c r="A52" s="35" t="s">
        <v>89</v>
      </c>
      <c r="B52" s="42"/>
      <c r="C52" s="43"/>
      <c r="D52" s="43"/>
      <c r="E52" s="45" t="s">
        <v>933</v>
      </c>
      <c r="F52" s="43"/>
      <c r="G52" s="43"/>
      <c r="H52" s="43"/>
      <c r="I52" s="43"/>
      <c r="J52" s="44"/>
    </row>
    <row r="53">
      <c r="A53" s="35" t="s">
        <v>71</v>
      </c>
      <c r="B53" s="35">
        <v>15</v>
      </c>
      <c r="C53" s="36" t="s">
        <v>934</v>
      </c>
      <c r="D53" s="35" t="s">
        <v>73</v>
      </c>
      <c r="E53" s="37" t="s">
        <v>935</v>
      </c>
      <c r="F53" s="38" t="s">
        <v>157</v>
      </c>
      <c r="G53" s="39">
        <v>612.09100000000001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30">
      <c r="A54" s="35" t="s">
        <v>77</v>
      </c>
      <c r="B54" s="42"/>
      <c r="C54" s="43"/>
      <c r="D54" s="43"/>
      <c r="E54" s="37" t="s">
        <v>936</v>
      </c>
      <c r="F54" s="43"/>
      <c r="G54" s="43"/>
      <c r="H54" s="43"/>
      <c r="I54" s="43"/>
      <c r="J54" s="44"/>
    </row>
    <row r="55" ht="300">
      <c r="A55" s="35" t="s">
        <v>89</v>
      </c>
      <c r="B55" s="42"/>
      <c r="C55" s="43"/>
      <c r="D55" s="43"/>
      <c r="E55" s="45" t="s">
        <v>937</v>
      </c>
      <c r="F55" s="43"/>
      <c r="G55" s="43"/>
      <c r="H55" s="43"/>
      <c r="I55" s="43"/>
      <c r="J55" s="44"/>
    </row>
    <row r="56">
      <c r="A56" s="35" t="s">
        <v>71</v>
      </c>
      <c r="B56" s="35">
        <v>16</v>
      </c>
      <c r="C56" s="36" t="s">
        <v>938</v>
      </c>
      <c r="D56" s="35" t="s">
        <v>73</v>
      </c>
      <c r="E56" s="37" t="s">
        <v>939</v>
      </c>
      <c r="F56" s="38" t="s">
        <v>157</v>
      </c>
      <c r="G56" s="39">
        <v>0.95999999999999996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37" t="s">
        <v>940</v>
      </c>
      <c r="F57" s="43"/>
      <c r="G57" s="43"/>
      <c r="H57" s="43"/>
      <c r="I57" s="43"/>
      <c r="J57" s="44"/>
    </row>
    <row r="58" ht="30">
      <c r="A58" s="35" t="s">
        <v>89</v>
      </c>
      <c r="B58" s="42"/>
      <c r="C58" s="43"/>
      <c r="D58" s="43"/>
      <c r="E58" s="45" t="s">
        <v>941</v>
      </c>
      <c r="F58" s="43"/>
      <c r="G58" s="43"/>
      <c r="H58" s="43"/>
      <c r="I58" s="43"/>
      <c r="J58" s="44"/>
    </row>
    <row r="59">
      <c r="A59" s="35" t="s">
        <v>71</v>
      </c>
      <c r="B59" s="35">
        <v>17</v>
      </c>
      <c r="C59" s="36" t="s">
        <v>172</v>
      </c>
      <c r="D59" s="35" t="s">
        <v>73</v>
      </c>
      <c r="E59" s="37" t="s">
        <v>173</v>
      </c>
      <c r="F59" s="38" t="s">
        <v>157</v>
      </c>
      <c r="G59" s="39">
        <v>686.95299999999997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>
      <c r="A60" s="35" t="s">
        <v>77</v>
      </c>
      <c r="B60" s="42"/>
      <c r="C60" s="43"/>
      <c r="D60" s="43"/>
      <c r="E60" s="37" t="s">
        <v>942</v>
      </c>
      <c r="F60" s="43"/>
      <c r="G60" s="43"/>
      <c r="H60" s="43"/>
      <c r="I60" s="43"/>
      <c r="J60" s="44"/>
    </row>
    <row r="61" ht="60">
      <c r="A61" s="35" t="s">
        <v>89</v>
      </c>
      <c r="B61" s="42"/>
      <c r="C61" s="43"/>
      <c r="D61" s="43"/>
      <c r="E61" s="45" t="s">
        <v>943</v>
      </c>
      <c r="F61" s="43"/>
      <c r="G61" s="43"/>
      <c r="H61" s="43"/>
      <c r="I61" s="43"/>
      <c r="J61" s="44"/>
    </row>
    <row r="62">
      <c r="A62" s="35" t="s">
        <v>71</v>
      </c>
      <c r="B62" s="35">
        <v>18</v>
      </c>
      <c r="C62" s="36" t="s">
        <v>944</v>
      </c>
      <c r="D62" s="35" t="s">
        <v>73</v>
      </c>
      <c r="E62" s="37" t="s">
        <v>945</v>
      </c>
      <c r="F62" s="38" t="s">
        <v>157</v>
      </c>
      <c r="G62" s="39">
        <v>73.902000000000001</v>
      </c>
      <c r="H62" s="40">
        <v>0</v>
      </c>
      <c r="I62" s="40">
        <f>ROUND(G62*H62,P4)</f>
        <v>0</v>
      </c>
      <c r="J62" s="38" t="s">
        <v>76</v>
      </c>
      <c r="O62" s="41">
        <f>I62*0.21</f>
        <v>0</v>
      </c>
      <c r="P62">
        <v>3</v>
      </c>
    </row>
    <row r="63" ht="75">
      <c r="A63" s="35" t="s">
        <v>77</v>
      </c>
      <c r="B63" s="42"/>
      <c r="C63" s="43"/>
      <c r="D63" s="43"/>
      <c r="E63" s="37" t="s">
        <v>946</v>
      </c>
      <c r="F63" s="43"/>
      <c r="G63" s="43"/>
      <c r="H63" s="43"/>
      <c r="I63" s="43"/>
      <c r="J63" s="44"/>
    </row>
    <row r="64" ht="180">
      <c r="A64" s="35" t="s">
        <v>89</v>
      </c>
      <c r="B64" s="42"/>
      <c r="C64" s="43"/>
      <c r="D64" s="43"/>
      <c r="E64" s="45" t="s">
        <v>947</v>
      </c>
      <c r="F64" s="43"/>
      <c r="G64" s="43"/>
      <c r="H64" s="43"/>
      <c r="I64" s="43"/>
      <c r="J64" s="44"/>
    </row>
    <row r="65">
      <c r="A65" s="35" t="s">
        <v>71</v>
      </c>
      <c r="B65" s="35">
        <v>19</v>
      </c>
      <c r="C65" s="36" t="s">
        <v>303</v>
      </c>
      <c r="D65" s="35" t="s">
        <v>73</v>
      </c>
      <c r="E65" s="37" t="s">
        <v>304</v>
      </c>
      <c r="F65" s="38" t="s">
        <v>157</v>
      </c>
      <c r="G65" s="39">
        <v>380.77100000000002</v>
      </c>
      <c r="H65" s="40">
        <v>0</v>
      </c>
      <c r="I65" s="40">
        <f>ROUND(G65*H65,P4)</f>
        <v>0</v>
      </c>
      <c r="J65" s="38" t="s">
        <v>76</v>
      </c>
      <c r="O65" s="41">
        <f>I65*0.21</f>
        <v>0</v>
      </c>
      <c r="P65">
        <v>3</v>
      </c>
    </row>
    <row r="66" ht="30">
      <c r="A66" s="35" t="s">
        <v>77</v>
      </c>
      <c r="B66" s="42"/>
      <c r="C66" s="43"/>
      <c r="D66" s="43"/>
      <c r="E66" s="37" t="s">
        <v>948</v>
      </c>
      <c r="F66" s="43"/>
      <c r="G66" s="43"/>
      <c r="H66" s="43"/>
      <c r="I66" s="43"/>
      <c r="J66" s="44"/>
    </row>
    <row r="67" ht="195">
      <c r="A67" s="35" t="s">
        <v>89</v>
      </c>
      <c r="B67" s="42"/>
      <c r="C67" s="43"/>
      <c r="D67" s="43"/>
      <c r="E67" s="45" t="s">
        <v>949</v>
      </c>
      <c r="F67" s="43"/>
      <c r="G67" s="43"/>
      <c r="H67" s="43"/>
      <c r="I67" s="43"/>
      <c r="J67" s="44"/>
    </row>
    <row r="68">
      <c r="A68" s="35" t="s">
        <v>71</v>
      </c>
      <c r="B68" s="35">
        <v>20</v>
      </c>
      <c r="C68" s="36" t="s">
        <v>307</v>
      </c>
      <c r="D68" s="35" t="s">
        <v>73</v>
      </c>
      <c r="E68" s="37" t="s">
        <v>308</v>
      </c>
      <c r="F68" s="38" t="s">
        <v>157</v>
      </c>
      <c r="G68" s="39">
        <v>73.045000000000002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>
      <c r="A69" s="35" t="s">
        <v>77</v>
      </c>
      <c r="B69" s="42"/>
      <c r="C69" s="43"/>
      <c r="D69" s="43"/>
      <c r="E69" s="37" t="s">
        <v>950</v>
      </c>
      <c r="F69" s="43"/>
      <c r="G69" s="43"/>
      <c r="H69" s="43"/>
      <c r="I69" s="43"/>
      <c r="J69" s="44"/>
    </row>
    <row r="70" ht="75">
      <c r="A70" s="35" t="s">
        <v>89</v>
      </c>
      <c r="B70" s="42"/>
      <c r="C70" s="43"/>
      <c r="D70" s="43"/>
      <c r="E70" s="45" t="s">
        <v>951</v>
      </c>
      <c r="F70" s="43"/>
      <c r="G70" s="43"/>
      <c r="H70" s="43"/>
      <c r="I70" s="43"/>
      <c r="J70" s="44"/>
    </row>
    <row r="71">
      <c r="A71" s="29" t="s">
        <v>68</v>
      </c>
      <c r="B71" s="30"/>
      <c r="C71" s="31" t="s">
        <v>333</v>
      </c>
      <c r="D71" s="32"/>
      <c r="E71" s="29" t="s">
        <v>334</v>
      </c>
      <c r="F71" s="32"/>
      <c r="G71" s="32"/>
      <c r="H71" s="32"/>
      <c r="I71" s="33">
        <f>SUMIFS(I72:I92,A72:A92,"P")</f>
        <v>0</v>
      </c>
      <c r="J71" s="34"/>
    </row>
    <row r="72">
      <c r="A72" s="35" t="s">
        <v>71</v>
      </c>
      <c r="B72" s="35">
        <v>21</v>
      </c>
      <c r="C72" s="36" t="s">
        <v>641</v>
      </c>
      <c r="D72" s="35" t="s">
        <v>73</v>
      </c>
      <c r="E72" s="37" t="s">
        <v>642</v>
      </c>
      <c r="F72" s="38" t="s">
        <v>157</v>
      </c>
      <c r="G72" s="39">
        <v>2.7629999999999999</v>
      </c>
      <c r="H72" s="40">
        <v>0</v>
      </c>
      <c r="I72" s="40">
        <f>ROUND(G72*H72,P4)</f>
        <v>0</v>
      </c>
      <c r="J72" s="38" t="s">
        <v>76</v>
      </c>
      <c r="O72" s="41">
        <f>I72*0.21</f>
        <v>0</v>
      </c>
      <c r="P72">
        <v>3</v>
      </c>
    </row>
    <row r="73">
      <c r="A73" s="35" t="s">
        <v>77</v>
      </c>
      <c r="B73" s="42"/>
      <c r="C73" s="43"/>
      <c r="D73" s="43"/>
      <c r="E73" s="37" t="s">
        <v>952</v>
      </c>
      <c r="F73" s="43"/>
      <c r="G73" s="43"/>
      <c r="H73" s="43"/>
      <c r="I73" s="43"/>
      <c r="J73" s="44"/>
    </row>
    <row r="74" ht="45">
      <c r="A74" s="35" t="s">
        <v>89</v>
      </c>
      <c r="B74" s="42"/>
      <c r="C74" s="43"/>
      <c r="D74" s="43"/>
      <c r="E74" s="45" t="s">
        <v>953</v>
      </c>
      <c r="F74" s="43"/>
      <c r="G74" s="43"/>
      <c r="H74" s="43"/>
      <c r="I74" s="43"/>
      <c r="J74" s="44"/>
    </row>
    <row r="75">
      <c r="A75" s="35" t="s">
        <v>71</v>
      </c>
      <c r="B75" s="35">
        <v>22</v>
      </c>
      <c r="C75" s="36" t="s">
        <v>645</v>
      </c>
      <c r="D75" s="35" t="s">
        <v>73</v>
      </c>
      <c r="E75" s="37" t="s">
        <v>646</v>
      </c>
      <c r="F75" s="38" t="s">
        <v>157</v>
      </c>
      <c r="G75" s="39">
        <v>0.029000000000000001</v>
      </c>
      <c r="H75" s="40">
        <v>0</v>
      </c>
      <c r="I75" s="40">
        <f>ROUND(G75*H75,P4)</f>
        <v>0</v>
      </c>
      <c r="J75" s="38" t="s">
        <v>76</v>
      </c>
      <c r="O75" s="41">
        <f>I75*0.21</f>
        <v>0</v>
      </c>
      <c r="P75">
        <v>3</v>
      </c>
    </row>
    <row r="76">
      <c r="A76" s="35" t="s">
        <v>77</v>
      </c>
      <c r="B76" s="42"/>
      <c r="C76" s="43"/>
      <c r="D76" s="43"/>
      <c r="E76" s="37" t="s">
        <v>954</v>
      </c>
      <c r="F76" s="43"/>
      <c r="G76" s="43"/>
      <c r="H76" s="43"/>
      <c r="I76" s="43"/>
      <c r="J76" s="44"/>
    </row>
    <row r="77" ht="30">
      <c r="A77" s="35" t="s">
        <v>89</v>
      </c>
      <c r="B77" s="42"/>
      <c r="C77" s="43"/>
      <c r="D77" s="43"/>
      <c r="E77" s="45" t="s">
        <v>955</v>
      </c>
      <c r="F77" s="43"/>
      <c r="G77" s="43"/>
      <c r="H77" s="43"/>
      <c r="I77" s="43"/>
      <c r="J77" s="44"/>
    </row>
    <row r="78">
      <c r="A78" s="35" t="s">
        <v>71</v>
      </c>
      <c r="B78" s="35">
        <v>23</v>
      </c>
      <c r="C78" s="36" t="s">
        <v>956</v>
      </c>
      <c r="D78" s="35" t="s">
        <v>73</v>
      </c>
      <c r="E78" s="37" t="s">
        <v>957</v>
      </c>
      <c r="F78" s="38" t="s">
        <v>141</v>
      </c>
      <c r="G78" s="39">
        <v>110.855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77</v>
      </c>
      <c r="B79" s="42"/>
      <c r="C79" s="43"/>
      <c r="D79" s="43"/>
      <c r="E79" s="37" t="s">
        <v>958</v>
      </c>
      <c r="F79" s="43"/>
      <c r="G79" s="43"/>
      <c r="H79" s="43"/>
      <c r="I79" s="43"/>
      <c r="J79" s="44"/>
    </row>
    <row r="80" ht="60">
      <c r="A80" s="35" t="s">
        <v>89</v>
      </c>
      <c r="B80" s="42"/>
      <c r="C80" s="43"/>
      <c r="D80" s="43"/>
      <c r="E80" s="45" t="s">
        <v>959</v>
      </c>
      <c r="F80" s="43"/>
      <c r="G80" s="43"/>
      <c r="H80" s="43"/>
      <c r="I80" s="43"/>
      <c r="J80" s="44"/>
    </row>
    <row r="81">
      <c r="A81" s="35" t="s">
        <v>71</v>
      </c>
      <c r="B81" s="35">
        <v>24</v>
      </c>
      <c r="C81" s="36" t="s">
        <v>648</v>
      </c>
      <c r="D81" s="35" t="s">
        <v>73</v>
      </c>
      <c r="E81" s="37" t="s">
        <v>649</v>
      </c>
      <c r="F81" s="38" t="s">
        <v>650</v>
      </c>
      <c r="G81" s="39">
        <v>57.25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90">
      <c r="A82" s="35" t="s">
        <v>77</v>
      </c>
      <c r="B82" s="42"/>
      <c r="C82" s="43"/>
      <c r="D82" s="43"/>
      <c r="E82" s="37" t="s">
        <v>960</v>
      </c>
      <c r="F82" s="43"/>
      <c r="G82" s="43"/>
      <c r="H82" s="43"/>
      <c r="I82" s="43"/>
      <c r="J82" s="44"/>
    </row>
    <row r="83" ht="45">
      <c r="A83" s="35" t="s">
        <v>89</v>
      </c>
      <c r="B83" s="42"/>
      <c r="C83" s="43"/>
      <c r="D83" s="43"/>
      <c r="E83" s="45" t="s">
        <v>961</v>
      </c>
      <c r="F83" s="43"/>
      <c r="G83" s="43"/>
      <c r="H83" s="43"/>
      <c r="I83" s="43"/>
      <c r="J83" s="44"/>
    </row>
    <row r="84">
      <c r="A84" s="35" t="s">
        <v>71</v>
      </c>
      <c r="B84" s="35">
        <v>25</v>
      </c>
      <c r="C84" s="36" t="s">
        <v>664</v>
      </c>
      <c r="D84" s="35" t="s">
        <v>73</v>
      </c>
      <c r="E84" s="37" t="s">
        <v>665</v>
      </c>
      <c r="F84" s="38" t="s">
        <v>157</v>
      </c>
      <c r="G84" s="39">
        <v>9.5399999999999991</v>
      </c>
      <c r="H84" s="40">
        <v>0</v>
      </c>
      <c r="I84" s="40">
        <f>ROUND(G84*H84,P4)</f>
        <v>0</v>
      </c>
      <c r="J84" s="38" t="s">
        <v>76</v>
      </c>
      <c r="O84" s="41">
        <f>I84*0.21</f>
        <v>0</v>
      </c>
      <c r="P84">
        <v>3</v>
      </c>
    </row>
    <row r="85" ht="30">
      <c r="A85" s="35" t="s">
        <v>77</v>
      </c>
      <c r="B85" s="42"/>
      <c r="C85" s="43"/>
      <c r="D85" s="43"/>
      <c r="E85" s="37" t="s">
        <v>962</v>
      </c>
      <c r="F85" s="43"/>
      <c r="G85" s="43"/>
      <c r="H85" s="43"/>
      <c r="I85" s="43"/>
      <c r="J85" s="44"/>
    </row>
    <row r="86" ht="60">
      <c r="A86" s="35" t="s">
        <v>89</v>
      </c>
      <c r="B86" s="42"/>
      <c r="C86" s="43"/>
      <c r="D86" s="43"/>
      <c r="E86" s="45" t="s">
        <v>963</v>
      </c>
      <c r="F86" s="43"/>
      <c r="G86" s="43"/>
      <c r="H86" s="43"/>
      <c r="I86" s="43"/>
      <c r="J86" s="44"/>
    </row>
    <row r="87">
      <c r="A87" s="35" t="s">
        <v>71</v>
      </c>
      <c r="B87" s="35">
        <v>26</v>
      </c>
      <c r="C87" s="36" t="s">
        <v>668</v>
      </c>
      <c r="D87" s="35" t="s">
        <v>73</v>
      </c>
      <c r="E87" s="37" t="s">
        <v>669</v>
      </c>
      <c r="F87" s="38" t="s">
        <v>128</v>
      </c>
      <c r="G87" s="39">
        <v>1.7170000000000001</v>
      </c>
      <c r="H87" s="40">
        <v>0</v>
      </c>
      <c r="I87" s="40">
        <f>ROUND(G87*H87,P4)</f>
        <v>0</v>
      </c>
      <c r="J87" s="38" t="s">
        <v>76</v>
      </c>
      <c r="O87" s="41">
        <f>I87*0.21</f>
        <v>0</v>
      </c>
      <c r="P87">
        <v>3</v>
      </c>
    </row>
    <row r="88" ht="30">
      <c r="A88" s="35" t="s">
        <v>77</v>
      </c>
      <c r="B88" s="42"/>
      <c r="C88" s="43"/>
      <c r="D88" s="43"/>
      <c r="E88" s="37" t="s">
        <v>964</v>
      </c>
      <c r="F88" s="43"/>
      <c r="G88" s="43"/>
      <c r="H88" s="43"/>
      <c r="I88" s="43"/>
      <c r="J88" s="44"/>
    </row>
    <row r="89" ht="30">
      <c r="A89" s="35" t="s">
        <v>89</v>
      </c>
      <c r="B89" s="42"/>
      <c r="C89" s="43"/>
      <c r="D89" s="43"/>
      <c r="E89" s="45" t="s">
        <v>965</v>
      </c>
      <c r="F89" s="43"/>
      <c r="G89" s="43"/>
      <c r="H89" s="43"/>
      <c r="I89" s="43"/>
      <c r="J89" s="44"/>
    </row>
    <row r="90">
      <c r="A90" s="35" t="s">
        <v>71</v>
      </c>
      <c r="B90" s="35">
        <v>27</v>
      </c>
      <c r="C90" s="36" t="s">
        <v>679</v>
      </c>
      <c r="D90" s="35" t="s">
        <v>73</v>
      </c>
      <c r="E90" s="37" t="s">
        <v>680</v>
      </c>
      <c r="F90" s="38" t="s">
        <v>141</v>
      </c>
      <c r="G90" s="39">
        <v>72.400000000000006</v>
      </c>
      <c r="H90" s="40">
        <v>0</v>
      </c>
      <c r="I90" s="40">
        <f>ROUND(G90*H90,P4)</f>
        <v>0</v>
      </c>
      <c r="J90" s="38" t="s">
        <v>76</v>
      </c>
      <c r="O90" s="41">
        <f>I90*0.21</f>
        <v>0</v>
      </c>
      <c r="P90">
        <v>3</v>
      </c>
    </row>
    <row r="91">
      <c r="A91" s="35" t="s">
        <v>77</v>
      </c>
      <c r="B91" s="42"/>
      <c r="C91" s="43"/>
      <c r="D91" s="43"/>
      <c r="E91" s="37" t="s">
        <v>966</v>
      </c>
      <c r="F91" s="43"/>
      <c r="G91" s="43"/>
      <c r="H91" s="43"/>
      <c r="I91" s="43"/>
      <c r="J91" s="44"/>
    </row>
    <row r="92" ht="60">
      <c r="A92" s="35" t="s">
        <v>89</v>
      </c>
      <c r="B92" s="42"/>
      <c r="C92" s="43"/>
      <c r="D92" s="43"/>
      <c r="E92" s="45" t="s">
        <v>967</v>
      </c>
      <c r="F92" s="43"/>
      <c r="G92" s="43"/>
      <c r="H92" s="43"/>
      <c r="I92" s="43"/>
      <c r="J92" s="44"/>
    </row>
    <row r="93">
      <c r="A93" s="29" t="s">
        <v>68</v>
      </c>
      <c r="B93" s="30"/>
      <c r="C93" s="31" t="s">
        <v>683</v>
      </c>
      <c r="D93" s="32"/>
      <c r="E93" s="29" t="s">
        <v>684</v>
      </c>
      <c r="F93" s="32"/>
      <c r="G93" s="32"/>
      <c r="H93" s="32"/>
      <c r="I93" s="33">
        <f>SUMIFS(I94:I120,A94:A120,"P")</f>
        <v>0</v>
      </c>
      <c r="J93" s="34"/>
    </row>
    <row r="94">
      <c r="A94" s="35" t="s">
        <v>71</v>
      </c>
      <c r="B94" s="35">
        <v>28</v>
      </c>
      <c r="C94" s="36" t="s">
        <v>685</v>
      </c>
      <c r="D94" s="35" t="s">
        <v>73</v>
      </c>
      <c r="E94" s="37" t="s">
        <v>686</v>
      </c>
      <c r="F94" s="38" t="s">
        <v>687</v>
      </c>
      <c r="G94" s="39">
        <v>78</v>
      </c>
      <c r="H94" s="40">
        <v>0</v>
      </c>
      <c r="I94" s="40">
        <f>ROUND(G94*H94,P4)</f>
        <v>0</v>
      </c>
      <c r="J94" s="38" t="s">
        <v>76</v>
      </c>
      <c r="O94" s="41">
        <f>I94*0.21</f>
        <v>0</v>
      </c>
      <c r="P94">
        <v>3</v>
      </c>
    </row>
    <row r="95" ht="30">
      <c r="A95" s="35" t="s">
        <v>77</v>
      </c>
      <c r="B95" s="42"/>
      <c r="C95" s="43"/>
      <c r="D95" s="43"/>
      <c r="E95" s="37" t="s">
        <v>968</v>
      </c>
      <c r="F95" s="43"/>
      <c r="G95" s="43"/>
      <c r="H95" s="43"/>
      <c r="I95" s="43"/>
      <c r="J95" s="44"/>
    </row>
    <row r="96" ht="45">
      <c r="A96" s="35" t="s">
        <v>89</v>
      </c>
      <c r="B96" s="42"/>
      <c r="C96" s="43"/>
      <c r="D96" s="43"/>
      <c r="E96" s="45" t="s">
        <v>969</v>
      </c>
      <c r="F96" s="43"/>
      <c r="G96" s="43"/>
      <c r="H96" s="43"/>
      <c r="I96" s="43"/>
      <c r="J96" s="44"/>
    </row>
    <row r="97">
      <c r="A97" s="35" t="s">
        <v>71</v>
      </c>
      <c r="B97" s="35">
        <v>29</v>
      </c>
      <c r="C97" s="36" t="s">
        <v>690</v>
      </c>
      <c r="D97" s="35" t="s">
        <v>73</v>
      </c>
      <c r="E97" s="37" t="s">
        <v>691</v>
      </c>
      <c r="F97" s="38" t="s">
        <v>157</v>
      </c>
      <c r="G97" s="39">
        <v>6.9199999999999999</v>
      </c>
      <c r="H97" s="40">
        <v>0</v>
      </c>
      <c r="I97" s="40">
        <f>ROUND(G97*H97,P4)</f>
        <v>0</v>
      </c>
      <c r="J97" s="38" t="s">
        <v>76</v>
      </c>
      <c r="O97" s="41">
        <f>I97*0.21</f>
        <v>0</v>
      </c>
      <c r="P97">
        <v>3</v>
      </c>
    </row>
    <row r="98" ht="60">
      <c r="A98" s="35" t="s">
        <v>77</v>
      </c>
      <c r="B98" s="42"/>
      <c r="C98" s="43"/>
      <c r="D98" s="43"/>
      <c r="E98" s="37" t="s">
        <v>970</v>
      </c>
      <c r="F98" s="43"/>
      <c r="G98" s="43"/>
      <c r="H98" s="43"/>
      <c r="I98" s="43"/>
      <c r="J98" s="44"/>
    </row>
    <row r="99" ht="90">
      <c r="A99" s="35" t="s">
        <v>89</v>
      </c>
      <c r="B99" s="42"/>
      <c r="C99" s="43"/>
      <c r="D99" s="43"/>
      <c r="E99" s="45" t="s">
        <v>971</v>
      </c>
      <c r="F99" s="43"/>
      <c r="G99" s="43"/>
      <c r="H99" s="43"/>
      <c r="I99" s="43"/>
      <c r="J99" s="44"/>
    </row>
    <row r="100">
      <c r="A100" s="35" t="s">
        <v>71</v>
      </c>
      <c r="B100" s="35">
        <v>30</v>
      </c>
      <c r="C100" s="36" t="s">
        <v>694</v>
      </c>
      <c r="D100" s="35" t="s">
        <v>73</v>
      </c>
      <c r="E100" s="37" t="s">
        <v>695</v>
      </c>
      <c r="F100" s="38" t="s">
        <v>128</v>
      </c>
      <c r="G100" s="39">
        <v>1.107</v>
      </c>
      <c r="H100" s="40">
        <v>0</v>
      </c>
      <c r="I100" s="40">
        <f>ROUND(G100*H100,P4)</f>
        <v>0</v>
      </c>
      <c r="J100" s="38" t="s">
        <v>76</v>
      </c>
      <c r="O100" s="41">
        <f>I100*0.21</f>
        <v>0</v>
      </c>
      <c r="P100">
        <v>3</v>
      </c>
    </row>
    <row r="101" ht="30">
      <c r="A101" s="35" t="s">
        <v>77</v>
      </c>
      <c r="B101" s="42"/>
      <c r="C101" s="43"/>
      <c r="D101" s="43"/>
      <c r="E101" s="37" t="s">
        <v>972</v>
      </c>
      <c r="F101" s="43"/>
      <c r="G101" s="43"/>
      <c r="H101" s="43"/>
      <c r="I101" s="43"/>
      <c r="J101" s="44"/>
    </row>
    <row r="102" ht="30">
      <c r="A102" s="35" t="s">
        <v>89</v>
      </c>
      <c r="B102" s="42"/>
      <c r="C102" s="43"/>
      <c r="D102" s="43"/>
      <c r="E102" s="45" t="s">
        <v>973</v>
      </c>
      <c r="F102" s="43"/>
      <c r="G102" s="43"/>
      <c r="H102" s="43"/>
      <c r="I102" s="43"/>
      <c r="J102" s="44"/>
    </row>
    <row r="103">
      <c r="A103" s="35" t="s">
        <v>71</v>
      </c>
      <c r="B103" s="35">
        <v>31</v>
      </c>
      <c r="C103" s="36" t="s">
        <v>698</v>
      </c>
      <c r="D103" s="35" t="s">
        <v>73</v>
      </c>
      <c r="E103" s="37" t="s">
        <v>699</v>
      </c>
      <c r="F103" s="38" t="s">
        <v>141</v>
      </c>
      <c r="G103" s="39">
        <v>29.867999999999999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30">
      <c r="A104" s="35" t="s">
        <v>77</v>
      </c>
      <c r="B104" s="42"/>
      <c r="C104" s="43"/>
      <c r="D104" s="43"/>
      <c r="E104" s="37" t="s">
        <v>974</v>
      </c>
      <c r="F104" s="43"/>
      <c r="G104" s="43"/>
      <c r="H104" s="43"/>
      <c r="I104" s="43"/>
      <c r="J104" s="44"/>
    </row>
    <row r="105" ht="60">
      <c r="A105" s="35" t="s">
        <v>89</v>
      </c>
      <c r="B105" s="42"/>
      <c r="C105" s="43"/>
      <c r="D105" s="43"/>
      <c r="E105" s="45" t="s">
        <v>975</v>
      </c>
      <c r="F105" s="43"/>
      <c r="G105" s="43"/>
      <c r="H105" s="43"/>
      <c r="I105" s="43"/>
      <c r="J105" s="44"/>
    </row>
    <row r="106" ht="30">
      <c r="A106" s="35" t="s">
        <v>71</v>
      </c>
      <c r="B106" s="35">
        <v>32</v>
      </c>
      <c r="C106" s="36" t="s">
        <v>976</v>
      </c>
      <c r="D106" s="35" t="s">
        <v>73</v>
      </c>
      <c r="E106" s="37" t="s">
        <v>977</v>
      </c>
      <c r="F106" s="38" t="s">
        <v>157</v>
      </c>
      <c r="G106" s="39">
        <v>2.4430000000000001</v>
      </c>
      <c r="H106" s="40">
        <v>0</v>
      </c>
      <c r="I106" s="40">
        <f>ROUND(G106*H106,P4)</f>
        <v>0</v>
      </c>
      <c r="J106" s="38" t="s">
        <v>76</v>
      </c>
      <c r="O106" s="41">
        <f>I106*0.21</f>
        <v>0</v>
      </c>
      <c r="P106">
        <v>3</v>
      </c>
    </row>
    <row r="107" ht="30">
      <c r="A107" s="35" t="s">
        <v>77</v>
      </c>
      <c r="B107" s="42"/>
      <c r="C107" s="43"/>
      <c r="D107" s="43"/>
      <c r="E107" s="37" t="s">
        <v>978</v>
      </c>
      <c r="F107" s="43"/>
      <c r="G107" s="43"/>
      <c r="H107" s="43"/>
      <c r="I107" s="43"/>
      <c r="J107" s="44"/>
    </row>
    <row r="108" ht="45">
      <c r="A108" s="35" t="s">
        <v>89</v>
      </c>
      <c r="B108" s="42"/>
      <c r="C108" s="43"/>
      <c r="D108" s="43"/>
      <c r="E108" s="45" t="s">
        <v>979</v>
      </c>
      <c r="F108" s="43"/>
      <c r="G108" s="43"/>
      <c r="H108" s="43"/>
      <c r="I108" s="43"/>
      <c r="J108" s="44"/>
    </row>
    <row r="109" ht="30">
      <c r="A109" s="35" t="s">
        <v>71</v>
      </c>
      <c r="B109" s="35">
        <v>33</v>
      </c>
      <c r="C109" s="36" t="s">
        <v>702</v>
      </c>
      <c r="D109" s="35" t="s">
        <v>73</v>
      </c>
      <c r="E109" s="37" t="s">
        <v>703</v>
      </c>
      <c r="F109" s="38" t="s">
        <v>157</v>
      </c>
      <c r="G109" s="39">
        <v>12.932</v>
      </c>
      <c r="H109" s="40">
        <v>0</v>
      </c>
      <c r="I109" s="40">
        <f>ROUND(G109*H109,P4)</f>
        <v>0</v>
      </c>
      <c r="J109" s="38" t="s">
        <v>76</v>
      </c>
      <c r="O109" s="41">
        <f>I109*0.21</f>
        <v>0</v>
      </c>
      <c r="P109">
        <v>3</v>
      </c>
    </row>
    <row r="110" ht="60">
      <c r="A110" s="35" t="s">
        <v>77</v>
      </c>
      <c r="B110" s="42"/>
      <c r="C110" s="43"/>
      <c r="D110" s="43"/>
      <c r="E110" s="37" t="s">
        <v>980</v>
      </c>
      <c r="F110" s="43"/>
      <c r="G110" s="43"/>
      <c r="H110" s="43"/>
      <c r="I110" s="43"/>
      <c r="J110" s="44"/>
    </row>
    <row r="111" ht="60">
      <c r="A111" s="35" t="s">
        <v>89</v>
      </c>
      <c r="B111" s="42"/>
      <c r="C111" s="43"/>
      <c r="D111" s="43"/>
      <c r="E111" s="45" t="s">
        <v>981</v>
      </c>
      <c r="F111" s="43"/>
      <c r="G111" s="43"/>
      <c r="H111" s="43"/>
      <c r="I111" s="43"/>
      <c r="J111" s="44"/>
    </row>
    <row r="112">
      <c r="A112" s="35" t="s">
        <v>71</v>
      </c>
      <c r="B112" s="35">
        <v>34</v>
      </c>
      <c r="C112" s="36" t="s">
        <v>706</v>
      </c>
      <c r="D112" s="35" t="s">
        <v>73</v>
      </c>
      <c r="E112" s="37" t="s">
        <v>707</v>
      </c>
      <c r="F112" s="38" t="s">
        <v>128</v>
      </c>
      <c r="G112" s="39">
        <v>2.3279999999999998</v>
      </c>
      <c r="H112" s="40">
        <v>0</v>
      </c>
      <c r="I112" s="40">
        <f>ROUND(G112*H112,P4)</f>
        <v>0</v>
      </c>
      <c r="J112" s="38" t="s">
        <v>76</v>
      </c>
      <c r="O112" s="41">
        <f>I112*0.21</f>
        <v>0</v>
      </c>
      <c r="P112">
        <v>3</v>
      </c>
    </row>
    <row r="113">
      <c r="A113" s="35" t="s">
        <v>77</v>
      </c>
      <c r="B113" s="42"/>
      <c r="C113" s="43"/>
      <c r="D113" s="43"/>
      <c r="E113" s="37" t="s">
        <v>982</v>
      </c>
      <c r="F113" s="43"/>
      <c r="G113" s="43"/>
      <c r="H113" s="43"/>
      <c r="I113" s="43"/>
      <c r="J113" s="44"/>
    </row>
    <row r="114" ht="30">
      <c r="A114" s="35" t="s">
        <v>89</v>
      </c>
      <c r="B114" s="42"/>
      <c r="C114" s="43"/>
      <c r="D114" s="43"/>
      <c r="E114" s="45" t="s">
        <v>983</v>
      </c>
      <c r="F114" s="43"/>
      <c r="G114" s="43"/>
      <c r="H114" s="43"/>
      <c r="I114" s="43"/>
      <c r="J114" s="44"/>
    </row>
    <row r="115">
      <c r="A115" s="35" t="s">
        <v>71</v>
      </c>
      <c r="B115" s="35">
        <v>35</v>
      </c>
      <c r="C115" s="36" t="s">
        <v>984</v>
      </c>
      <c r="D115" s="35" t="s">
        <v>73</v>
      </c>
      <c r="E115" s="37" t="s">
        <v>985</v>
      </c>
      <c r="F115" s="38" t="s">
        <v>157</v>
      </c>
      <c r="G115" s="39">
        <v>107.416</v>
      </c>
      <c r="H115" s="40">
        <v>0</v>
      </c>
      <c r="I115" s="40">
        <f>ROUND(G115*H115,P4)</f>
        <v>0</v>
      </c>
      <c r="J115" s="38" t="s">
        <v>76</v>
      </c>
      <c r="O115" s="41">
        <f>I115*0.21</f>
        <v>0</v>
      </c>
      <c r="P115">
        <v>3</v>
      </c>
    </row>
    <row r="116" ht="75">
      <c r="A116" s="35" t="s">
        <v>77</v>
      </c>
      <c r="B116" s="42"/>
      <c r="C116" s="43"/>
      <c r="D116" s="43"/>
      <c r="E116" s="37" t="s">
        <v>986</v>
      </c>
      <c r="F116" s="43"/>
      <c r="G116" s="43"/>
      <c r="H116" s="43"/>
      <c r="I116" s="43"/>
      <c r="J116" s="44"/>
    </row>
    <row r="117" ht="135">
      <c r="A117" s="35" t="s">
        <v>89</v>
      </c>
      <c r="B117" s="42"/>
      <c r="C117" s="43"/>
      <c r="D117" s="43"/>
      <c r="E117" s="45" t="s">
        <v>987</v>
      </c>
      <c r="F117" s="43"/>
      <c r="G117" s="43"/>
      <c r="H117" s="43"/>
      <c r="I117" s="43"/>
      <c r="J117" s="44"/>
    </row>
    <row r="118">
      <c r="A118" s="35" t="s">
        <v>71</v>
      </c>
      <c r="B118" s="35">
        <v>36</v>
      </c>
      <c r="C118" s="36" t="s">
        <v>988</v>
      </c>
      <c r="D118" s="35" t="s">
        <v>73</v>
      </c>
      <c r="E118" s="37" t="s">
        <v>989</v>
      </c>
      <c r="F118" s="38" t="s">
        <v>128</v>
      </c>
      <c r="G118" s="39">
        <v>21.483000000000001</v>
      </c>
      <c r="H118" s="40">
        <v>0</v>
      </c>
      <c r="I118" s="40">
        <f>ROUND(G118*H118,P4)</f>
        <v>0</v>
      </c>
      <c r="J118" s="38" t="s">
        <v>76</v>
      </c>
      <c r="O118" s="41">
        <f>I118*0.21</f>
        <v>0</v>
      </c>
      <c r="P118">
        <v>3</v>
      </c>
    </row>
    <row r="119" ht="30">
      <c r="A119" s="35" t="s">
        <v>77</v>
      </c>
      <c r="B119" s="42"/>
      <c r="C119" s="43"/>
      <c r="D119" s="43"/>
      <c r="E119" s="37" t="s">
        <v>990</v>
      </c>
      <c r="F119" s="43"/>
      <c r="G119" s="43"/>
      <c r="H119" s="43"/>
      <c r="I119" s="43"/>
      <c r="J119" s="44"/>
    </row>
    <row r="120" ht="30">
      <c r="A120" s="35" t="s">
        <v>89</v>
      </c>
      <c r="B120" s="42"/>
      <c r="C120" s="43"/>
      <c r="D120" s="43"/>
      <c r="E120" s="45" t="s">
        <v>991</v>
      </c>
      <c r="F120" s="43"/>
      <c r="G120" s="43"/>
      <c r="H120" s="43"/>
      <c r="I120" s="43"/>
      <c r="J120" s="44"/>
    </row>
    <row r="121">
      <c r="A121" s="29" t="s">
        <v>68</v>
      </c>
      <c r="B121" s="30"/>
      <c r="C121" s="31" t="s">
        <v>346</v>
      </c>
      <c r="D121" s="32"/>
      <c r="E121" s="29" t="s">
        <v>347</v>
      </c>
      <c r="F121" s="32"/>
      <c r="G121" s="32"/>
      <c r="H121" s="32"/>
      <c r="I121" s="33">
        <f>SUMIFS(I122:I142,A122:A142,"P")</f>
        <v>0</v>
      </c>
      <c r="J121" s="34"/>
    </row>
    <row r="122">
      <c r="A122" s="35" t="s">
        <v>71</v>
      </c>
      <c r="B122" s="35">
        <v>37</v>
      </c>
      <c r="C122" s="36" t="s">
        <v>753</v>
      </c>
      <c r="D122" s="35" t="s">
        <v>83</v>
      </c>
      <c r="E122" s="37" t="s">
        <v>754</v>
      </c>
      <c r="F122" s="38" t="s">
        <v>157</v>
      </c>
      <c r="G122" s="39">
        <v>34.679000000000002</v>
      </c>
      <c r="H122" s="40">
        <v>0</v>
      </c>
      <c r="I122" s="40">
        <f>ROUND(G122*H122,P4)</f>
        <v>0</v>
      </c>
      <c r="J122" s="38" t="s">
        <v>76</v>
      </c>
      <c r="O122" s="41">
        <f>I122*0.21</f>
        <v>0</v>
      </c>
      <c r="P122">
        <v>3</v>
      </c>
    </row>
    <row r="123">
      <c r="A123" s="35" t="s">
        <v>77</v>
      </c>
      <c r="B123" s="42"/>
      <c r="C123" s="43"/>
      <c r="D123" s="43"/>
      <c r="E123" s="37" t="s">
        <v>992</v>
      </c>
      <c r="F123" s="43"/>
      <c r="G123" s="43"/>
      <c r="H123" s="43"/>
      <c r="I123" s="43"/>
      <c r="J123" s="44"/>
    </row>
    <row r="124" ht="225">
      <c r="A124" s="35" t="s">
        <v>89</v>
      </c>
      <c r="B124" s="42"/>
      <c r="C124" s="43"/>
      <c r="D124" s="43"/>
      <c r="E124" s="45" t="s">
        <v>993</v>
      </c>
      <c r="F124" s="43"/>
      <c r="G124" s="43"/>
      <c r="H124" s="43"/>
      <c r="I124" s="43"/>
      <c r="J124" s="44"/>
    </row>
    <row r="125">
      <c r="A125" s="35" t="s">
        <v>71</v>
      </c>
      <c r="B125" s="35">
        <v>38</v>
      </c>
      <c r="C125" s="36" t="s">
        <v>753</v>
      </c>
      <c r="D125" s="35" t="s">
        <v>96</v>
      </c>
      <c r="E125" s="37" t="s">
        <v>754</v>
      </c>
      <c r="F125" s="38" t="s">
        <v>157</v>
      </c>
      <c r="G125" s="39">
        <v>25.744</v>
      </c>
      <c r="H125" s="40">
        <v>0</v>
      </c>
      <c r="I125" s="40">
        <f>ROUND(G125*H125,P4)</f>
        <v>0</v>
      </c>
      <c r="J125" s="38" t="s">
        <v>76</v>
      </c>
      <c r="O125" s="41">
        <f>I125*0.21</f>
        <v>0</v>
      </c>
      <c r="P125">
        <v>3</v>
      </c>
    </row>
    <row r="126" ht="45">
      <c r="A126" s="35" t="s">
        <v>77</v>
      </c>
      <c r="B126" s="42"/>
      <c r="C126" s="43"/>
      <c r="D126" s="43"/>
      <c r="E126" s="37" t="s">
        <v>994</v>
      </c>
      <c r="F126" s="43"/>
      <c r="G126" s="43"/>
      <c r="H126" s="43"/>
      <c r="I126" s="43"/>
      <c r="J126" s="44"/>
    </row>
    <row r="127" ht="120">
      <c r="A127" s="35" t="s">
        <v>89</v>
      </c>
      <c r="B127" s="42"/>
      <c r="C127" s="43"/>
      <c r="D127" s="43"/>
      <c r="E127" s="45" t="s">
        <v>995</v>
      </c>
      <c r="F127" s="43"/>
      <c r="G127" s="43"/>
      <c r="H127" s="43"/>
      <c r="I127" s="43"/>
      <c r="J127" s="44"/>
    </row>
    <row r="128">
      <c r="A128" s="35" t="s">
        <v>71</v>
      </c>
      <c r="B128" s="35">
        <v>39</v>
      </c>
      <c r="C128" s="36" t="s">
        <v>756</v>
      </c>
      <c r="D128" s="35" t="s">
        <v>73</v>
      </c>
      <c r="E128" s="37" t="s">
        <v>757</v>
      </c>
      <c r="F128" s="38" t="s">
        <v>157</v>
      </c>
      <c r="G128" s="39">
        <v>14.711</v>
      </c>
      <c r="H128" s="40">
        <v>0</v>
      </c>
      <c r="I128" s="40">
        <f>ROUND(G128*H128,P4)</f>
        <v>0</v>
      </c>
      <c r="J128" s="38" t="s">
        <v>76</v>
      </c>
      <c r="O128" s="41">
        <f>I128*0.21</f>
        <v>0</v>
      </c>
      <c r="P128">
        <v>3</v>
      </c>
    </row>
    <row r="129" ht="45">
      <c r="A129" s="35" t="s">
        <v>77</v>
      </c>
      <c r="B129" s="42"/>
      <c r="C129" s="43"/>
      <c r="D129" s="43"/>
      <c r="E129" s="37" t="s">
        <v>996</v>
      </c>
      <c r="F129" s="43"/>
      <c r="G129" s="43"/>
      <c r="H129" s="43"/>
      <c r="I129" s="43"/>
      <c r="J129" s="44"/>
    </row>
    <row r="130" ht="105">
      <c r="A130" s="35" t="s">
        <v>89</v>
      </c>
      <c r="B130" s="42"/>
      <c r="C130" s="43"/>
      <c r="D130" s="43"/>
      <c r="E130" s="45" t="s">
        <v>997</v>
      </c>
      <c r="F130" s="43"/>
      <c r="G130" s="43"/>
      <c r="H130" s="43"/>
      <c r="I130" s="43"/>
      <c r="J130" s="44"/>
    </row>
    <row r="131">
      <c r="A131" s="35" t="s">
        <v>71</v>
      </c>
      <c r="B131" s="35">
        <v>40</v>
      </c>
      <c r="C131" s="36" t="s">
        <v>357</v>
      </c>
      <c r="D131" s="35" t="s">
        <v>73</v>
      </c>
      <c r="E131" s="37" t="s">
        <v>358</v>
      </c>
      <c r="F131" s="38" t="s">
        <v>157</v>
      </c>
      <c r="G131" s="39">
        <v>21.719999999999999</v>
      </c>
      <c r="H131" s="40">
        <v>0</v>
      </c>
      <c r="I131" s="40">
        <f>ROUND(G131*H131,P4)</f>
        <v>0</v>
      </c>
      <c r="J131" s="38" t="s">
        <v>76</v>
      </c>
      <c r="O131" s="41">
        <f>I131*0.21</f>
        <v>0</v>
      </c>
      <c r="P131">
        <v>3</v>
      </c>
    </row>
    <row r="132" ht="30">
      <c r="A132" s="35" t="s">
        <v>77</v>
      </c>
      <c r="B132" s="42"/>
      <c r="C132" s="43"/>
      <c r="D132" s="43"/>
      <c r="E132" s="37" t="s">
        <v>998</v>
      </c>
      <c r="F132" s="43"/>
      <c r="G132" s="43"/>
      <c r="H132" s="43"/>
      <c r="I132" s="43"/>
      <c r="J132" s="44"/>
    </row>
    <row r="133" ht="30">
      <c r="A133" s="35" t="s">
        <v>89</v>
      </c>
      <c r="B133" s="42"/>
      <c r="C133" s="43"/>
      <c r="D133" s="43"/>
      <c r="E133" s="45" t="s">
        <v>999</v>
      </c>
      <c r="F133" s="43"/>
      <c r="G133" s="43"/>
      <c r="H133" s="43"/>
      <c r="I133" s="43"/>
      <c r="J133" s="44"/>
    </row>
    <row r="134">
      <c r="A134" s="35" t="s">
        <v>71</v>
      </c>
      <c r="B134" s="35">
        <v>41</v>
      </c>
      <c r="C134" s="36" t="s">
        <v>759</v>
      </c>
      <c r="D134" s="35" t="s">
        <v>73</v>
      </c>
      <c r="E134" s="37" t="s">
        <v>760</v>
      </c>
      <c r="F134" s="38" t="s">
        <v>157</v>
      </c>
      <c r="G134" s="39">
        <v>19.59</v>
      </c>
      <c r="H134" s="40">
        <v>0</v>
      </c>
      <c r="I134" s="40">
        <f>ROUND(G134*H134,P4)</f>
        <v>0</v>
      </c>
      <c r="J134" s="38" t="s">
        <v>76</v>
      </c>
      <c r="O134" s="41">
        <f>I134*0.21</f>
        <v>0</v>
      </c>
      <c r="P134">
        <v>3</v>
      </c>
    </row>
    <row r="135" ht="30">
      <c r="A135" s="35" t="s">
        <v>77</v>
      </c>
      <c r="B135" s="42"/>
      <c r="C135" s="43"/>
      <c r="D135" s="43"/>
      <c r="E135" s="37" t="s">
        <v>1000</v>
      </c>
      <c r="F135" s="43"/>
      <c r="G135" s="43"/>
      <c r="H135" s="43"/>
      <c r="I135" s="43"/>
      <c r="J135" s="44"/>
    </row>
    <row r="136" ht="30">
      <c r="A136" s="35" t="s">
        <v>89</v>
      </c>
      <c r="B136" s="42"/>
      <c r="C136" s="43"/>
      <c r="D136" s="43"/>
      <c r="E136" s="45" t="s">
        <v>1001</v>
      </c>
      <c r="F136" s="43"/>
      <c r="G136" s="43"/>
      <c r="H136" s="43"/>
      <c r="I136" s="43"/>
      <c r="J136" s="44"/>
    </row>
    <row r="137">
      <c r="A137" s="35" t="s">
        <v>71</v>
      </c>
      <c r="B137" s="35">
        <v>42</v>
      </c>
      <c r="C137" s="36" t="s">
        <v>1002</v>
      </c>
      <c r="D137" s="35" t="s">
        <v>73</v>
      </c>
      <c r="E137" s="37" t="s">
        <v>1003</v>
      </c>
      <c r="F137" s="38" t="s">
        <v>157</v>
      </c>
      <c r="G137" s="39">
        <v>92.355000000000004</v>
      </c>
      <c r="H137" s="40">
        <v>0</v>
      </c>
      <c r="I137" s="40">
        <f>ROUND(G137*H137,P4)</f>
        <v>0</v>
      </c>
      <c r="J137" s="38" t="s">
        <v>76</v>
      </c>
      <c r="O137" s="41">
        <f>I137*0.21</f>
        <v>0</v>
      </c>
      <c r="P137">
        <v>3</v>
      </c>
    </row>
    <row r="138">
      <c r="A138" s="35" t="s">
        <v>77</v>
      </c>
      <c r="B138" s="42"/>
      <c r="C138" s="43"/>
      <c r="D138" s="43"/>
      <c r="E138" s="37" t="s">
        <v>1004</v>
      </c>
      <c r="F138" s="43"/>
      <c r="G138" s="43"/>
      <c r="H138" s="43"/>
      <c r="I138" s="43"/>
      <c r="J138" s="44"/>
    </row>
    <row r="139" ht="45">
      <c r="A139" s="35" t="s">
        <v>89</v>
      </c>
      <c r="B139" s="42"/>
      <c r="C139" s="43"/>
      <c r="D139" s="43"/>
      <c r="E139" s="45" t="s">
        <v>1005</v>
      </c>
      <c r="F139" s="43"/>
      <c r="G139" s="43"/>
      <c r="H139" s="43"/>
      <c r="I139" s="43"/>
      <c r="J139" s="44"/>
    </row>
    <row r="140">
      <c r="A140" s="35" t="s">
        <v>71</v>
      </c>
      <c r="B140" s="35">
        <v>43</v>
      </c>
      <c r="C140" s="36" t="s">
        <v>363</v>
      </c>
      <c r="D140" s="35" t="s">
        <v>73</v>
      </c>
      <c r="E140" s="37" t="s">
        <v>364</v>
      </c>
      <c r="F140" s="38" t="s">
        <v>157</v>
      </c>
      <c r="G140" s="39">
        <v>3.9420000000000002</v>
      </c>
      <c r="H140" s="40">
        <v>0</v>
      </c>
      <c r="I140" s="40">
        <f>ROUND(G140*H140,P4)</f>
        <v>0</v>
      </c>
      <c r="J140" s="38" t="s">
        <v>76</v>
      </c>
      <c r="O140" s="41">
        <f>I140*0.21</f>
        <v>0</v>
      </c>
      <c r="P140">
        <v>3</v>
      </c>
    </row>
    <row r="141" ht="30">
      <c r="A141" s="35" t="s">
        <v>77</v>
      </c>
      <c r="B141" s="42"/>
      <c r="C141" s="43"/>
      <c r="D141" s="43"/>
      <c r="E141" s="37" t="s">
        <v>1006</v>
      </c>
      <c r="F141" s="43"/>
      <c r="G141" s="43"/>
      <c r="H141" s="43"/>
      <c r="I141" s="43"/>
      <c r="J141" s="44"/>
    </row>
    <row r="142" ht="45">
      <c r="A142" s="35" t="s">
        <v>89</v>
      </c>
      <c r="B142" s="42"/>
      <c r="C142" s="43"/>
      <c r="D142" s="43"/>
      <c r="E142" s="45" t="s">
        <v>1007</v>
      </c>
      <c r="F142" s="43"/>
      <c r="G142" s="43"/>
      <c r="H142" s="43"/>
      <c r="I142" s="43"/>
      <c r="J142" s="44"/>
    </row>
    <row r="143">
      <c r="A143" s="29" t="s">
        <v>68</v>
      </c>
      <c r="B143" s="30"/>
      <c r="C143" s="31" t="s">
        <v>371</v>
      </c>
      <c r="D143" s="32"/>
      <c r="E143" s="29" t="s">
        <v>372</v>
      </c>
      <c r="F143" s="32"/>
      <c r="G143" s="32"/>
      <c r="H143" s="32"/>
      <c r="I143" s="33">
        <f>SUMIFS(I144:I155,A144:A155,"P")</f>
        <v>0</v>
      </c>
      <c r="J143" s="34"/>
    </row>
    <row r="144">
      <c r="A144" s="35" t="s">
        <v>71</v>
      </c>
      <c r="B144" s="35">
        <v>44</v>
      </c>
      <c r="C144" s="36" t="s">
        <v>1008</v>
      </c>
      <c r="D144" s="35" t="s">
        <v>73</v>
      </c>
      <c r="E144" s="37" t="s">
        <v>1009</v>
      </c>
      <c r="F144" s="38" t="s">
        <v>141</v>
      </c>
      <c r="G144" s="39">
        <v>35.162999999999997</v>
      </c>
      <c r="H144" s="40">
        <v>0</v>
      </c>
      <c r="I144" s="40">
        <f>ROUND(G144*H144,P4)</f>
        <v>0</v>
      </c>
      <c r="J144" s="38" t="s">
        <v>76</v>
      </c>
      <c r="O144" s="41">
        <f>I144*0.21</f>
        <v>0</v>
      </c>
      <c r="P144">
        <v>3</v>
      </c>
    </row>
    <row r="145">
      <c r="A145" s="35" t="s">
        <v>77</v>
      </c>
      <c r="B145" s="42"/>
      <c r="C145" s="43"/>
      <c r="D145" s="43"/>
      <c r="E145" s="46" t="s">
        <v>73</v>
      </c>
      <c r="F145" s="43"/>
      <c r="G145" s="43"/>
      <c r="H145" s="43"/>
      <c r="I145" s="43"/>
      <c r="J145" s="44"/>
    </row>
    <row r="146" ht="30">
      <c r="A146" s="35" t="s">
        <v>89</v>
      </c>
      <c r="B146" s="42"/>
      <c r="C146" s="43"/>
      <c r="D146" s="43"/>
      <c r="E146" s="45" t="s">
        <v>1010</v>
      </c>
      <c r="F146" s="43"/>
      <c r="G146" s="43"/>
      <c r="H146" s="43"/>
      <c r="I146" s="43"/>
      <c r="J146" s="44"/>
    </row>
    <row r="147">
      <c r="A147" s="35" t="s">
        <v>71</v>
      </c>
      <c r="B147" s="35">
        <v>45</v>
      </c>
      <c r="C147" s="36" t="s">
        <v>384</v>
      </c>
      <c r="D147" s="35" t="s">
        <v>73</v>
      </c>
      <c r="E147" s="37" t="s">
        <v>385</v>
      </c>
      <c r="F147" s="38" t="s">
        <v>141</v>
      </c>
      <c r="G147" s="39">
        <v>35.162999999999997</v>
      </c>
      <c r="H147" s="40">
        <v>0</v>
      </c>
      <c r="I147" s="40">
        <f>ROUND(G147*H147,P4)</f>
        <v>0</v>
      </c>
      <c r="J147" s="38" t="s">
        <v>76</v>
      </c>
      <c r="O147" s="41">
        <f>I147*0.21</f>
        <v>0</v>
      </c>
      <c r="P147">
        <v>3</v>
      </c>
    </row>
    <row r="148" ht="45">
      <c r="A148" s="35" t="s">
        <v>77</v>
      </c>
      <c r="B148" s="42"/>
      <c r="C148" s="43"/>
      <c r="D148" s="43"/>
      <c r="E148" s="37" t="s">
        <v>1011</v>
      </c>
      <c r="F148" s="43"/>
      <c r="G148" s="43"/>
      <c r="H148" s="43"/>
      <c r="I148" s="43"/>
      <c r="J148" s="44"/>
    </row>
    <row r="149" ht="45">
      <c r="A149" s="35" t="s">
        <v>89</v>
      </c>
      <c r="B149" s="42"/>
      <c r="C149" s="43"/>
      <c r="D149" s="43"/>
      <c r="E149" s="45" t="s">
        <v>1012</v>
      </c>
      <c r="F149" s="43"/>
      <c r="G149" s="43"/>
      <c r="H149" s="43"/>
      <c r="I149" s="43"/>
      <c r="J149" s="44"/>
    </row>
    <row r="150">
      <c r="A150" s="35" t="s">
        <v>71</v>
      </c>
      <c r="B150" s="35">
        <v>46</v>
      </c>
      <c r="C150" s="36" t="s">
        <v>785</v>
      </c>
      <c r="D150" s="35" t="s">
        <v>73</v>
      </c>
      <c r="E150" s="37" t="s">
        <v>786</v>
      </c>
      <c r="F150" s="38" t="s">
        <v>141</v>
      </c>
      <c r="G150" s="39">
        <v>34.435000000000002</v>
      </c>
      <c r="H150" s="40">
        <v>0</v>
      </c>
      <c r="I150" s="40">
        <f>ROUND(G150*H150,P4)</f>
        <v>0</v>
      </c>
      <c r="J150" s="38" t="s">
        <v>76</v>
      </c>
      <c r="O150" s="41">
        <f>I150*0.21</f>
        <v>0</v>
      </c>
      <c r="P150">
        <v>3</v>
      </c>
    </row>
    <row r="151" ht="30">
      <c r="A151" s="35" t="s">
        <v>77</v>
      </c>
      <c r="B151" s="42"/>
      <c r="C151" s="43"/>
      <c r="D151" s="43"/>
      <c r="E151" s="37" t="s">
        <v>1013</v>
      </c>
      <c r="F151" s="43"/>
      <c r="G151" s="43"/>
      <c r="H151" s="43"/>
      <c r="I151" s="43"/>
      <c r="J151" s="44"/>
    </row>
    <row r="152" ht="60">
      <c r="A152" s="35" t="s">
        <v>89</v>
      </c>
      <c r="B152" s="42"/>
      <c r="C152" s="43"/>
      <c r="D152" s="43"/>
      <c r="E152" s="45" t="s">
        <v>1014</v>
      </c>
      <c r="F152" s="43"/>
      <c r="G152" s="43"/>
      <c r="H152" s="43"/>
      <c r="I152" s="43"/>
      <c r="J152" s="44"/>
    </row>
    <row r="153">
      <c r="A153" s="35" t="s">
        <v>71</v>
      </c>
      <c r="B153" s="35">
        <v>47</v>
      </c>
      <c r="C153" s="36" t="s">
        <v>1015</v>
      </c>
      <c r="D153" s="35" t="s">
        <v>73</v>
      </c>
      <c r="E153" s="37" t="s">
        <v>1016</v>
      </c>
      <c r="F153" s="38" t="s">
        <v>141</v>
      </c>
      <c r="G153" s="39">
        <v>78.358000000000004</v>
      </c>
      <c r="H153" s="40">
        <v>0</v>
      </c>
      <c r="I153" s="40">
        <f>ROUND(G153*H153,P4)</f>
        <v>0</v>
      </c>
      <c r="J153" s="38" t="s">
        <v>76</v>
      </c>
      <c r="O153" s="41">
        <f>I153*0.21</f>
        <v>0</v>
      </c>
      <c r="P153">
        <v>3</v>
      </c>
    </row>
    <row r="154">
      <c r="A154" s="35" t="s">
        <v>77</v>
      </c>
      <c r="B154" s="42"/>
      <c r="C154" s="43"/>
      <c r="D154" s="43"/>
      <c r="E154" s="46" t="s">
        <v>73</v>
      </c>
      <c r="F154" s="43"/>
      <c r="G154" s="43"/>
      <c r="H154" s="43"/>
      <c r="I154" s="43"/>
      <c r="J154" s="44"/>
    </row>
    <row r="155" ht="75">
      <c r="A155" s="35" t="s">
        <v>89</v>
      </c>
      <c r="B155" s="42"/>
      <c r="C155" s="43"/>
      <c r="D155" s="43"/>
      <c r="E155" s="45" t="s">
        <v>1017</v>
      </c>
      <c r="F155" s="43"/>
      <c r="G155" s="43"/>
      <c r="H155" s="43"/>
      <c r="I155" s="43"/>
      <c r="J155" s="44"/>
    </row>
    <row r="156">
      <c r="A156" s="29" t="s">
        <v>68</v>
      </c>
      <c r="B156" s="30"/>
      <c r="C156" s="31" t="s">
        <v>801</v>
      </c>
      <c r="D156" s="32"/>
      <c r="E156" s="29" t="s">
        <v>802</v>
      </c>
      <c r="F156" s="32"/>
      <c r="G156" s="32"/>
      <c r="H156" s="32"/>
      <c r="I156" s="33">
        <f>SUMIFS(I157:I177,A157:A177,"P")</f>
        <v>0</v>
      </c>
      <c r="J156" s="34"/>
    </row>
    <row r="157">
      <c r="A157" s="35" t="s">
        <v>71</v>
      </c>
      <c r="B157" s="35">
        <v>48</v>
      </c>
      <c r="C157" s="36" t="s">
        <v>1018</v>
      </c>
      <c r="D157" s="35" t="s">
        <v>73</v>
      </c>
      <c r="E157" s="37" t="s">
        <v>1019</v>
      </c>
      <c r="F157" s="38" t="s">
        <v>161</v>
      </c>
      <c r="G157" s="39">
        <v>82.379999999999995</v>
      </c>
      <c r="H157" s="40">
        <v>0</v>
      </c>
      <c r="I157" s="40">
        <f>ROUND(G157*H157,P4)</f>
        <v>0</v>
      </c>
      <c r="J157" s="38" t="s">
        <v>76</v>
      </c>
      <c r="O157" s="41">
        <f>I157*0.21</f>
        <v>0</v>
      </c>
      <c r="P157">
        <v>3</v>
      </c>
    </row>
    <row r="158" ht="45">
      <c r="A158" s="35" t="s">
        <v>77</v>
      </c>
      <c r="B158" s="42"/>
      <c r="C158" s="43"/>
      <c r="D158" s="43"/>
      <c r="E158" s="37" t="s">
        <v>1020</v>
      </c>
      <c r="F158" s="43"/>
      <c r="G158" s="43"/>
      <c r="H158" s="43"/>
      <c r="I158" s="43"/>
      <c r="J158" s="44"/>
    </row>
    <row r="159" ht="30">
      <c r="A159" s="35" t="s">
        <v>89</v>
      </c>
      <c r="B159" s="42"/>
      <c r="C159" s="43"/>
      <c r="D159" s="43"/>
      <c r="E159" s="45" t="s">
        <v>1021</v>
      </c>
      <c r="F159" s="43"/>
      <c r="G159" s="43"/>
      <c r="H159" s="43"/>
      <c r="I159" s="43"/>
      <c r="J159" s="44"/>
    </row>
    <row r="160" ht="30">
      <c r="A160" s="35" t="s">
        <v>71</v>
      </c>
      <c r="B160" s="35">
        <v>49</v>
      </c>
      <c r="C160" s="36" t="s">
        <v>803</v>
      </c>
      <c r="D160" s="35" t="s">
        <v>73</v>
      </c>
      <c r="E160" s="37" t="s">
        <v>804</v>
      </c>
      <c r="F160" s="38" t="s">
        <v>141</v>
      </c>
      <c r="G160" s="39">
        <v>110.855</v>
      </c>
      <c r="H160" s="40">
        <v>0</v>
      </c>
      <c r="I160" s="40">
        <f>ROUND(G160*H160,P4)</f>
        <v>0</v>
      </c>
      <c r="J160" s="38" t="s">
        <v>76</v>
      </c>
      <c r="O160" s="41">
        <f>I160*0.21</f>
        <v>0</v>
      </c>
      <c r="P160">
        <v>3</v>
      </c>
    </row>
    <row r="161" ht="30">
      <c r="A161" s="35" t="s">
        <v>77</v>
      </c>
      <c r="B161" s="42"/>
      <c r="C161" s="43"/>
      <c r="D161" s="43"/>
      <c r="E161" s="37" t="s">
        <v>1022</v>
      </c>
      <c r="F161" s="43"/>
      <c r="G161" s="43"/>
      <c r="H161" s="43"/>
      <c r="I161" s="43"/>
      <c r="J161" s="44"/>
    </row>
    <row r="162" ht="60">
      <c r="A162" s="35" t="s">
        <v>89</v>
      </c>
      <c r="B162" s="42"/>
      <c r="C162" s="43"/>
      <c r="D162" s="43"/>
      <c r="E162" s="45" t="s">
        <v>959</v>
      </c>
      <c r="F162" s="43"/>
      <c r="G162" s="43"/>
      <c r="H162" s="43"/>
      <c r="I162" s="43"/>
      <c r="J162" s="44"/>
    </row>
    <row r="163" ht="30">
      <c r="A163" s="35" t="s">
        <v>71</v>
      </c>
      <c r="B163" s="35">
        <v>50</v>
      </c>
      <c r="C163" s="36" t="s">
        <v>807</v>
      </c>
      <c r="D163" s="35" t="s">
        <v>73</v>
      </c>
      <c r="E163" s="37" t="s">
        <v>808</v>
      </c>
      <c r="F163" s="38" t="s">
        <v>141</v>
      </c>
      <c r="G163" s="39">
        <v>58.956000000000003</v>
      </c>
      <c r="H163" s="40">
        <v>0</v>
      </c>
      <c r="I163" s="40">
        <f>ROUND(G163*H163,P4)</f>
        <v>0</v>
      </c>
      <c r="J163" s="38" t="s">
        <v>76</v>
      </c>
      <c r="O163" s="41">
        <f>I163*0.21</f>
        <v>0</v>
      </c>
      <c r="P163">
        <v>3</v>
      </c>
    </row>
    <row r="164">
      <c r="A164" s="35" t="s">
        <v>77</v>
      </c>
      <c r="B164" s="42"/>
      <c r="C164" s="43"/>
      <c r="D164" s="43"/>
      <c r="E164" s="37" t="s">
        <v>1023</v>
      </c>
      <c r="F164" s="43"/>
      <c r="G164" s="43"/>
      <c r="H164" s="43"/>
      <c r="I164" s="43"/>
      <c r="J164" s="44"/>
    </row>
    <row r="165" ht="30">
      <c r="A165" s="35" t="s">
        <v>89</v>
      </c>
      <c r="B165" s="42"/>
      <c r="C165" s="43"/>
      <c r="D165" s="43"/>
      <c r="E165" s="45" t="s">
        <v>1024</v>
      </c>
      <c r="F165" s="43"/>
      <c r="G165" s="43"/>
      <c r="H165" s="43"/>
      <c r="I165" s="43"/>
      <c r="J165" s="44"/>
    </row>
    <row r="166">
      <c r="A166" s="35" t="s">
        <v>71</v>
      </c>
      <c r="B166" s="35">
        <v>51</v>
      </c>
      <c r="C166" s="36" t="s">
        <v>810</v>
      </c>
      <c r="D166" s="35" t="s">
        <v>73</v>
      </c>
      <c r="E166" s="37" t="s">
        <v>811</v>
      </c>
      <c r="F166" s="38" t="s">
        <v>141</v>
      </c>
      <c r="G166" s="39">
        <v>14.407999999999999</v>
      </c>
      <c r="H166" s="40">
        <v>0</v>
      </c>
      <c r="I166" s="40">
        <f>ROUND(G166*H166,P4)</f>
        <v>0</v>
      </c>
      <c r="J166" s="38" t="s">
        <v>76</v>
      </c>
      <c r="O166" s="41">
        <f>I166*0.21</f>
        <v>0</v>
      </c>
      <c r="P166">
        <v>3</v>
      </c>
    </row>
    <row r="167" ht="30">
      <c r="A167" s="35" t="s">
        <v>77</v>
      </c>
      <c r="B167" s="42"/>
      <c r="C167" s="43"/>
      <c r="D167" s="43"/>
      <c r="E167" s="37" t="s">
        <v>1025</v>
      </c>
      <c r="F167" s="43"/>
      <c r="G167" s="43"/>
      <c r="H167" s="43"/>
      <c r="I167" s="43"/>
      <c r="J167" s="44"/>
    </row>
    <row r="168" ht="45">
      <c r="A168" s="35" t="s">
        <v>89</v>
      </c>
      <c r="B168" s="42"/>
      <c r="C168" s="43"/>
      <c r="D168" s="43"/>
      <c r="E168" s="45" t="s">
        <v>1026</v>
      </c>
      <c r="F168" s="43"/>
      <c r="G168" s="43"/>
      <c r="H168" s="43"/>
      <c r="I168" s="43"/>
      <c r="J168" s="44"/>
    </row>
    <row r="169">
      <c r="A169" s="35" t="s">
        <v>71</v>
      </c>
      <c r="B169" s="35">
        <v>52</v>
      </c>
      <c r="C169" s="36" t="s">
        <v>1027</v>
      </c>
      <c r="D169" s="35" t="s">
        <v>73</v>
      </c>
      <c r="E169" s="37" t="s">
        <v>1028</v>
      </c>
      <c r="F169" s="38" t="s">
        <v>141</v>
      </c>
      <c r="G169" s="39">
        <v>141.51900000000001</v>
      </c>
      <c r="H169" s="40">
        <v>0</v>
      </c>
      <c r="I169" s="40">
        <f>ROUND(G169*H169,P4)</f>
        <v>0</v>
      </c>
      <c r="J169" s="38" t="s">
        <v>76</v>
      </c>
      <c r="O169" s="41">
        <f>I169*0.21</f>
        <v>0</v>
      </c>
      <c r="P169">
        <v>3</v>
      </c>
    </row>
    <row r="170">
      <c r="A170" s="35" t="s">
        <v>77</v>
      </c>
      <c r="B170" s="42"/>
      <c r="C170" s="43"/>
      <c r="D170" s="43"/>
      <c r="E170" s="37" t="s">
        <v>1029</v>
      </c>
      <c r="F170" s="43"/>
      <c r="G170" s="43"/>
      <c r="H170" s="43"/>
      <c r="I170" s="43"/>
      <c r="J170" s="44"/>
    </row>
    <row r="171" ht="135">
      <c r="A171" s="35" t="s">
        <v>89</v>
      </c>
      <c r="B171" s="42"/>
      <c r="C171" s="43"/>
      <c r="D171" s="43"/>
      <c r="E171" s="45" t="s">
        <v>1030</v>
      </c>
      <c r="F171" s="43"/>
      <c r="G171" s="43"/>
      <c r="H171" s="43"/>
      <c r="I171" s="43"/>
      <c r="J171" s="44"/>
    </row>
    <row r="172">
      <c r="A172" s="35" t="s">
        <v>71</v>
      </c>
      <c r="B172" s="35">
        <v>53</v>
      </c>
      <c r="C172" s="36" t="s">
        <v>814</v>
      </c>
      <c r="D172" s="35" t="s">
        <v>73</v>
      </c>
      <c r="E172" s="37" t="s">
        <v>815</v>
      </c>
      <c r="F172" s="38" t="s">
        <v>141</v>
      </c>
      <c r="G172" s="39">
        <v>9.5600000000000005</v>
      </c>
      <c r="H172" s="40">
        <v>0</v>
      </c>
      <c r="I172" s="40">
        <f>ROUND(G172*H172,P4)</f>
        <v>0</v>
      </c>
      <c r="J172" s="38" t="s">
        <v>76</v>
      </c>
      <c r="O172" s="41">
        <f>I172*0.21</f>
        <v>0</v>
      </c>
      <c r="P172">
        <v>3</v>
      </c>
    </row>
    <row r="173" ht="30">
      <c r="A173" s="35" t="s">
        <v>77</v>
      </c>
      <c r="B173" s="42"/>
      <c r="C173" s="43"/>
      <c r="D173" s="43"/>
      <c r="E173" s="37" t="s">
        <v>1031</v>
      </c>
      <c r="F173" s="43"/>
      <c r="G173" s="43"/>
      <c r="H173" s="43"/>
      <c r="I173" s="43"/>
      <c r="J173" s="44"/>
    </row>
    <row r="174" ht="45">
      <c r="A174" s="35" t="s">
        <v>89</v>
      </c>
      <c r="B174" s="42"/>
      <c r="C174" s="43"/>
      <c r="D174" s="43"/>
      <c r="E174" s="45" t="s">
        <v>1032</v>
      </c>
      <c r="F174" s="43"/>
      <c r="G174" s="43"/>
      <c r="H174" s="43"/>
      <c r="I174" s="43"/>
      <c r="J174" s="44"/>
    </row>
    <row r="175">
      <c r="A175" s="35" t="s">
        <v>71</v>
      </c>
      <c r="B175" s="35">
        <v>54</v>
      </c>
      <c r="C175" s="36" t="s">
        <v>818</v>
      </c>
      <c r="D175" s="35" t="s">
        <v>73</v>
      </c>
      <c r="E175" s="37" t="s">
        <v>819</v>
      </c>
      <c r="F175" s="38" t="s">
        <v>141</v>
      </c>
      <c r="G175" s="39">
        <v>3.738</v>
      </c>
      <c r="H175" s="40">
        <v>0</v>
      </c>
      <c r="I175" s="40">
        <f>ROUND(G175*H175,P4)</f>
        <v>0</v>
      </c>
      <c r="J175" s="38" t="s">
        <v>76</v>
      </c>
      <c r="O175" s="41">
        <f>I175*0.21</f>
        <v>0</v>
      </c>
      <c r="P175">
        <v>3</v>
      </c>
    </row>
    <row r="176">
      <c r="A176" s="35" t="s">
        <v>77</v>
      </c>
      <c r="B176" s="42"/>
      <c r="C176" s="43"/>
      <c r="D176" s="43"/>
      <c r="E176" s="37" t="s">
        <v>1033</v>
      </c>
      <c r="F176" s="43"/>
      <c r="G176" s="43"/>
      <c r="H176" s="43"/>
      <c r="I176" s="43"/>
      <c r="J176" s="44"/>
    </row>
    <row r="177" ht="45">
      <c r="A177" s="35" t="s">
        <v>89</v>
      </c>
      <c r="B177" s="42"/>
      <c r="C177" s="43"/>
      <c r="D177" s="43"/>
      <c r="E177" s="45" t="s">
        <v>1034</v>
      </c>
      <c r="F177" s="43"/>
      <c r="G177" s="43"/>
      <c r="H177" s="43"/>
      <c r="I177" s="43"/>
      <c r="J177" s="44"/>
    </row>
    <row r="178">
      <c r="A178" s="29" t="s">
        <v>68</v>
      </c>
      <c r="B178" s="30"/>
      <c r="C178" s="31" t="s">
        <v>397</v>
      </c>
      <c r="D178" s="32"/>
      <c r="E178" s="29" t="s">
        <v>398</v>
      </c>
      <c r="F178" s="32"/>
      <c r="G178" s="32"/>
      <c r="H178" s="32"/>
      <c r="I178" s="33">
        <f>SUMIFS(I179:I190,A179:A190,"P")</f>
        <v>0</v>
      </c>
      <c r="J178" s="34"/>
    </row>
    <row r="179">
      <c r="A179" s="35" t="s">
        <v>71</v>
      </c>
      <c r="B179" s="35">
        <v>55</v>
      </c>
      <c r="C179" s="36" t="s">
        <v>403</v>
      </c>
      <c r="D179" s="35" t="s">
        <v>73</v>
      </c>
      <c r="E179" s="37" t="s">
        <v>404</v>
      </c>
      <c r="F179" s="38" t="s">
        <v>161</v>
      </c>
      <c r="G179" s="39">
        <v>33.299999999999997</v>
      </c>
      <c r="H179" s="40">
        <v>0</v>
      </c>
      <c r="I179" s="40">
        <f>ROUND(G179*H179,P4)</f>
        <v>0</v>
      </c>
      <c r="J179" s="38" t="s">
        <v>76</v>
      </c>
      <c r="O179" s="41">
        <f>I179*0.21</f>
        <v>0</v>
      </c>
      <c r="P179">
        <v>3</v>
      </c>
    </row>
    <row r="180" ht="45">
      <c r="A180" s="35" t="s">
        <v>77</v>
      </c>
      <c r="B180" s="42"/>
      <c r="C180" s="43"/>
      <c r="D180" s="43"/>
      <c r="E180" s="37" t="s">
        <v>1035</v>
      </c>
      <c r="F180" s="43"/>
      <c r="G180" s="43"/>
      <c r="H180" s="43"/>
      <c r="I180" s="43"/>
      <c r="J180" s="44"/>
    </row>
    <row r="181" ht="45">
      <c r="A181" s="35" t="s">
        <v>89</v>
      </c>
      <c r="B181" s="42"/>
      <c r="C181" s="43"/>
      <c r="D181" s="43"/>
      <c r="E181" s="45" t="s">
        <v>1036</v>
      </c>
      <c r="F181" s="43"/>
      <c r="G181" s="43"/>
      <c r="H181" s="43"/>
      <c r="I181" s="43"/>
      <c r="J181" s="44"/>
    </row>
    <row r="182">
      <c r="A182" s="35" t="s">
        <v>71</v>
      </c>
      <c r="B182" s="35">
        <v>56</v>
      </c>
      <c r="C182" s="36" t="s">
        <v>1037</v>
      </c>
      <c r="D182" s="35" t="s">
        <v>73</v>
      </c>
      <c r="E182" s="37" t="s">
        <v>1038</v>
      </c>
      <c r="F182" s="38" t="s">
        <v>161</v>
      </c>
      <c r="G182" s="39">
        <v>7</v>
      </c>
      <c r="H182" s="40">
        <v>0</v>
      </c>
      <c r="I182" s="40">
        <f>ROUND(G182*H182,P4)</f>
        <v>0</v>
      </c>
      <c r="J182" s="38" t="s">
        <v>76</v>
      </c>
      <c r="O182" s="41">
        <f>I182*0.21</f>
        <v>0</v>
      </c>
      <c r="P182">
        <v>3</v>
      </c>
    </row>
    <row r="183" ht="30">
      <c r="A183" s="35" t="s">
        <v>77</v>
      </c>
      <c r="B183" s="42"/>
      <c r="C183" s="43"/>
      <c r="D183" s="43"/>
      <c r="E183" s="37" t="s">
        <v>1039</v>
      </c>
      <c r="F183" s="43"/>
      <c r="G183" s="43"/>
      <c r="H183" s="43"/>
      <c r="I183" s="43"/>
      <c r="J183" s="44"/>
    </row>
    <row r="184" ht="30">
      <c r="A184" s="35" t="s">
        <v>89</v>
      </c>
      <c r="B184" s="42"/>
      <c r="C184" s="43"/>
      <c r="D184" s="43"/>
      <c r="E184" s="45" t="s">
        <v>1040</v>
      </c>
      <c r="F184" s="43"/>
      <c r="G184" s="43"/>
      <c r="H184" s="43"/>
      <c r="I184" s="43"/>
      <c r="J184" s="44"/>
    </row>
    <row r="185">
      <c r="A185" s="35" t="s">
        <v>71</v>
      </c>
      <c r="B185" s="35">
        <v>57</v>
      </c>
      <c r="C185" s="36" t="s">
        <v>834</v>
      </c>
      <c r="D185" s="35" t="s">
        <v>73</v>
      </c>
      <c r="E185" s="37" t="s">
        <v>835</v>
      </c>
      <c r="F185" s="38" t="s">
        <v>161</v>
      </c>
      <c r="G185" s="39">
        <v>152.22</v>
      </c>
      <c r="H185" s="40">
        <v>0</v>
      </c>
      <c r="I185" s="40">
        <f>ROUND(G185*H185,P4)</f>
        <v>0</v>
      </c>
      <c r="J185" s="38" t="s">
        <v>76</v>
      </c>
      <c r="O185" s="41">
        <f>I185*0.21</f>
        <v>0</v>
      </c>
      <c r="P185">
        <v>3</v>
      </c>
    </row>
    <row r="186" ht="30">
      <c r="A186" s="35" t="s">
        <v>77</v>
      </c>
      <c r="B186" s="42"/>
      <c r="C186" s="43"/>
      <c r="D186" s="43"/>
      <c r="E186" s="37" t="s">
        <v>1041</v>
      </c>
      <c r="F186" s="43"/>
      <c r="G186" s="43"/>
      <c r="H186" s="43"/>
      <c r="I186" s="43"/>
      <c r="J186" s="44"/>
    </row>
    <row r="187" ht="60">
      <c r="A187" s="35" t="s">
        <v>89</v>
      </c>
      <c r="B187" s="42"/>
      <c r="C187" s="43"/>
      <c r="D187" s="43"/>
      <c r="E187" s="45" t="s">
        <v>1042</v>
      </c>
      <c r="F187" s="43"/>
      <c r="G187" s="43"/>
      <c r="H187" s="43"/>
      <c r="I187" s="43"/>
      <c r="J187" s="44"/>
    </row>
    <row r="188">
      <c r="A188" s="35" t="s">
        <v>71</v>
      </c>
      <c r="B188" s="35">
        <v>58</v>
      </c>
      <c r="C188" s="36" t="s">
        <v>1043</v>
      </c>
      <c r="D188" s="35"/>
      <c r="E188" s="37" t="s">
        <v>1044</v>
      </c>
      <c r="F188" s="38" t="s">
        <v>161</v>
      </c>
      <c r="G188" s="39">
        <v>15</v>
      </c>
      <c r="H188" s="40">
        <v>0</v>
      </c>
      <c r="I188" s="40">
        <f>ROUND(G188*H188,P4)</f>
        <v>0</v>
      </c>
      <c r="J188" s="38" t="s">
        <v>76</v>
      </c>
      <c r="O188" s="41">
        <f>I188*0.21</f>
        <v>0</v>
      </c>
      <c r="P188">
        <v>3</v>
      </c>
    </row>
    <row r="189" ht="75">
      <c r="A189" s="35" t="s">
        <v>77</v>
      </c>
      <c r="B189" s="42"/>
      <c r="C189" s="43"/>
      <c r="D189" s="43"/>
      <c r="E189" s="37" t="s">
        <v>1045</v>
      </c>
      <c r="F189" s="43"/>
      <c r="G189" s="43"/>
      <c r="H189" s="43"/>
      <c r="I189" s="43"/>
      <c r="J189" s="44"/>
    </row>
    <row r="190" ht="30">
      <c r="A190" s="35" t="s">
        <v>89</v>
      </c>
      <c r="B190" s="42"/>
      <c r="C190" s="43"/>
      <c r="D190" s="43"/>
      <c r="E190" s="45" t="s">
        <v>1046</v>
      </c>
      <c r="F190" s="43"/>
      <c r="G190" s="43"/>
      <c r="H190" s="43"/>
      <c r="I190" s="43"/>
      <c r="J190" s="44"/>
    </row>
    <row r="191">
      <c r="A191" s="29" t="s">
        <v>68</v>
      </c>
      <c r="B191" s="30"/>
      <c r="C191" s="31" t="s">
        <v>176</v>
      </c>
      <c r="D191" s="32"/>
      <c r="E191" s="29" t="s">
        <v>177</v>
      </c>
      <c r="F191" s="32"/>
      <c r="G191" s="32"/>
      <c r="H191" s="32"/>
      <c r="I191" s="33">
        <f>SUMIFS(I192:I257,A192:A257,"P")</f>
        <v>0</v>
      </c>
      <c r="J191" s="34"/>
    </row>
    <row r="192">
      <c r="A192" s="35" t="s">
        <v>71</v>
      </c>
      <c r="B192" s="35">
        <v>59</v>
      </c>
      <c r="C192" s="36" t="s">
        <v>1047</v>
      </c>
      <c r="D192" s="35" t="s">
        <v>73</v>
      </c>
      <c r="E192" s="37" t="s">
        <v>1048</v>
      </c>
      <c r="F192" s="38" t="s">
        <v>75</v>
      </c>
      <c r="G192" s="39">
        <v>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 ht="30">
      <c r="A193" s="35" t="s">
        <v>77</v>
      </c>
      <c r="B193" s="42"/>
      <c r="C193" s="43"/>
      <c r="D193" s="43"/>
      <c r="E193" s="37" t="s">
        <v>1049</v>
      </c>
      <c r="F193" s="43"/>
      <c r="G193" s="43"/>
      <c r="H193" s="43"/>
      <c r="I193" s="43"/>
      <c r="J193" s="44"/>
    </row>
    <row r="194" ht="30">
      <c r="A194" s="35" t="s">
        <v>89</v>
      </c>
      <c r="B194" s="42"/>
      <c r="C194" s="43"/>
      <c r="D194" s="43"/>
      <c r="E194" s="45" t="s">
        <v>90</v>
      </c>
      <c r="F194" s="43"/>
      <c r="G194" s="43"/>
      <c r="H194" s="43"/>
      <c r="I194" s="43"/>
      <c r="J194" s="44"/>
    </row>
    <row r="195">
      <c r="A195" s="35" t="s">
        <v>71</v>
      </c>
      <c r="B195" s="35">
        <v>60</v>
      </c>
      <c r="C195" s="36" t="s">
        <v>1050</v>
      </c>
      <c r="D195" s="35"/>
      <c r="E195" s="37" t="s">
        <v>1051</v>
      </c>
      <c r="F195" s="38" t="s">
        <v>75</v>
      </c>
      <c r="G195" s="39">
        <v>1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 ht="30">
      <c r="A196" s="35" t="s">
        <v>77</v>
      </c>
      <c r="B196" s="42"/>
      <c r="C196" s="43"/>
      <c r="D196" s="43"/>
      <c r="E196" s="37" t="s">
        <v>1052</v>
      </c>
      <c r="F196" s="43"/>
      <c r="G196" s="43"/>
      <c r="H196" s="43"/>
      <c r="I196" s="43"/>
      <c r="J196" s="44"/>
    </row>
    <row r="197" ht="30">
      <c r="A197" s="35" t="s">
        <v>89</v>
      </c>
      <c r="B197" s="42"/>
      <c r="C197" s="43"/>
      <c r="D197" s="43"/>
      <c r="E197" s="45" t="s">
        <v>90</v>
      </c>
      <c r="F197" s="43"/>
      <c r="G197" s="43"/>
      <c r="H197" s="43"/>
      <c r="I197" s="43"/>
      <c r="J197" s="44"/>
    </row>
    <row r="198">
      <c r="A198" s="35" t="s">
        <v>71</v>
      </c>
      <c r="B198" s="35">
        <v>61</v>
      </c>
      <c r="C198" s="36" t="s">
        <v>178</v>
      </c>
      <c r="D198" s="35" t="s">
        <v>73</v>
      </c>
      <c r="E198" s="37" t="s">
        <v>179</v>
      </c>
      <c r="F198" s="38" t="s">
        <v>161</v>
      </c>
      <c r="G198" s="39">
        <v>26.5</v>
      </c>
      <c r="H198" s="40">
        <v>0</v>
      </c>
      <c r="I198" s="40">
        <f>ROUND(G198*H198,P4)</f>
        <v>0</v>
      </c>
      <c r="J198" s="38" t="s">
        <v>76</v>
      </c>
      <c r="O198" s="41">
        <f>I198*0.21</f>
        <v>0</v>
      </c>
      <c r="P198">
        <v>3</v>
      </c>
    </row>
    <row r="199" ht="60">
      <c r="A199" s="35" t="s">
        <v>77</v>
      </c>
      <c r="B199" s="42"/>
      <c r="C199" s="43"/>
      <c r="D199" s="43"/>
      <c r="E199" s="37" t="s">
        <v>1053</v>
      </c>
      <c r="F199" s="43"/>
      <c r="G199" s="43"/>
      <c r="H199" s="43"/>
      <c r="I199" s="43"/>
      <c r="J199" s="44"/>
    </row>
    <row r="200" ht="60">
      <c r="A200" s="35" t="s">
        <v>89</v>
      </c>
      <c r="B200" s="42"/>
      <c r="C200" s="43"/>
      <c r="D200" s="43"/>
      <c r="E200" s="45" t="s">
        <v>1054</v>
      </c>
      <c r="F200" s="43"/>
      <c r="G200" s="43"/>
      <c r="H200" s="43"/>
      <c r="I200" s="43"/>
      <c r="J200" s="44"/>
    </row>
    <row r="201">
      <c r="A201" s="35" t="s">
        <v>71</v>
      </c>
      <c r="B201" s="35">
        <v>62</v>
      </c>
      <c r="C201" s="36" t="s">
        <v>1055</v>
      </c>
      <c r="D201" s="35" t="s">
        <v>73</v>
      </c>
      <c r="E201" s="37" t="s">
        <v>1056</v>
      </c>
      <c r="F201" s="38" t="s">
        <v>161</v>
      </c>
      <c r="G201" s="39">
        <v>11.199999999999999</v>
      </c>
      <c r="H201" s="40">
        <v>0</v>
      </c>
      <c r="I201" s="40">
        <f>ROUND(G201*H201,P4)</f>
        <v>0</v>
      </c>
      <c r="J201" s="38" t="s">
        <v>76</v>
      </c>
      <c r="O201" s="41">
        <f>I201*0.21</f>
        <v>0</v>
      </c>
      <c r="P201">
        <v>3</v>
      </c>
    </row>
    <row r="202" ht="45">
      <c r="A202" s="35" t="s">
        <v>77</v>
      </c>
      <c r="B202" s="42"/>
      <c r="C202" s="43"/>
      <c r="D202" s="43"/>
      <c r="E202" s="37" t="s">
        <v>1057</v>
      </c>
      <c r="F202" s="43"/>
      <c r="G202" s="43"/>
      <c r="H202" s="43"/>
      <c r="I202" s="43"/>
      <c r="J202" s="44"/>
    </row>
    <row r="203" ht="30">
      <c r="A203" s="35" t="s">
        <v>89</v>
      </c>
      <c r="B203" s="42"/>
      <c r="C203" s="43"/>
      <c r="D203" s="43"/>
      <c r="E203" s="45" t="s">
        <v>1058</v>
      </c>
      <c r="F203" s="43"/>
      <c r="G203" s="43"/>
      <c r="H203" s="43"/>
      <c r="I203" s="43"/>
      <c r="J203" s="44"/>
    </row>
    <row r="204">
      <c r="A204" s="35" t="s">
        <v>71</v>
      </c>
      <c r="B204" s="35">
        <v>63</v>
      </c>
      <c r="C204" s="36" t="s">
        <v>1059</v>
      </c>
      <c r="D204" s="35" t="s">
        <v>73</v>
      </c>
      <c r="E204" s="37" t="s">
        <v>1060</v>
      </c>
      <c r="F204" s="38" t="s">
        <v>161</v>
      </c>
      <c r="G204" s="39">
        <v>12.460000000000001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 ht="60">
      <c r="A205" s="35" t="s">
        <v>77</v>
      </c>
      <c r="B205" s="42"/>
      <c r="C205" s="43"/>
      <c r="D205" s="43"/>
      <c r="E205" s="37" t="s">
        <v>1061</v>
      </c>
      <c r="F205" s="43"/>
      <c r="G205" s="43"/>
      <c r="H205" s="43"/>
      <c r="I205" s="43"/>
      <c r="J205" s="44"/>
    </row>
    <row r="206" ht="45">
      <c r="A206" s="35" t="s">
        <v>89</v>
      </c>
      <c r="B206" s="42"/>
      <c r="C206" s="43"/>
      <c r="D206" s="43"/>
      <c r="E206" s="45" t="s">
        <v>1062</v>
      </c>
      <c r="F206" s="43"/>
      <c r="G206" s="43"/>
      <c r="H206" s="43"/>
      <c r="I206" s="43"/>
      <c r="J206" s="44"/>
    </row>
    <row r="207">
      <c r="A207" s="35" t="s">
        <v>71</v>
      </c>
      <c r="B207" s="35">
        <v>64</v>
      </c>
      <c r="C207" s="36" t="s">
        <v>852</v>
      </c>
      <c r="D207" s="35" t="s">
        <v>73</v>
      </c>
      <c r="E207" s="37" t="s">
        <v>853</v>
      </c>
      <c r="F207" s="38" t="s">
        <v>93</v>
      </c>
      <c r="G207" s="39">
        <v>10</v>
      </c>
      <c r="H207" s="40">
        <v>0</v>
      </c>
      <c r="I207" s="40">
        <f>ROUND(G207*H207,P4)</f>
        <v>0</v>
      </c>
      <c r="J207" s="38" t="s">
        <v>76</v>
      </c>
      <c r="O207" s="41">
        <f>I207*0.21</f>
        <v>0</v>
      </c>
      <c r="P207">
        <v>3</v>
      </c>
    </row>
    <row r="208">
      <c r="A208" s="35" t="s">
        <v>77</v>
      </c>
      <c r="B208" s="42"/>
      <c r="C208" s="43"/>
      <c r="D208" s="43"/>
      <c r="E208" s="37" t="s">
        <v>901</v>
      </c>
      <c r="F208" s="43"/>
      <c r="G208" s="43"/>
      <c r="H208" s="43"/>
      <c r="I208" s="43"/>
      <c r="J208" s="44"/>
    </row>
    <row r="209" ht="45">
      <c r="A209" s="35" t="s">
        <v>89</v>
      </c>
      <c r="B209" s="42"/>
      <c r="C209" s="43"/>
      <c r="D209" s="43"/>
      <c r="E209" s="45" t="s">
        <v>1063</v>
      </c>
      <c r="F209" s="43"/>
      <c r="G209" s="43"/>
      <c r="H209" s="43"/>
      <c r="I209" s="43"/>
      <c r="J209" s="44"/>
    </row>
    <row r="210">
      <c r="A210" s="35" t="s">
        <v>71</v>
      </c>
      <c r="B210" s="35">
        <v>65</v>
      </c>
      <c r="C210" s="36" t="s">
        <v>855</v>
      </c>
      <c r="D210" s="35" t="s">
        <v>73</v>
      </c>
      <c r="E210" s="37" t="s">
        <v>856</v>
      </c>
      <c r="F210" s="38" t="s">
        <v>93</v>
      </c>
      <c r="G210" s="39">
        <v>2</v>
      </c>
      <c r="H210" s="40">
        <v>0</v>
      </c>
      <c r="I210" s="40">
        <f>ROUND(G210*H210,P4)</f>
        <v>0</v>
      </c>
      <c r="J210" s="38" t="s">
        <v>76</v>
      </c>
      <c r="O210" s="41">
        <f>I210*0.21</f>
        <v>0</v>
      </c>
      <c r="P210">
        <v>3</v>
      </c>
    </row>
    <row r="211">
      <c r="A211" s="35" t="s">
        <v>77</v>
      </c>
      <c r="B211" s="42"/>
      <c r="C211" s="43"/>
      <c r="D211" s="43"/>
      <c r="E211" s="37" t="s">
        <v>1064</v>
      </c>
      <c r="F211" s="43"/>
      <c r="G211" s="43"/>
      <c r="H211" s="43"/>
      <c r="I211" s="43"/>
      <c r="J211" s="44"/>
    </row>
    <row r="212" ht="30">
      <c r="A212" s="35" t="s">
        <v>89</v>
      </c>
      <c r="B212" s="42"/>
      <c r="C212" s="43"/>
      <c r="D212" s="43"/>
      <c r="E212" s="45" t="s">
        <v>146</v>
      </c>
      <c r="F212" s="43"/>
      <c r="G212" s="43"/>
      <c r="H212" s="43"/>
      <c r="I212" s="43"/>
      <c r="J212" s="44"/>
    </row>
    <row r="213" ht="30">
      <c r="A213" s="35" t="s">
        <v>71</v>
      </c>
      <c r="B213" s="35">
        <v>66</v>
      </c>
      <c r="C213" s="36" t="s">
        <v>861</v>
      </c>
      <c r="D213" s="35" t="s">
        <v>73</v>
      </c>
      <c r="E213" s="37" t="s">
        <v>862</v>
      </c>
      <c r="F213" s="38" t="s">
        <v>161</v>
      </c>
      <c r="G213" s="39">
        <v>9.4000000000000004</v>
      </c>
      <c r="H213" s="40">
        <v>0</v>
      </c>
      <c r="I213" s="40">
        <f>ROUND(G213*H213,P4)</f>
        <v>0</v>
      </c>
      <c r="J213" s="38" t="s">
        <v>76</v>
      </c>
      <c r="O213" s="41">
        <f>I213*0.21</f>
        <v>0</v>
      </c>
      <c r="P213">
        <v>3</v>
      </c>
    </row>
    <row r="214" ht="30">
      <c r="A214" s="35" t="s">
        <v>77</v>
      </c>
      <c r="B214" s="42"/>
      <c r="C214" s="43"/>
      <c r="D214" s="43"/>
      <c r="E214" s="37" t="s">
        <v>1065</v>
      </c>
      <c r="F214" s="43"/>
      <c r="G214" s="43"/>
      <c r="H214" s="43"/>
      <c r="I214" s="43"/>
      <c r="J214" s="44"/>
    </row>
    <row r="215" ht="45">
      <c r="A215" s="35" t="s">
        <v>89</v>
      </c>
      <c r="B215" s="42"/>
      <c r="C215" s="43"/>
      <c r="D215" s="43"/>
      <c r="E215" s="45" t="s">
        <v>1066</v>
      </c>
      <c r="F215" s="43"/>
      <c r="G215" s="43"/>
      <c r="H215" s="43"/>
      <c r="I215" s="43"/>
      <c r="J215" s="44"/>
    </row>
    <row r="216">
      <c r="A216" s="35" t="s">
        <v>71</v>
      </c>
      <c r="B216" s="35">
        <v>67</v>
      </c>
      <c r="C216" s="36" t="s">
        <v>864</v>
      </c>
      <c r="D216" s="35" t="s">
        <v>73</v>
      </c>
      <c r="E216" s="37" t="s">
        <v>865</v>
      </c>
      <c r="F216" s="38" t="s">
        <v>161</v>
      </c>
      <c r="G216" s="39">
        <v>40.119999999999997</v>
      </c>
      <c r="H216" s="40">
        <v>0</v>
      </c>
      <c r="I216" s="40">
        <f>ROUND(G216*H216,P4)</f>
        <v>0</v>
      </c>
      <c r="J216" s="38" t="s">
        <v>76</v>
      </c>
      <c r="O216" s="41">
        <f>I216*0.21</f>
        <v>0</v>
      </c>
      <c r="P216">
        <v>3</v>
      </c>
    </row>
    <row r="217">
      <c r="A217" s="35" t="s">
        <v>77</v>
      </c>
      <c r="B217" s="42"/>
      <c r="C217" s="43"/>
      <c r="D217" s="43"/>
      <c r="E217" s="46" t="s">
        <v>73</v>
      </c>
      <c r="F217" s="43"/>
      <c r="G217" s="43"/>
      <c r="H217" s="43"/>
      <c r="I217" s="43"/>
      <c r="J217" s="44"/>
    </row>
    <row r="218" ht="45">
      <c r="A218" s="35" t="s">
        <v>89</v>
      </c>
      <c r="B218" s="42"/>
      <c r="C218" s="43"/>
      <c r="D218" s="43"/>
      <c r="E218" s="45" t="s">
        <v>1067</v>
      </c>
      <c r="F218" s="43"/>
      <c r="G218" s="43"/>
      <c r="H218" s="43"/>
      <c r="I218" s="43"/>
      <c r="J218" s="44"/>
    </row>
    <row r="219">
      <c r="A219" s="35" t="s">
        <v>71</v>
      </c>
      <c r="B219" s="35">
        <v>68</v>
      </c>
      <c r="C219" s="36" t="s">
        <v>1068</v>
      </c>
      <c r="D219" s="35" t="s">
        <v>281</v>
      </c>
      <c r="E219" s="37" t="s">
        <v>1069</v>
      </c>
      <c r="F219" s="38" t="s">
        <v>161</v>
      </c>
      <c r="G219" s="39">
        <v>24.920000000000002</v>
      </c>
      <c r="H219" s="40">
        <v>0</v>
      </c>
      <c r="I219" s="40">
        <f>ROUND(G219*H219,P4)</f>
        <v>0</v>
      </c>
      <c r="J219" s="38" t="s">
        <v>76</v>
      </c>
      <c r="O219" s="41">
        <f>I219*0.21</f>
        <v>0</v>
      </c>
      <c r="P219">
        <v>3</v>
      </c>
    </row>
    <row r="220">
      <c r="A220" s="35" t="s">
        <v>77</v>
      </c>
      <c r="B220" s="42"/>
      <c r="C220" s="43"/>
      <c r="D220" s="43"/>
      <c r="E220" s="37" t="s">
        <v>1070</v>
      </c>
      <c r="F220" s="43"/>
      <c r="G220" s="43"/>
      <c r="H220" s="43"/>
      <c r="I220" s="43"/>
      <c r="J220" s="44"/>
    </row>
    <row r="221" ht="30">
      <c r="A221" s="35" t="s">
        <v>89</v>
      </c>
      <c r="B221" s="42"/>
      <c r="C221" s="43"/>
      <c r="D221" s="43"/>
      <c r="E221" s="45" t="s">
        <v>1071</v>
      </c>
      <c r="F221" s="43"/>
      <c r="G221" s="43"/>
      <c r="H221" s="43"/>
      <c r="I221" s="43"/>
      <c r="J221" s="44"/>
    </row>
    <row r="222">
      <c r="A222" s="35" t="s">
        <v>71</v>
      </c>
      <c r="B222" s="35">
        <v>69</v>
      </c>
      <c r="C222" s="36" t="s">
        <v>1068</v>
      </c>
      <c r="D222" s="35" t="s">
        <v>285</v>
      </c>
      <c r="E222" s="37" t="s">
        <v>1069</v>
      </c>
      <c r="F222" s="38" t="s">
        <v>161</v>
      </c>
      <c r="G222" s="39">
        <v>24.920000000000002</v>
      </c>
      <c r="H222" s="40">
        <v>0</v>
      </c>
      <c r="I222" s="40">
        <f>ROUND(G222*H222,P4)</f>
        <v>0</v>
      </c>
      <c r="J222" s="38" t="s">
        <v>76</v>
      </c>
      <c r="O222" s="41">
        <f>I222*0.21</f>
        <v>0</v>
      </c>
      <c r="P222">
        <v>3</v>
      </c>
    </row>
    <row r="223">
      <c r="A223" s="35" t="s">
        <v>77</v>
      </c>
      <c r="B223" s="42"/>
      <c r="C223" s="43"/>
      <c r="D223" s="43"/>
      <c r="E223" s="46"/>
      <c r="F223" s="43"/>
      <c r="G223" s="43"/>
      <c r="H223" s="43"/>
      <c r="I223" s="43"/>
      <c r="J223" s="44"/>
    </row>
    <row r="224" ht="30">
      <c r="A224" s="35" t="s">
        <v>89</v>
      </c>
      <c r="B224" s="42"/>
      <c r="C224" s="43"/>
      <c r="D224" s="43"/>
      <c r="E224" s="45" t="s">
        <v>1072</v>
      </c>
      <c r="F224" s="43"/>
      <c r="G224" s="43"/>
      <c r="H224" s="43"/>
      <c r="I224" s="43"/>
      <c r="J224" s="44"/>
    </row>
    <row r="225">
      <c r="A225" s="35" t="s">
        <v>71</v>
      </c>
      <c r="B225" s="35">
        <v>70</v>
      </c>
      <c r="C225" s="36" t="s">
        <v>429</v>
      </c>
      <c r="D225" s="35" t="s">
        <v>73</v>
      </c>
      <c r="E225" s="37" t="s">
        <v>430</v>
      </c>
      <c r="F225" s="38" t="s">
        <v>161</v>
      </c>
      <c r="G225" s="39">
        <v>15.199999999999999</v>
      </c>
      <c r="H225" s="40">
        <v>0</v>
      </c>
      <c r="I225" s="40">
        <f>ROUND(G225*H225,P4)</f>
        <v>0</v>
      </c>
      <c r="J225" s="38" t="s">
        <v>76</v>
      </c>
      <c r="O225" s="41">
        <f>I225*0.21</f>
        <v>0</v>
      </c>
      <c r="P225">
        <v>3</v>
      </c>
    </row>
    <row r="226">
      <c r="A226" s="35" t="s">
        <v>77</v>
      </c>
      <c r="B226" s="42"/>
      <c r="C226" s="43"/>
      <c r="D226" s="43"/>
      <c r="E226" s="46"/>
      <c r="F226" s="43"/>
      <c r="G226" s="43"/>
      <c r="H226" s="43"/>
      <c r="I226" s="43"/>
      <c r="J226" s="44"/>
    </row>
    <row r="227" ht="30">
      <c r="A227" s="35" t="s">
        <v>89</v>
      </c>
      <c r="B227" s="42"/>
      <c r="C227" s="43"/>
      <c r="D227" s="43"/>
      <c r="E227" s="45" t="s">
        <v>1073</v>
      </c>
      <c r="F227" s="43"/>
      <c r="G227" s="43"/>
      <c r="H227" s="43"/>
      <c r="I227" s="43"/>
      <c r="J227" s="44"/>
    </row>
    <row r="228" ht="30">
      <c r="A228" s="35" t="s">
        <v>71</v>
      </c>
      <c r="B228" s="35">
        <v>71</v>
      </c>
      <c r="C228" s="36" t="s">
        <v>1074</v>
      </c>
      <c r="D228" s="35" t="s">
        <v>73</v>
      </c>
      <c r="E228" s="37" t="s">
        <v>1075</v>
      </c>
      <c r="F228" s="38" t="s">
        <v>161</v>
      </c>
      <c r="G228" s="39">
        <v>3.7000000000000002</v>
      </c>
      <c r="H228" s="40">
        <v>0</v>
      </c>
      <c r="I228" s="40">
        <f>ROUND(G228*H228,P4)</f>
        <v>0</v>
      </c>
      <c r="J228" s="38" t="s">
        <v>76</v>
      </c>
      <c r="O228" s="41">
        <f>I228*0.21</f>
        <v>0</v>
      </c>
      <c r="P228">
        <v>3</v>
      </c>
    </row>
    <row r="229" ht="30">
      <c r="A229" s="35" t="s">
        <v>77</v>
      </c>
      <c r="B229" s="42"/>
      <c r="C229" s="43"/>
      <c r="D229" s="43"/>
      <c r="E229" s="37" t="s">
        <v>1076</v>
      </c>
      <c r="F229" s="43"/>
      <c r="G229" s="43"/>
      <c r="H229" s="43"/>
      <c r="I229" s="43"/>
      <c r="J229" s="44"/>
    </row>
    <row r="230" ht="30">
      <c r="A230" s="35" t="s">
        <v>89</v>
      </c>
      <c r="B230" s="42"/>
      <c r="C230" s="43"/>
      <c r="D230" s="43"/>
      <c r="E230" s="45" t="s">
        <v>1077</v>
      </c>
      <c r="F230" s="43"/>
      <c r="G230" s="43"/>
      <c r="H230" s="43"/>
      <c r="I230" s="43"/>
      <c r="J230" s="44"/>
    </row>
    <row r="231">
      <c r="A231" s="35" t="s">
        <v>71</v>
      </c>
      <c r="B231" s="35">
        <v>72</v>
      </c>
      <c r="C231" s="36" t="s">
        <v>184</v>
      </c>
      <c r="D231" s="35" t="s">
        <v>73</v>
      </c>
      <c r="E231" s="37" t="s">
        <v>185</v>
      </c>
      <c r="F231" s="38" t="s">
        <v>157</v>
      </c>
      <c r="G231" s="39">
        <v>5.2919999999999998</v>
      </c>
      <c r="H231" s="40">
        <v>0</v>
      </c>
      <c r="I231" s="40">
        <f>ROUND(G231*H231,P4)</f>
        <v>0</v>
      </c>
      <c r="J231" s="38" t="s">
        <v>76</v>
      </c>
      <c r="O231" s="41">
        <f>I231*0.21</f>
        <v>0</v>
      </c>
      <c r="P231">
        <v>3</v>
      </c>
    </row>
    <row r="232" ht="45">
      <c r="A232" s="35" t="s">
        <v>77</v>
      </c>
      <c r="B232" s="42"/>
      <c r="C232" s="43"/>
      <c r="D232" s="43"/>
      <c r="E232" s="37" t="s">
        <v>1078</v>
      </c>
      <c r="F232" s="43"/>
      <c r="G232" s="43"/>
      <c r="H232" s="43"/>
      <c r="I232" s="43"/>
      <c r="J232" s="44"/>
    </row>
    <row r="233" ht="60">
      <c r="A233" s="35" t="s">
        <v>89</v>
      </c>
      <c r="B233" s="42"/>
      <c r="C233" s="43"/>
      <c r="D233" s="43"/>
      <c r="E233" s="45" t="s">
        <v>1079</v>
      </c>
      <c r="F233" s="43"/>
      <c r="G233" s="43"/>
      <c r="H233" s="43"/>
      <c r="I233" s="43"/>
      <c r="J233" s="44"/>
    </row>
    <row r="234">
      <c r="A234" s="35" t="s">
        <v>71</v>
      </c>
      <c r="B234" s="35">
        <v>73</v>
      </c>
      <c r="C234" s="36" t="s">
        <v>188</v>
      </c>
      <c r="D234" s="35" t="s">
        <v>73</v>
      </c>
      <c r="E234" s="37" t="s">
        <v>189</v>
      </c>
      <c r="F234" s="38" t="s">
        <v>157</v>
      </c>
      <c r="G234" s="39">
        <v>86.105999999999995</v>
      </c>
      <c r="H234" s="40">
        <v>0</v>
      </c>
      <c r="I234" s="40">
        <f>ROUND(G234*H234,P4)</f>
        <v>0</v>
      </c>
      <c r="J234" s="38" t="s">
        <v>76</v>
      </c>
      <c r="O234" s="41">
        <f>I234*0.21</f>
        <v>0</v>
      </c>
      <c r="P234">
        <v>3</v>
      </c>
    </row>
    <row r="235" ht="45">
      <c r="A235" s="35" t="s">
        <v>77</v>
      </c>
      <c r="B235" s="42"/>
      <c r="C235" s="43"/>
      <c r="D235" s="43"/>
      <c r="E235" s="37" t="s">
        <v>1080</v>
      </c>
      <c r="F235" s="43"/>
      <c r="G235" s="43"/>
      <c r="H235" s="43"/>
      <c r="I235" s="43"/>
      <c r="J235" s="44"/>
    </row>
    <row r="236" ht="150">
      <c r="A236" s="35" t="s">
        <v>89</v>
      </c>
      <c r="B236" s="42"/>
      <c r="C236" s="43"/>
      <c r="D236" s="43"/>
      <c r="E236" s="45" t="s">
        <v>1081</v>
      </c>
      <c r="F236" s="43"/>
      <c r="G236" s="43"/>
      <c r="H236" s="43"/>
      <c r="I236" s="43"/>
      <c r="J236" s="44"/>
    </row>
    <row r="237">
      <c r="A237" s="35" t="s">
        <v>71</v>
      </c>
      <c r="B237" s="35">
        <v>74</v>
      </c>
      <c r="C237" s="36" t="s">
        <v>443</v>
      </c>
      <c r="D237" s="35" t="s">
        <v>73</v>
      </c>
      <c r="E237" s="37" t="s">
        <v>444</v>
      </c>
      <c r="F237" s="38" t="s">
        <v>157</v>
      </c>
      <c r="G237" s="39">
        <v>22.800000000000001</v>
      </c>
      <c r="H237" s="40">
        <v>0</v>
      </c>
      <c r="I237" s="40">
        <f>ROUND(G237*H237,P4)</f>
        <v>0</v>
      </c>
      <c r="J237" s="38" t="s">
        <v>76</v>
      </c>
      <c r="O237" s="41">
        <f>I237*0.21</f>
        <v>0</v>
      </c>
      <c r="P237">
        <v>3</v>
      </c>
    </row>
    <row r="238" ht="30">
      <c r="A238" s="35" t="s">
        <v>77</v>
      </c>
      <c r="B238" s="42"/>
      <c r="C238" s="43"/>
      <c r="D238" s="43"/>
      <c r="E238" s="37" t="s">
        <v>1082</v>
      </c>
      <c r="F238" s="43"/>
      <c r="G238" s="43"/>
      <c r="H238" s="43"/>
      <c r="I238" s="43"/>
      <c r="J238" s="44"/>
    </row>
    <row r="239" ht="45">
      <c r="A239" s="35" t="s">
        <v>89</v>
      </c>
      <c r="B239" s="42"/>
      <c r="C239" s="43"/>
      <c r="D239" s="43"/>
      <c r="E239" s="45" t="s">
        <v>1083</v>
      </c>
      <c r="F239" s="43"/>
      <c r="G239" s="43"/>
      <c r="H239" s="43"/>
      <c r="I239" s="43"/>
      <c r="J239" s="44"/>
    </row>
    <row r="240">
      <c r="A240" s="35" t="s">
        <v>71</v>
      </c>
      <c r="B240" s="35">
        <v>75</v>
      </c>
      <c r="C240" s="36" t="s">
        <v>192</v>
      </c>
      <c r="D240" s="35" t="s">
        <v>73</v>
      </c>
      <c r="E240" s="37" t="s">
        <v>193</v>
      </c>
      <c r="F240" s="38" t="s">
        <v>157</v>
      </c>
      <c r="G240" s="39">
        <v>10.869</v>
      </c>
      <c r="H240" s="40">
        <v>0</v>
      </c>
      <c r="I240" s="40">
        <f>ROUND(G240*H240,P4)</f>
        <v>0</v>
      </c>
      <c r="J240" s="38" t="s">
        <v>76</v>
      </c>
      <c r="O240" s="41">
        <f>I240*0.21</f>
        <v>0</v>
      </c>
      <c r="P240">
        <v>3</v>
      </c>
    </row>
    <row r="241" ht="30">
      <c r="A241" s="35" t="s">
        <v>77</v>
      </c>
      <c r="B241" s="42"/>
      <c r="C241" s="43"/>
      <c r="D241" s="43"/>
      <c r="E241" s="37" t="s">
        <v>1084</v>
      </c>
      <c r="F241" s="43"/>
      <c r="G241" s="43"/>
      <c r="H241" s="43"/>
      <c r="I241" s="43"/>
      <c r="J241" s="44"/>
    </row>
    <row r="242" ht="105">
      <c r="A242" s="35" t="s">
        <v>89</v>
      </c>
      <c r="B242" s="42"/>
      <c r="C242" s="43"/>
      <c r="D242" s="43"/>
      <c r="E242" s="45" t="s">
        <v>1085</v>
      </c>
      <c r="F242" s="43"/>
      <c r="G242" s="43"/>
      <c r="H242" s="43"/>
      <c r="I242" s="43"/>
      <c r="J242" s="44"/>
    </row>
    <row r="243">
      <c r="A243" s="35" t="s">
        <v>71</v>
      </c>
      <c r="B243" s="35">
        <v>76</v>
      </c>
      <c r="C243" s="36" t="s">
        <v>200</v>
      </c>
      <c r="D243" s="35" t="s">
        <v>73</v>
      </c>
      <c r="E243" s="37" t="s">
        <v>201</v>
      </c>
      <c r="F243" s="38" t="s">
        <v>157</v>
      </c>
      <c r="G243" s="39">
        <v>0.053999999999999999</v>
      </c>
      <c r="H243" s="40">
        <v>0</v>
      </c>
      <c r="I243" s="40">
        <f>ROUND(G243*H243,P4)</f>
        <v>0</v>
      </c>
      <c r="J243" s="38" t="s">
        <v>76</v>
      </c>
      <c r="O243" s="41">
        <f>I243*0.21</f>
        <v>0</v>
      </c>
      <c r="P243">
        <v>3</v>
      </c>
    </row>
    <row r="244" ht="45">
      <c r="A244" s="35" t="s">
        <v>77</v>
      </c>
      <c r="B244" s="42"/>
      <c r="C244" s="43"/>
      <c r="D244" s="43"/>
      <c r="E244" s="37" t="s">
        <v>1086</v>
      </c>
      <c r="F244" s="43"/>
      <c r="G244" s="43"/>
      <c r="H244" s="43"/>
      <c r="I244" s="43"/>
      <c r="J244" s="44"/>
    </row>
    <row r="245" ht="30">
      <c r="A245" s="35" t="s">
        <v>89</v>
      </c>
      <c r="B245" s="42"/>
      <c r="C245" s="43"/>
      <c r="D245" s="43"/>
      <c r="E245" s="45" t="s">
        <v>1087</v>
      </c>
      <c r="F245" s="43"/>
      <c r="G245" s="43"/>
      <c r="H245" s="43"/>
      <c r="I245" s="43"/>
      <c r="J245" s="44"/>
    </row>
    <row r="246">
      <c r="A246" s="35" t="s">
        <v>71</v>
      </c>
      <c r="B246" s="35">
        <v>77</v>
      </c>
      <c r="C246" s="36" t="s">
        <v>204</v>
      </c>
      <c r="D246" s="35" t="s">
        <v>73</v>
      </c>
      <c r="E246" s="37" t="s">
        <v>205</v>
      </c>
      <c r="F246" s="38" t="s">
        <v>128</v>
      </c>
      <c r="G246" s="39">
        <v>0.248</v>
      </c>
      <c r="H246" s="40">
        <v>0</v>
      </c>
      <c r="I246" s="40">
        <f>ROUND(G246*H246,P4)</f>
        <v>0</v>
      </c>
      <c r="J246" s="38" t="s">
        <v>76</v>
      </c>
      <c r="O246" s="41">
        <f>I246*0.21</f>
        <v>0</v>
      </c>
      <c r="P246">
        <v>3</v>
      </c>
    </row>
    <row r="247" ht="60">
      <c r="A247" s="35" t="s">
        <v>77</v>
      </c>
      <c r="B247" s="42"/>
      <c r="C247" s="43"/>
      <c r="D247" s="43"/>
      <c r="E247" s="37" t="s">
        <v>1088</v>
      </c>
      <c r="F247" s="43"/>
      <c r="G247" s="43"/>
      <c r="H247" s="43"/>
      <c r="I247" s="43"/>
      <c r="J247" s="44"/>
    </row>
    <row r="248" ht="75">
      <c r="A248" s="35" t="s">
        <v>89</v>
      </c>
      <c r="B248" s="42"/>
      <c r="C248" s="43"/>
      <c r="D248" s="43"/>
      <c r="E248" s="45" t="s">
        <v>1089</v>
      </c>
      <c r="F248" s="43"/>
      <c r="G248" s="43"/>
      <c r="H248" s="43"/>
      <c r="I248" s="43"/>
      <c r="J248" s="44"/>
    </row>
    <row r="249">
      <c r="A249" s="35" t="s">
        <v>71</v>
      </c>
      <c r="B249" s="35">
        <v>78</v>
      </c>
      <c r="C249" s="36" t="s">
        <v>1090</v>
      </c>
      <c r="D249" s="35" t="s">
        <v>73</v>
      </c>
      <c r="E249" s="37" t="s">
        <v>1091</v>
      </c>
      <c r="F249" s="38" t="s">
        <v>161</v>
      </c>
      <c r="G249" s="39">
        <v>6.0499999999999998</v>
      </c>
      <c r="H249" s="40">
        <v>0</v>
      </c>
      <c r="I249" s="40">
        <f>ROUND(G249*H249,P4)</f>
        <v>0</v>
      </c>
      <c r="J249" s="38" t="s">
        <v>76</v>
      </c>
      <c r="O249" s="41">
        <f>I249*0.21</f>
        <v>0</v>
      </c>
      <c r="P249">
        <v>3</v>
      </c>
    </row>
    <row r="250" ht="45">
      <c r="A250" s="35" t="s">
        <v>77</v>
      </c>
      <c r="B250" s="42"/>
      <c r="C250" s="43"/>
      <c r="D250" s="43"/>
      <c r="E250" s="37" t="s">
        <v>1092</v>
      </c>
      <c r="F250" s="43"/>
      <c r="G250" s="43"/>
      <c r="H250" s="43"/>
      <c r="I250" s="43"/>
      <c r="J250" s="44"/>
    </row>
    <row r="251" ht="30">
      <c r="A251" s="35" t="s">
        <v>89</v>
      </c>
      <c r="B251" s="42"/>
      <c r="C251" s="43"/>
      <c r="D251" s="43"/>
      <c r="E251" s="45" t="s">
        <v>1093</v>
      </c>
      <c r="F251" s="43"/>
      <c r="G251" s="43"/>
      <c r="H251" s="43"/>
      <c r="I251" s="43"/>
      <c r="J251" s="44"/>
    </row>
    <row r="252">
      <c r="A252" s="35" t="s">
        <v>71</v>
      </c>
      <c r="B252" s="35">
        <v>79</v>
      </c>
      <c r="C252" s="36" t="s">
        <v>1094</v>
      </c>
      <c r="D252" s="35" t="s">
        <v>73</v>
      </c>
      <c r="E252" s="37" t="s">
        <v>1095</v>
      </c>
      <c r="F252" s="38" t="s">
        <v>93</v>
      </c>
      <c r="G252" s="39">
        <v>1</v>
      </c>
      <c r="H252" s="40">
        <v>0</v>
      </c>
      <c r="I252" s="40">
        <f>ROUND(G252*H252,P4)</f>
        <v>0</v>
      </c>
      <c r="J252" s="38" t="s">
        <v>76</v>
      </c>
      <c r="O252" s="41">
        <f>I252*0.21</f>
        <v>0</v>
      </c>
      <c r="P252">
        <v>3</v>
      </c>
    </row>
    <row r="253" ht="45">
      <c r="A253" s="35" t="s">
        <v>77</v>
      </c>
      <c r="B253" s="42"/>
      <c r="C253" s="43"/>
      <c r="D253" s="43"/>
      <c r="E253" s="37" t="s">
        <v>1096</v>
      </c>
      <c r="F253" s="43"/>
      <c r="G253" s="43"/>
      <c r="H253" s="43"/>
      <c r="I253" s="43"/>
      <c r="J253" s="44"/>
    </row>
    <row r="254" ht="30">
      <c r="A254" s="35" t="s">
        <v>89</v>
      </c>
      <c r="B254" s="42"/>
      <c r="C254" s="43"/>
      <c r="D254" s="43"/>
      <c r="E254" s="45" t="s">
        <v>1097</v>
      </c>
      <c r="F254" s="43"/>
      <c r="G254" s="43"/>
      <c r="H254" s="43"/>
      <c r="I254" s="43"/>
      <c r="J254" s="44"/>
    </row>
    <row r="255">
      <c r="A255" s="35" t="s">
        <v>71</v>
      </c>
      <c r="B255" s="35">
        <v>80</v>
      </c>
      <c r="C255" s="36" t="s">
        <v>218</v>
      </c>
      <c r="D255" s="35" t="s">
        <v>73</v>
      </c>
      <c r="E255" s="37" t="s">
        <v>219</v>
      </c>
      <c r="F255" s="38" t="s">
        <v>141</v>
      </c>
      <c r="G255" s="39">
        <v>13.6</v>
      </c>
      <c r="H255" s="40">
        <v>0</v>
      </c>
      <c r="I255" s="40">
        <f>ROUND(G255*H255,P4)</f>
        <v>0</v>
      </c>
      <c r="J255" s="38" t="s">
        <v>76</v>
      </c>
      <c r="O255" s="41">
        <f>I255*0.21</f>
        <v>0</v>
      </c>
      <c r="P255">
        <v>3</v>
      </c>
    </row>
    <row r="256" ht="60">
      <c r="A256" s="35" t="s">
        <v>77</v>
      </c>
      <c r="B256" s="42"/>
      <c r="C256" s="43"/>
      <c r="D256" s="43"/>
      <c r="E256" s="37" t="s">
        <v>1098</v>
      </c>
      <c r="F256" s="43"/>
      <c r="G256" s="43"/>
      <c r="H256" s="43"/>
      <c r="I256" s="43"/>
      <c r="J256" s="44"/>
    </row>
    <row r="257" ht="30">
      <c r="A257" s="35" t="s">
        <v>89</v>
      </c>
      <c r="B257" s="47"/>
      <c r="C257" s="48"/>
      <c r="D257" s="48"/>
      <c r="E257" s="45" t="s">
        <v>1099</v>
      </c>
      <c r="F257" s="48"/>
      <c r="G257" s="48"/>
      <c r="H257" s="48"/>
      <c r="I257" s="48"/>
      <c r="J25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29</v>
      </c>
      <c r="I3" s="23">
        <f>SUMIFS(I9:I33,A9:A33,"SD")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616</v>
      </c>
      <c r="D4" s="20"/>
      <c r="E4" s="21" t="s">
        <v>617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29</v>
      </c>
      <c r="D5" s="20"/>
      <c r="E5" s="21" t="s">
        <v>30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333</v>
      </c>
      <c r="D9" s="32"/>
      <c r="E9" s="29" t="s">
        <v>334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71</v>
      </c>
      <c r="B10" s="35">
        <v>1</v>
      </c>
      <c r="C10" s="36" t="s">
        <v>1100</v>
      </c>
      <c r="D10" s="35" t="s">
        <v>73</v>
      </c>
      <c r="E10" s="37" t="s">
        <v>1101</v>
      </c>
      <c r="F10" s="38" t="s">
        <v>161</v>
      </c>
      <c r="G10" s="39">
        <v>44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77</v>
      </c>
      <c r="B11" s="42"/>
      <c r="C11" s="43"/>
      <c r="D11" s="43"/>
      <c r="E11" s="37" t="s">
        <v>1102</v>
      </c>
      <c r="F11" s="43"/>
      <c r="G11" s="43"/>
      <c r="H11" s="43"/>
      <c r="I11" s="43"/>
      <c r="J11" s="44"/>
    </row>
    <row r="12" ht="30">
      <c r="A12" s="35" t="s">
        <v>89</v>
      </c>
      <c r="B12" s="42"/>
      <c r="C12" s="43"/>
      <c r="D12" s="43"/>
      <c r="E12" s="45" t="s">
        <v>1103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1104</v>
      </c>
      <c r="D13" s="35" t="s">
        <v>73</v>
      </c>
      <c r="E13" s="37" t="s">
        <v>1105</v>
      </c>
      <c r="F13" s="38" t="s">
        <v>93</v>
      </c>
      <c r="G13" s="39">
        <v>12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77</v>
      </c>
      <c r="B14" s="42"/>
      <c r="C14" s="43"/>
      <c r="D14" s="43"/>
      <c r="E14" s="37" t="s">
        <v>1106</v>
      </c>
      <c r="F14" s="43"/>
      <c r="G14" s="43"/>
      <c r="H14" s="43"/>
      <c r="I14" s="43"/>
      <c r="J14" s="44"/>
    </row>
    <row r="15" ht="30">
      <c r="A15" s="35" t="s">
        <v>89</v>
      </c>
      <c r="B15" s="42"/>
      <c r="C15" s="43"/>
      <c r="D15" s="43"/>
      <c r="E15" s="45" t="s">
        <v>889</v>
      </c>
      <c r="F15" s="43"/>
      <c r="G15" s="43"/>
      <c r="H15" s="43"/>
      <c r="I15" s="43"/>
      <c r="J15" s="44"/>
    </row>
    <row r="16">
      <c r="A16" s="35" t="s">
        <v>71</v>
      </c>
      <c r="B16" s="35">
        <v>3</v>
      </c>
      <c r="C16" s="36" t="s">
        <v>1107</v>
      </c>
      <c r="D16" s="35" t="s">
        <v>73</v>
      </c>
      <c r="E16" s="37" t="s">
        <v>1108</v>
      </c>
      <c r="F16" s="38" t="s">
        <v>161</v>
      </c>
      <c r="G16" s="39">
        <v>44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45">
      <c r="A17" s="35" t="s">
        <v>77</v>
      </c>
      <c r="B17" s="42"/>
      <c r="C17" s="43"/>
      <c r="D17" s="43"/>
      <c r="E17" s="37" t="s">
        <v>1109</v>
      </c>
      <c r="F17" s="43"/>
      <c r="G17" s="43"/>
      <c r="H17" s="43"/>
      <c r="I17" s="43"/>
      <c r="J17" s="44"/>
    </row>
    <row r="18" ht="30">
      <c r="A18" s="35" t="s">
        <v>89</v>
      </c>
      <c r="B18" s="42"/>
      <c r="C18" s="43"/>
      <c r="D18" s="43"/>
      <c r="E18" s="45" t="s">
        <v>1110</v>
      </c>
      <c r="F18" s="43"/>
      <c r="G18" s="43"/>
      <c r="H18" s="43"/>
      <c r="I18" s="43"/>
      <c r="J18" s="44"/>
    </row>
    <row r="19">
      <c r="A19" s="29" t="s">
        <v>68</v>
      </c>
      <c r="B19" s="30"/>
      <c r="C19" s="31" t="s">
        <v>683</v>
      </c>
      <c r="D19" s="32"/>
      <c r="E19" s="29" t="s">
        <v>684</v>
      </c>
      <c r="F19" s="32"/>
      <c r="G19" s="32"/>
      <c r="H19" s="32"/>
      <c r="I19" s="33">
        <f>SUMIFS(I20:I25,A20:A25,"P")</f>
        <v>0</v>
      </c>
      <c r="J19" s="34"/>
    </row>
    <row r="20" ht="30">
      <c r="A20" s="35" t="s">
        <v>71</v>
      </c>
      <c r="B20" s="35">
        <v>4</v>
      </c>
      <c r="C20" s="36" t="s">
        <v>702</v>
      </c>
      <c r="D20" s="35" t="s">
        <v>73</v>
      </c>
      <c r="E20" s="37" t="s">
        <v>703</v>
      </c>
      <c r="F20" s="38" t="s">
        <v>157</v>
      </c>
      <c r="G20" s="39">
        <v>8.7750000000000004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45">
      <c r="A21" s="35" t="s">
        <v>77</v>
      </c>
      <c r="B21" s="42"/>
      <c r="C21" s="43"/>
      <c r="D21" s="43"/>
      <c r="E21" s="37" t="s">
        <v>1111</v>
      </c>
      <c r="F21" s="43"/>
      <c r="G21" s="43"/>
      <c r="H21" s="43"/>
      <c r="I21" s="43"/>
      <c r="J21" s="44"/>
    </row>
    <row r="22" ht="30">
      <c r="A22" s="35" t="s">
        <v>89</v>
      </c>
      <c r="B22" s="42"/>
      <c r="C22" s="43"/>
      <c r="D22" s="43"/>
      <c r="E22" s="45" t="s">
        <v>1112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706</v>
      </c>
      <c r="D23" s="35" t="s">
        <v>73</v>
      </c>
      <c r="E23" s="37" t="s">
        <v>707</v>
      </c>
      <c r="F23" s="38" t="s">
        <v>128</v>
      </c>
      <c r="G23" s="39">
        <v>1.4039999999999999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1113</v>
      </c>
      <c r="F24" s="43"/>
      <c r="G24" s="43"/>
      <c r="H24" s="43"/>
      <c r="I24" s="43"/>
      <c r="J24" s="44"/>
    </row>
    <row r="25" ht="30">
      <c r="A25" s="35" t="s">
        <v>89</v>
      </c>
      <c r="B25" s="42"/>
      <c r="C25" s="43"/>
      <c r="D25" s="43"/>
      <c r="E25" s="45" t="s">
        <v>1114</v>
      </c>
      <c r="F25" s="43"/>
      <c r="G25" s="43"/>
      <c r="H25" s="43"/>
      <c r="I25" s="43"/>
      <c r="J25" s="44"/>
    </row>
    <row r="26">
      <c r="A26" s="29" t="s">
        <v>68</v>
      </c>
      <c r="B26" s="30"/>
      <c r="C26" s="31" t="s">
        <v>791</v>
      </c>
      <c r="D26" s="32"/>
      <c r="E26" s="29" t="s">
        <v>792</v>
      </c>
      <c r="F26" s="32"/>
      <c r="G26" s="32"/>
      <c r="H26" s="32"/>
      <c r="I26" s="33">
        <f>SUMIFS(I27:I29,A27:A29,"P")</f>
        <v>0</v>
      </c>
      <c r="J26" s="34"/>
    </row>
    <row r="27">
      <c r="A27" s="35" t="s">
        <v>71</v>
      </c>
      <c r="B27" s="35">
        <v>6</v>
      </c>
      <c r="C27" s="36" t="s">
        <v>1115</v>
      </c>
      <c r="D27" s="35" t="s">
        <v>73</v>
      </c>
      <c r="E27" s="37" t="s">
        <v>1116</v>
      </c>
      <c r="F27" s="38" t="s">
        <v>141</v>
      </c>
      <c r="G27" s="39">
        <v>28.800000000000001</v>
      </c>
      <c r="H27" s="40">
        <v>0</v>
      </c>
      <c r="I27" s="40">
        <f>ROUND(G27*H27,P4)</f>
        <v>0</v>
      </c>
      <c r="J27" s="38" t="s">
        <v>76</v>
      </c>
      <c r="O27" s="41">
        <f>I27*0.21</f>
        <v>0</v>
      </c>
      <c r="P27">
        <v>3</v>
      </c>
    </row>
    <row r="28">
      <c r="A28" s="35" t="s">
        <v>77</v>
      </c>
      <c r="B28" s="42"/>
      <c r="C28" s="43"/>
      <c r="D28" s="43"/>
      <c r="E28" s="46" t="s">
        <v>73</v>
      </c>
      <c r="F28" s="43"/>
      <c r="G28" s="43"/>
      <c r="H28" s="43"/>
      <c r="I28" s="43"/>
      <c r="J28" s="44"/>
    </row>
    <row r="29" ht="30">
      <c r="A29" s="35" t="s">
        <v>89</v>
      </c>
      <c r="B29" s="42"/>
      <c r="C29" s="43"/>
      <c r="D29" s="43"/>
      <c r="E29" s="45" t="s">
        <v>1117</v>
      </c>
      <c r="F29" s="43"/>
      <c r="G29" s="43"/>
      <c r="H29" s="43"/>
      <c r="I29" s="43"/>
      <c r="J29" s="44"/>
    </row>
    <row r="30">
      <c r="A30" s="29" t="s">
        <v>68</v>
      </c>
      <c r="B30" s="30"/>
      <c r="C30" s="31" t="s">
        <v>176</v>
      </c>
      <c r="D30" s="32"/>
      <c r="E30" s="29" t="s">
        <v>177</v>
      </c>
      <c r="F30" s="32"/>
      <c r="G30" s="32"/>
      <c r="H30" s="32"/>
      <c r="I30" s="33">
        <f>SUMIFS(I31:I33,A31:A33,"P")</f>
        <v>0</v>
      </c>
      <c r="J30" s="34"/>
    </row>
    <row r="31">
      <c r="A31" s="35" t="s">
        <v>71</v>
      </c>
      <c r="B31" s="35">
        <v>7</v>
      </c>
      <c r="C31" s="36" t="s">
        <v>1118</v>
      </c>
      <c r="D31" s="35" t="s">
        <v>73</v>
      </c>
      <c r="E31" s="37" t="s">
        <v>1119</v>
      </c>
      <c r="F31" s="38" t="s">
        <v>141</v>
      </c>
      <c r="G31" s="39">
        <v>42.530999999999999</v>
      </c>
      <c r="H31" s="40">
        <v>0</v>
      </c>
      <c r="I31" s="40">
        <f>ROUND(G31*H31,P4)</f>
        <v>0</v>
      </c>
      <c r="J31" s="38" t="s">
        <v>76</v>
      </c>
      <c r="O31" s="41">
        <f>I31*0.21</f>
        <v>0</v>
      </c>
      <c r="P31">
        <v>3</v>
      </c>
    </row>
    <row r="32">
      <c r="A32" s="35" t="s">
        <v>77</v>
      </c>
      <c r="B32" s="42"/>
      <c r="C32" s="43"/>
      <c r="D32" s="43"/>
      <c r="E32" s="46" t="s">
        <v>73</v>
      </c>
      <c r="F32" s="43"/>
      <c r="G32" s="43"/>
      <c r="H32" s="43"/>
      <c r="I32" s="43"/>
      <c r="J32" s="44"/>
    </row>
    <row r="33" ht="30">
      <c r="A33" s="35" t="s">
        <v>89</v>
      </c>
      <c r="B33" s="47"/>
      <c r="C33" s="48"/>
      <c r="D33" s="48"/>
      <c r="E33" s="45" t="s">
        <v>1120</v>
      </c>
      <c r="F33" s="48"/>
      <c r="G33" s="48"/>
      <c r="H33" s="48"/>
      <c r="I33" s="48"/>
      <c r="J3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31</v>
      </c>
      <c r="I3" s="23">
        <f>SUMIFS(I9:I87,A9:A87,"SD")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616</v>
      </c>
      <c r="D4" s="20"/>
      <c r="E4" s="21" t="s">
        <v>617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31</v>
      </c>
      <c r="D5" s="20"/>
      <c r="E5" s="21" t="s">
        <v>32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SUMIFS(I10:I15,A10:A15,"P")</f>
        <v>0</v>
      </c>
      <c r="J9" s="34"/>
    </row>
    <row r="10" ht="30">
      <c r="A10" s="35" t="s">
        <v>71</v>
      </c>
      <c r="B10" s="35">
        <v>1</v>
      </c>
      <c r="C10" s="36" t="s">
        <v>126</v>
      </c>
      <c r="D10" s="35" t="s">
        <v>73</v>
      </c>
      <c r="E10" s="37" t="s">
        <v>127</v>
      </c>
      <c r="F10" s="38" t="s">
        <v>128</v>
      </c>
      <c r="G10" s="39">
        <v>68.738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25">
      <c r="A11" s="35" t="s">
        <v>77</v>
      </c>
      <c r="B11" s="42"/>
      <c r="C11" s="43"/>
      <c r="D11" s="43"/>
      <c r="E11" s="37" t="s">
        <v>226</v>
      </c>
      <c r="F11" s="43"/>
      <c r="G11" s="43"/>
      <c r="H11" s="43"/>
      <c r="I11" s="43"/>
      <c r="J11" s="44"/>
    </row>
    <row r="12" ht="30">
      <c r="A12" s="35" t="s">
        <v>89</v>
      </c>
      <c r="B12" s="42"/>
      <c r="C12" s="43"/>
      <c r="D12" s="43"/>
      <c r="E12" s="45" t="s">
        <v>1121</v>
      </c>
      <c r="F12" s="43"/>
      <c r="G12" s="43"/>
      <c r="H12" s="43"/>
      <c r="I12" s="43"/>
      <c r="J12" s="44"/>
    </row>
    <row r="13" ht="30">
      <c r="A13" s="35" t="s">
        <v>71</v>
      </c>
      <c r="B13" s="35">
        <v>2</v>
      </c>
      <c r="C13" s="36" t="s">
        <v>131</v>
      </c>
      <c r="D13" s="35" t="s">
        <v>73</v>
      </c>
      <c r="E13" s="37" t="s">
        <v>127</v>
      </c>
      <c r="F13" s="38" t="s">
        <v>128</v>
      </c>
      <c r="G13" s="39">
        <v>137.72200000000001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65">
      <c r="A14" s="35" t="s">
        <v>77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 ht="30">
      <c r="A15" s="35" t="s">
        <v>89</v>
      </c>
      <c r="B15" s="42"/>
      <c r="C15" s="43"/>
      <c r="D15" s="43"/>
      <c r="E15" s="45" t="s">
        <v>1122</v>
      </c>
      <c r="F15" s="43"/>
      <c r="G15" s="43"/>
      <c r="H15" s="43"/>
      <c r="I15" s="43"/>
      <c r="J15" s="44"/>
    </row>
    <row r="16">
      <c r="A16" s="29" t="s">
        <v>68</v>
      </c>
      <c r="B16" s="30"/>
      <c r="C16" s="31" t="s">
        <v>137</v>
      </c>
      <c r="D16" s="32"/>
      <c r="E16" s="29" t="s">
        <v>138</v>
      </c>
      <c r="F16" s="32"/>
      <c r="G16" s="32"/>
      <c r="H16" s="32"/>
      <c r="I16" s="33">
        <f>SUMIFS(I17:I37,A17:A37,"P")</f>
        <v>0</v>
      </c>
      <c r="J16" s="34"/>
    </row>
    <row r="17">
      <c r="A17" s="35" t="s">
        <v>71</v>
      </c>
      <c r="B17" s="35">
        <v>3</v>
      </c>
      <c r="C17" s="36" t="s">
        <v>288</v>
      </c>
      <c r="D17" s="35"/>
      <c r="E17" s="37" t="s">
        <v>289</v>
      </c>
      <c r="F17" s="38" t="s">
        <v>157</v>
      </c>
      <c r="G17" s="39">
        <v>46.363999999999997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1123</v>
      </c>
      <c r="F18" s="43"/>
      <c r="G18" s="43"/>
      <c r="H18" s="43"/>
      <c r="I18" s="43"/>
      <c r="J18" s="44"/>
    </row>
    <row r="19" ht="30">
      <c r="A19" s="35" t="s">
        <v>89</v>
      </c>
      <c r="B19" s="42"/>
      <c r="C19" s="43"/>
      <c r="D19" s="43"/>
      <c r="E19" s="45" t="s">
        <v>1124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1125</v>
      </c>
      <c r="D20" s="35"/>
      <c r="E20" s="37" t="s">
        <v>1126</v>
      </c>
      <c r="F20" s="38" t="s">
        <v>157</v>
      </c>
      <c r="G20" s="39">
        <v>46.363999999999997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37" t="s">
        <v>1127</v>
      </c>
      <c r="F21" s="43"/>
      <c r="G21" s="43"/>
      <c r="H21" s="43"/>
      <c r="I21" s="43"/>
      <c r="J21" s="44"/>
    </row>
    <row r="22" ht="45">
      <c r="A22" s="35" t="s">
        <v>89</v>
      </c>
      <c r="B22" s="42"/>
      <c r="C22" s="43"/>
      <c r="D22" s="43"/>
      <c r="E22" s="45" t="s">
        <v>1128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169</v>
      </c>
      <c r="D23" s="35"/>
      <c r="E23" s="37" t="s">
        <v>170</v>
      </c>
      <c r="F23" s="38" t="s">
        <v>157</v>
      </c>
      <c r="G23" s="39">
        <v>68.861000000000004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46" t="s">
        <v>73</v>
      </c>
      <c r="F24" s="43"/>
      <c r="G24" s="43"/>
      <c r="H24" s="43"/>
      <c r="I24" s="43"/>
      <c r="J24" s="44"/>
    </row>
    <row r="25" ht="120">
      <c r="A25" s="35" t="s">
        <v>89</v>
      </c>
      <c r="B25" s="42"/>
      <c r="C25" s="43"/>
      <c r="D25" s="43"/>
      <c r="E25" s="45" t="s">
        <v>1129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172</v>
      </c>
      <c r="D26" s="35"/>
      <c r="E26" s="37" t="s">
        <v>173</v>
      </c>
      <c r="F26" s="38" t="s">
        <v>157</v>
      </c>
      <c r="G26" s="39">
        <v>115.22499999999999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942</v>
      </c>
      <c r="F27" s="43"/>
      <c r="G27" s="43"/>
      <c r="H27" s="43"/>
      <c r="I27" s="43"/>
      <c r="J27" s="44"/>
    </row>
    <row r="28" ht="45">
      <c r="A28" s="35" t="s">
        <v>89</v>
      </c>
      <c r="B28" s="42"/>
      <c r="C28" s="43"/>
      <c r="D28" s="43"/>
      <c r="E28" s="45" t="s">
        <v>1130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944</v>
      </c>
      <c r="D29" s="35" t="s">
        <v>281</v>
      </c>
      <c r="E29" s="37" t="s">
        <v>945</v>
      </c>
      <c r="F29" s="38" t="s">
        <v>157</v>
      </c>
      <c r="G29" s="39">
        <v>35.43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30">
      <c r="A30" s="35" t="s">
        <v>77</v>
      </c>
      <c r="B30" s="42"/>
      <c r="C30" s="43"/>
      <c r="D30" s="43"/>
      <c r="E30" s="37" t="s">
        <v>1131</v>
      </c>
      <c r="F30" s="43"/>
      <c r="G30" s="43"/>
      <c r="H30" s="43"/>
      <c r="I30" s="43"/>
      <c r="J30" s="44"/>
    </row>
    <row r="31" ht="60">
      <c r="A31" s="35" t="s">
        <v>89</v>
      </c>
      <c r="B31" s="42"/>
      <c r="C31" s="43"/>
      <c r="D31" s="43"/>
      <c r="E31" s="45" t="s">
        <v>1132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944</v>
      </c>
      <c r="D32" s="35" t="s">
        <v>285</v>
      </c>
      <c r="E32" s="37" t="s">
        <v>945</v>
      </c>
      <c r="F32" s="38" t="s">
        <v>157</v>
      </c>
      <c r="G32" s="39">
        <v>10.933999999999999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 ht="30">
      <c r="A33" s="35" t="s">
        <v>77</v>
      </c>
      <c r="B33" s="42"/>
      <c r="C33" s="43"/>
      <c r="D33" s="43"/>
      <c r="E33" s="37" t="s">
        <v>1133</v>
      </c>
      <c r="F33" s="43"/>
      <c r="G33" s="43"/>
      <c r="H33" s="43"/>
      <c r="I33" s="43"/>
      <c r="J33" s="44"/>
    </row>
    <row r="34" ht="45">
      <c r="A34" s="35" t="s">
        <v>89</v>
      </c>
      <c r="B34" s="42"/>
      <c r="C34" s="43"/>
      <c r="D34" s="43"/>
      <c r="E34" s="45" t="s">
        <v>1134</v>
      </c>
      <c r="F34" s="43"/>
      <c r="G34" s="43"/>
      <c r="H34" s="43"/>
      <c r="I34" s="43"/>
      <c r="J34" s="44"/>
    </row>
    <row r="35">
      <c r="A35" s="35" t="s">
        <v>71</v>
      </c>
      <c r="B35" s="35">
        <v>9</v>
      </c>
      <c r="C35" s="36" t="s">
        <v>303</v>
      </c>
      <c r="D35" s="35"/>
      <c r="E35" s="37" t="s">
        <v>304</v>
      </c>
      <c r="F35" s="38" t="s">
        <v>157</v>
      </c>
      <c r="G35" s="39">
        <v>44.543999999999997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 ht="30">
      <c r="A36" s="35" t="s">
        <v>77</v>
      </c>
      <c r="B36" s="42"/>
      <c r="C36" s="43"/>
      <c r="D36" s="43"/>
      <c r="E36" s="37" t="s">
        <v>1135</v>
      </c>
      <c r="F36" s="43"/>
      <c r="G36" s="43"/>
      <c r="H36" s="43"/>
      <c r="I36" s="43"/>
      <c r="J36" s="44"/>
    </row>
    <row r="37" ht="60">
      <c r="A37" s="35" t="s">
        <v>89</v>
      </c>
      <c r="B37" s="42"/>
      <c r="C37" s="43"/>
      <c r="D37" s="43"/>
      <c r="E37" s="45" t="s">
        <v>1136</v>
      </c>
      <c r="F37" s="43"/>
      <c r="G37" s="43"/>
      <c r="H37" s="43"/>
      <c r="I37" s="43"/>
      <c r="J37" s="44"/>
    </row>
    <row r="38">
      <c r="A38" s="29" t="s">
        <v>68</v>
      </c>
      <c r="B38" s="30"/>
      <c r="C38" s="31" t="s">
        <v>333</v>
      </c>
      <c r="D38" s="32"/>
      <c r="E38" s="29" t="s">
        <v>334</v>
      </c>
      <c r="F38" s="32"/>
      <c r="G38" s="32"/>
      <c r="H38" s="32"/>
      <c r="I38" s="33">
        <f>SUMIFS(I39:I56,A39:A56,"P")</f>
        <v>0</v>
      </c>
      <c r="J38" s="34"/>
    </row>
    <row r="39">
      <c r="A39" s="35" t="s">
        <v>71</v>
      </c>
      <c r="B39" s="35">
        <v>10</v>
      </c>
      <c r="C39" s="36" t="s">
        <v>641</v>
      </c>
      <c r="D39" s="35"/>
      <c r="E39" s="37" t="s">
        <v>642</v>
      </c>
      <c r="F39" s="38" t="s">
        <v>157</v>
      </c>
      <c r="G39" s="39">
        <v>1.4239999999999999</v>
      </c>
      <c r="H39" s="40">
        <v>0</v>
      </c>
      <c r="I39" s="40">
        <f>ROUND(G39*H39,P4)</f>
        <v>0</v>
      </c>
      <c r="J39" s="38" t="s">
        <v>76</v>
      </c>
      <c r="O39" s="41">
        <f>I39*0.21</f>
        <v>0</v>
      </c>
      <c r="P39">
        <v>3</v>
      </c>
    </row>
    <row r="40">
      <c r="A40" s="35" t="s">
        <v>77</v>
      </c>
      <c r="B40" s="42"/>
      <c r="C40" s="43"/>
      <c r="D40" s="43"/>
      <c r="E40" s="37" t="s">
        <v>1137</v>
      </c>
      <c r="F40" s="43"/>
      <c r="G40" s="43"/>
      <c r="H40" s="43"/>
      <c r="I40" s="43"/>
      <c r="J40" s="44"/>
    </row>
    <row r="41" ht="45">
      <c r="A41" s="35" t="s">
        <v>89</v>
      </c>
      <c r="B41" s="42"/>
      <c r="C41" s="43"/>
      <c r="D41" s="43"/>
      <c r="E41" s="45" t="s">
        <v>1138</v>
      </c>
      <c r="F41" s="43"/>
      <c r="G41" s="43"/>
      <c r="H41" s="43"/>
      <c r="I41" s="43"/>
      <c r="J41" s="44"/>
    </row>
    <row r="42">
      <c r="A42" s="35" t="s">
        <v>71</v>
      </c>
      <c r="B42" s="35">
        <v>11</v>
      </c>
      <c r="C42" s="36" t="s">
        <v>1139</v>
      </c>
      <c r="D42" s="35"/>
      <c r="E42" s="37" t="s">
        <v>1140</v>
      </c>
      <c r="F42" s="38" t="s">
        <v>141</v>
      </c>
      <c r="G42" s="39">
        <v>92.683999999999997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60">
      <c r="A43" s="35" t="s">
        <v>77</v>
      </c>
      <c r="B43" s="42"/>
      <c r="C43" s="43"/>
      <c r="D43" s="43"/>
      <c r="E43" s="37" t="s">
        <v>1141</v>
      </c>
      <c r="F43" s="43"/>
      <c r="G43" s="43"/>
      <c r="H43" s="43"/>
      <c r="I43" s="43"/>
      <c r="J43" s="44"/>
    </row>
    <row r="44" ht="90">
      <c r="A44" s="35" t="s">
        <v>89</v>
      </c>
      <c r="B44" s="42"/>
      <c r="C44" s="43"/>
      <c r="D44" s="43"/>
      <c r="E44" s="45" t="s">
        <v>1142</v>
      </c>
      <c r="F44" s="43"/>
      <c r="G44" s="43"/>
      <c r="H44" s="43"/>
      <c r="I44" s="43"/>
      <c r="J44" s="44"/>
    </row>
    <row r="45">
      <c r="A45" s="35" t="s">
        <v>71</v>
      </c>
      <c r="B45" s="35">
        <v>12</v>
      </c>
      <c r="C45" s="36" t="s">
        <v>664</v>
      </c>
      <c r="D45" s="35"/>
      <c r="E45" s="37" t="s">
        <v>665</v>
      </c>
      <c r="F45" s="38" t="s">
        <v>157</v>
      </c>
      <c r="G45" s="39">
        <v>22.399000000000001</v>
      </c>
      <c r="H45" s="40">
        <v>0</v>
      </c>
      <c r="I45" s="40">
        <f>ROUND(G45*H45,P4)</f>
        <v>0</v>
      </c>
      <c r="J45" s="38" t="s">
        <v>76</v>
      </c>
      <c r="O45" s="41">
        <f>I45*0.21</f>
        <v>0</v>
      </c>
      <c r="P45">
        <v>3</v>
      </c>
    </row>
    <row r="46">
      <c r="A46" s="35" t="s">
        <v>77</v>
      </c>
      <c r="B46" s="42"/>
      <c r="C46" s="43"/>
      <c r="D46" s="43"/>
      <c r="E46" s="37" t="s">
        <v>1143</v>
      </c>
      <c r="F46" s="43"/>
      <c r="G46" s="43"/>
      <c r="H46" s="43"/>
      <c r="I46" s="43"/>
      <c r="J46" s="44"/>
    </row>
    <row r="47" ht="60">
      <c r="A47" s="35" t="s">
        <v>89</v>
      </c>
      <c r="B47" s="42"/>
      <c r="C47" s="43"/>
      <c r="D47" s="43"/>
      <c r="E47" s="45" t="s">
        <v>1144</v>
      </c>
      <c r="F47" s="43"/>
      <c r="G47" s="43"/>
      <c r="H47" s="43"/>
      <c r="I47" s="43"/>
      <c r="J47" s="44"/>
    </row>
    <row r="48">
      <c r="A48" s="35" t="s">
        <v>71</v>
      </c>
      <c r="B48" s="35">
        <v>13</v>
      </c>
      <c r="C48" s="36" t="s">
        <v>668</v>
      </c>
      <c r="D48" s="35"/>
      <c r="E48" s="37" t="s">
        <v>669</v>
      </c>
      <c r="F48" s="38" t="s">
        <v>128</v>
      </c>
      <c r="G48" s="39">
        <v>3.5840000000000001</v>
      </c>
      <c r="H48" s="40">
        <v>0</v>
      </c>
      <c r="I48" s="40">
        <f>ROUND(G48*H48,P4)</f>
        <v>0</v>
      </c>
      <c r="J48" s="38" t="s">
        <v>76</v>
      </c>
      <c r="O48" s="41">
        <f>I48*0.21</f>
        <v>0</v>
      </c>
      <c r="P48">
        <v>3</v>
      </c>
    </row>
    <row r="49">
      <c r="A49" s="35" t="s">
        <v>77</v>
      </c>
      <c r="B49" s="42"/>
      <c r="C49" s="43"/>
      <c r="D49" s="43"/>
      <c r="E49" s="37" t="s">
        <v>1113</v>
      </c>
      <c r="F49" s="43"/>
      <c r="G49" s="43"/>
      <c r="H49" s="43"/>
      <c r="I49" s="43"/>
      <c r="J49" s="44"/>
    </row>
    <row r="50" ht="30">
      <c r="A50" s="35" t="s">
        <v>89</v>
      </c>
      <c r="B50" s="42"/>
      <c r="C50" s="43"/>
      <c r="D50" s="43"/>
      <c r="E50" s="45" t="s">
        <v>1145</v>
      </c>
      <c r="F50" s="43"/>
      <c r="G50" s="43"/>
      <c r="H50" s="43"/>
      <c r="I50" s="43"/>
      <c r="J50" s="44"/>
    </row>
    <row r="51">
      <c r="A51" s="35" t="s">
        <v>71</v>
      </c>
      <c r="B51" s="35">
        <v>14</v>
      </c>
      <c r="C51" s="36" t="s">
        <v>1146</v>
      </c>
      <c r="D51" s="35"/>
      <c r="E51" s="37" t="s">
        <v>1147</v>
      </c>
      <c r="F51" s="38" t="s">
        <v>141</v>
      </c>
      <c r="G51" s="39">
        <v>114.64100000000001</v>
      </c>
      <c r="H51" s="40">
        <v>0</v>
      </c>
      <c r="I51" s="40">
        <f>ROUND(G51*H51,P4)</f>
        <v>0</v>
      </c>
      <c r="J51" s="38" t="s">
        <v>76</v>
      </c>
      <c r="O51" s="41">
        <f>I51*0.21</f>
        <v>0</v>
      </c>
      <c r="P51">
        <v>3</v>
      </c>
    </row>
    <row r="52">
      <c r="A52" s="35" t="s">
        <v>77</v>
      </c>
      <c r="B52" s="42"/>
      <c r="C52" s="43"/>
      <c r="D52" s="43"/>
      <c r="E52" s="37" t="s">
        <v>1148</v>
      </c>
      <c r="F52" s="43"/>
      <c r="G52" s="43"/>
      <c r="H52" s="43"/>
      <c r="I52" s="43"/>
      <c r="J52" s="44"/>
    </row>
    <row r="53" ht="60">
      <c r="A53" s="35" t="s">
        <v>89</v>
      </c>
      <c r="B53" s="42"/>
      <c r="C53" s="43"/>
      <c r="D53" s="43"/>
      <c r="E53" s="45" t="s">
        <v>1149</v>
      </c>
      <c r="F53" s="43"/>
      <c r="G53" s="43"/>
      <c r="H53" s="43"/>
      <c r="I53" s="43"/>
      <c r="J53" s="44"/>
    </row>
    <row r="54">
      <c r="A54" s="35" t="s">
        <v>71</v>
      </c>
      <c r="B54" s="35">
        <v>15</v>
      </c>
      <c r="C54" s="36" t="s">
        <v>679</v>
      </c>
      <c r="D54" s="35"/>
      <c r="E54" s="37" t="s">
        <v>680</v>
      </c>
      <c r="F54" s="38" t="s">
        <v>141</v>
      </c>
      <c r="G54" s="39">
        <v>17.064</v>
      </c>
      <c r="H54" s="40">
        <v>0</v>
      </c>
      <c r="I54" s="40">
        <f>ROUND(G54*H54,P4)</f>
        <v>0</v>
      </c>
      <c r="J54" s="38" t="s">
        <v>76</v>
      </c>
      <c r="O54" s="41">
        <f>I54*0.21</f>
        <v>0</v>
      </c>
      <c r="P54">
        <v>3</v>
      </c>
    </row>
    <row r="55">
      <c r="A55" s="35" t="s">
        <v>77</v>
      </c>
      <c r="B55" s="42"/>
      <c r="C55" s="43"/>
      <c r="D55" s="43"/>
      <c r="E55" s="37" t="s">
        <v>1150</v>
      </c>
      <c r="F55" s="43"/>
      <c r="G55" s="43"/>
      <c r="H55" s="43"/>
      <c r="I55" s="43"/>
      <c r="J55" s="44"/>
    </row>
    <row r="56" ht="45">
      <c r="A56" s="35" t="s">
        <v>89</v>
      </c>
      <c r="B56" s="42"/>
      <c r="C56" s="43"/>
      <c r="D56" s="43"/>
      <c r="E56" s="45" t="s">
        <v>1151</v>
      </c>
      <c r="F56" s="43"/>
      <c r="G56" s="43"/>
      <c r="H56" s="43"/>
      <c r="I56" s="43"/>
      <c r="J56" s="44"/>
    </row>
    <row r="57">
      <c r="A57" s="29" t="s">
        <v>68</v>
      </c>
      <c r="B57" s="30"/>
      <c r="C57" s="31" t="s">
        <v>683</v>
      </c>
      <c r="D57" s="32"/>
      <c r="E57" s="29" t="s">
        <v>684</v>
      </c>
      <c r="F57" s="32"/>
      <c r="G57" s="32"/>
      <c r="H57" s="32"/>
      <c r="I57" s="33">
        <f>SUMIFS(I58:I69,A58:A69,"P")</f>
        <v>0</v>
      </c>
      <c r="J57" s="34"/>
    </row>
    <row r="58">
      <c r="A58" s="35" t="s">
        <v>71</v>
      </c>
      <c r="B58" s="35">
        <v>16</v>
      </c>
      <c r="C58" s="36" t="s">
        <v>690</v>
      </c>
      <c r="D58" s="35"/>
      <c r="E58" s="37" t="s">
        <v>691</v>
      </c>
      <c r="F58" s="38" t="s">
        <v>157</v>
      </c>
      <c r="G58" s="39">
        <v>2.9220000000000002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>
      <c r="A59" s="35" t="s">
        <v>77</v>
      </c>
      <c r="B59" s="42"/>
      <c r="C59" s="43"/>
      <c r="D59" s="43"/>
      <c r="E59" s="37" t="s">
        <v>1152</v>
      </c>
      <c r="F59" s="43"/>
      <c r="G59" s="43"/>
      <c r="H59" s="43"/>
      <c r="I59" s="43"/>
      <c r="J59" s="44"/>
    </row>
    <row r="60" ht="30">
      <c r="A60" s="35" t="s">
        <v>89</v>
      </c>
      <c r="B60" s="42"/>
      <c r="C60" s="43"/>
      <c r="D60" s="43"/>
      <c r="E60" s="45" t="s">
        <v>1153</v>
      </c>
      <c r="F60" s="43"/>
      <c r="G60" s="43"/>
      <c r="H60" s="43"/>
      <c r="I60" s="43"/>
      <c r="J60" s="44"/>
    </row>
    <row r="61">
      <c r="A61" s="35" t="s">
        <v>71</v>
      </c>
      <c r="B61" s="35">
        <v>17</v>
      </c>
      <c r="C61" s="36" t="s">
        <v>694</v>
      </c>
      <c r="D61" s="35"/>
      <c r="E61" s="37" t="s">
        <v>695</v>
      </c>
      <c r="F61" s="38" t="s">
        <v>128</v>
      </c>
      <c r="G61" s="39">
        <v>0.46800000000000003</v>
      </c>
      <c r="H61" s="40">
        <v>0</v>
      </c>
      <c r="I61" s="40">
        <f>ROUND(G61*H61,P4)</f>
        <v>0</v>
      </c>
      <c r="J61" s="38" t="s">
        <v>76</v>
      </c>
      <c r="O61" s="41">
        <f>I61*0.21</f>
        <v>0</v>
      </c>
      <c r="P61">
        <v>3</v>
      </c>
    </row>
    <row r="62">
      <c r="A62" s="35" t="s">
        <v>77</v>
      </c>
      <c r="B62" s="42"/>
      <c r="C62" s="43"/>
      <c r="D62" s="43"/>
      <c r="E62" s="37" t="s">
        <v>1113</v>
      </c>
      <c r="F62" s="43"/>
      <c r="G62" s="43"/>
      <c r="H62" s="43"/>
      <c r="I62" s="43"/>
      <c r="J62" s="44"/>
    </row>
    <row r="63" ht="30">
      <c r="A63" s="35" t="s">
        <v>89</v>
      </c>
      <c r="B63" s="42"/>
      <c r="C63" s="43"/>
      <c r="D63" s="43"/>
      <c r="E63" s="45" t="s">
        <v>1154</v>
      </c>
      <c r="F63" s="43"/>
      <c r="G63" s="43"/>
      <c r="H63" s="43"/>
      <c r="I63" s="43"/>
      <c r="J63" s="44"/>
    </row>
    <row r="64" ht="30">
      <c r="A64" s="35" t="s">
        <v>71</v>
      </c>
      <c r="B64" s="35">
        <v>18</v>
      </c>
      <c r="C64" s="36" t="s">
        <v>702</v>
      </c>
      <c r="D64" s="35"/>
      <c r="E64" s="37" t="s">
        <v>703</v>
      </c>
      <c r="F64" s="38" t="s">
        <v>157</v>
      </c>
      <c r="G64" s="39">
        <v>24.085000000000001</v>
      </c>
      <c r="H64" s="40">
        <v>0</v>
      </c>
      <c r="I64" s="40">
        <f>ROUND(G64*H64,P4)</f>
        <v>0</v>
      </c>
      <c r="J64" s="38" t="s">
        <v>76</v>
      </c>
      <c r="O64" s="41">
        <f>I64*0.21</f>
        <v>0</v>
      </c>
      <c r="P64">
        <v>3</v>
      </c>
    </row>
    <row r="65" ht="30">
      <c r="A65" s="35" t="s">
        <v>77</v>
      </c>
      <c r="B65" s="42"/>
      <c r="C65" s="43"/>
      <c r="D65" s="43"/>
      <c r="E65" s="37" t="s">
        <v>1155</v>
      </c>
      <c r="F65" s="43"/>
      <c r="G65" s="43"/>
      <c r="H65" s="43"/>
      <c r="I65" s="43"/>
      <c r="J65" s="44"/>
    </row>
    <row r="66" ht="60">
      <c r="A66" s="35" t="s">
        <v>89</v>
      </c>
      <c r="B66" s="42"/>
      <c r="C66" s="43"/>
      <c r="D66" s="43"/>
      <c r="E66" s="45" t="s">
        <v>1156</v>
      </c>
      <c r="F66" s="43"/>
      <c r="G66" s="43"/>
      <c r="H66" s="43"/>
      <c r="I66" s="43"/>
      <c r="J66" s="44"/>
    </row>
    <row r="67">
      <c r="A67" s="35" t="s">
        <v>71</v>
      </c>
      <c r="B67" s="35">
        <v>19</v>
      </c>
      <c r="C67" s="36" t="s">
        <v>706</v>
      </c>
      <c r="D67" s="35"/>
      <c r="E67" s="37" t="s">
        <v>707</v>
      </c>
      <c r="F67" s="38" t="s">
        <v>128</v>
      </c>
      <c r="G67" s="39">
        <v>4.335</v>
      </c>
      <c r="H67" s="40">
        <v>0</v>
      </c>
      <c r="I67" s="40">
        <f>ROUND(G67*H67,P4)</f>
        <v>0</v>
      </c>
      <c r="J67" s="38" t="s">
        <v>76</v>
      </c>
      <c r="O67" s="41">
        <f>I67*0.21</f>
        <v>0</v>
      </c>
      <c r="P67">
        <v>3</v>
      </c>
    </row>
    <row r="68">
      <c r="A68" s="35" t="s">
        <v>77</v>
      </c>
      <c r="B68" s="42"/>
      <c r="C68" s="43"/>
      <c r="D68" s="43"/>
      <c r="E68" s="37" t="s">
        <v>1157</v>
      </c>
      <c r="F68" s="43"/>
      <c r="G68" s="43"/>
      <c r="H68" s="43"/>
      <c r="I68" s="43"/>
      <c r="J68" s="44"/>
    </row>
    <row r="69" ht="30">
      <c r="A69" s="35" t="s">
        <v>89</v>
      </c>
      <c r="B69" s="42"/>
      <c r="C69" s="43"/>
      <c r="D69" s="43"/>
      <c r="E69" s="45" t="s">
        <v>1158</v>
      </c>
      <c r="F69" s="43"/>
      <c r="G69" s="43"/>
      <c r="H69" s="43"/>
      <c r="I69" s="43"/>
      <c r="J69" s="44"/>
    </row>
    <row r="70">
      <c r="A70" s="29" t="s">
        <v>68</v>
      </c>
      <c r="B70" s="30"/>
      <c r="C70" s="31" t="s">
        <v>346</v>
      </c>
      <c r="D70" s="32"/>
      <c r="E70" s="29" t="s">
        <v>347</v>
      </c>
      <c r="F70" s="32"/>
      <c r="G70" s="32"/>
      <c r="H70" s="32"/>
      <c r="I70" s="33">
        <f>SUMIFS(I71:I76,A71:A76,"P")</f>
        <v>0</v>
      </c>
      <c r="J70" s="34"/>
    </row>
    <row r="71">
      <c r="A71" s="35" t="s">
        <v>71</v>
      </c>
      <c r="B71" s="35">
        <v>20</v>
      </c>
      <c r="C71" s="36" t="s">
        <v>753</v>
      </c>
      <c r="D71" s="35"/>
      <c r="E71" s="37" t="s">
        <v>754</v>
      </c>
      <c r="F71" s="38" t="s">
        <v>157</v>
      </c>
      <c r="G71" s="39">
        <v>9.0220000000000002</v>
      </c>
      <c r="H71" s="40">
        <v>0</v>
      </c>
      <c r="I71" s="40">
        <f>ROUND(G71*H71,P4)</f>
        <v>0</v>
      </c>
      <c r="J71" s="38" t="s">
        <v>76</v>
      </c>
      <c r="O71" s="41">
        <f>I71*0.21</f>
        <v>0</v>
      </c>
      <c r="P71">
        <v>3</v>
      </c>
    </row>
    <row r="72">
      <c r="A72" s="35" t="s">
        <v>77</v>
      </c>
      <c r="B72" s="42"/>
      <c r="C72" s="43"/>
      <c r="D72" s="43"/>
      <c r="E72" s="37" t="s">
        <v>1159</v>
      </c>
      <c r="F72" s="43"/>
      <c r="G72" s="43"/>
      <c r="H72" s="43"/>
      <c r="I72" s="43"/>
      <c r="J72" s="44"/>
    </row>
    <row r="73" ht="105">
      <c r="A73" s="35" t="s">
        <v>89</v>
      </c>
      <c r="B73" s="42"/>
      <c r="C73" s="43"/>
      <c r="D73" s="43"/>
      <c r="E73" s="45" t="s">
        <v>1160</v>
      </c>
      <c r="F73" s="43"/>
      <c r="G73" s="43"/>
      <c r="H73" s="43"/>
      <c r="I73" s="43"/>
      <c r="J73" s="44"/>
    </row>
    <row r="74">
      <c r="A74" s="35" t="s">
        <v>71</v>
      </c>
      <c r="B74" s="35">
        <v>21</v>
      </c>
      <c r="C74" s="36" t="s">
        <v>357</v>
      </c>
      <c r="D74" s="35"/>
      <c r="E74" s="37" t="s">
        <v>358</v>
      </c>
      <c r="F74" s="38" t="s">
        <v>157</v>
      </c>
      <c r="G74" s="39">
        <v>5.226</v>
      </c>
      <c r="H74" s="40">
        <v>0</v>
      </c>
      <c r="I74" s="40">
        <f>ROUND(G74*H74,P4)</f>
        <v>0</v>
      </c>
      <c r="J74" s="38" t="s">
        <v>76</v>
      </c>
      <c r="O74" s="41">
        <f>I74*0.21</f>
        <v>0</v>
      </c>
      <c r="P74">
        <v>3</v>
      </c>
    </row>
    <row r="75">
      <c r="A75" s="35" t="s">
        <v>77</v>
      </c>
      <c r="B75" s="42"/>
      <c r="C75" s="43"/>
      <c r="D75" s="43"/>
      <c r="E75" s="37" t="s">
        <v>1161</v>
      </c>
      <c r="F75" s="43"/>
      <c r="G75" s="43"/>
      <c r="H75" s="43"/>
      <c r="I75" s="43"/>
      <c r="J75" s="44"/>
    </row>
    <row r="76" ht="45">
      <c r="A76" s="35" t="s">
        <v>89</v>
      </c>
      <c r="B76" s="42"/>
      <c r="C76" s="43"/>
      <c r="D76" s="43"/>
      <c r="E76" s="45" t="s">
        <v>1162</v>
      </c>
      <c r="F76" s="43"/>
      <c r="G76" s="43"/>
      <c r="H76" s="43"/>
      <c r="I76" s="43"/>
      <c r="J76" s="44"/>
    </row>
    <row r="77">
      <c r="A77" s="29" t="s">
        <v>68</v>
      </c>
      <c r="B77" s="30"/>
      <c r="C77" s="31" t="s">
        <v>397</v>
      </c>
      <c r="D77" s="32"/>
      <c r="E77" s="29" t="s">
        <v>398</v>
      </c>
      <c r="F77" s="32"/>
      <c r="G77" s="32"/>
      <c r="H77" s="32"/>
      <c r="I77" s="33">
        <f>SUMIFS(I78:I80,A78:A80,"P")</f>
        <v>0</v>
      </c>
      <c r="J77" s="34"/>
    </row>
    <row r="78">
      <c r="A78" s="35" t="s">
        <v>71</v>
      </c>
      <c r="B78" s="35">
        <v>22</v>
      </c>
      <c r="C78" s="36" t="s">
        <v>403</v>
      </c>
      <c r="D78" s="35"/>
      <c r="E78" s="37" t="s">
        <v>404</v>
      </c>
      <c r="F78" s="38" t="s">
        <v>161</v>
      </c>
      <c r="G78" s="39">
        <v>17.527999999999999</v>
      </c>
      <c r="H78" s="40">
        <v>0</v>
      </c>
      <c r="I78" s="40">
        <f>ROUND(G78*H78,P4)</f>
        <v>0</v>
      </c>
      <c r="J78" s="38" t="s">
        <v>76</v>
      </c>
      <c r="O78" s="41">
        <f>I78*0.21</f>
        <v>0</v>
      </c>
      <c r="P78">
        <v>3</v>
      </c>
    </row>
    <row r="79" ht="30">
      <c r="A79" s="35" t="s">
        <v>77</v>
      </c>
      <c r="B79" s="42"/>
      <c r="C79" s="43"/>
      <c r="D79" s="43"/>
      <c r="E79" s="37" t="s">
        <v>1163</v>
      </c>
      <c r="F79" s="43"/>
      <c r="G79" s="43"/>
      <c r="H79" s="43"/>
      <c r="I79" s="43"/>
      <c r="J79" s="44"/>
    </row>
    <row r="80" ht="45">
      <c r="A80" s="35" t="s">
        <v>89</v>
      </c>
      <c r="B80" s="42"/>
      <c r="C80" s="43"/>
      <c r="D80" s="43"/>
      <c r="E80" s="45" t="s">
        <v>1164</v>
      </c>
      <c r="F80" s="43"/>
      <c r="G80" s="43"/>
      <c r="H80" s="43"/>
      <c r="I80" s="43"/>
      <c r="J80" s="44"/>
    </row>
    <row r="81">
      <c r="A81" s="29" t="s">
        <v>68</v>
      </c>
      <c r="B81" s="30"/>
      <c r="C81" s="31" t="s">
        <v>176</v>
      </c>
      <c r="D81" s="32"/>
      <c r="E81" s="29" t="s">
        <v>177</v>
      </c>
      <c r="F81" s="32"/>
      <c r="G81" s="32"/>
      <c r="H81" s="32"/>
      <c r="I81" s="33">
        <f>SUMIFS(I82:I87,A82:A87,"P")</f>
        <v>0</v>
      </c>
      <c r="J81" s="34"/>
    </row>
    <row r="82">
      <c r="A82" s="35" t="s">
        <v>71</v>
      </c>
      <c r="B82" s="35">
        <v>23</v>
      </c>
      <c r="C82" s="36" t="s">
        <v>1165</v>
      </c>
      <c r="D82" s="35"/>
      <c r="E82" s="37" t="s">
        <v>1166</v>
      </c>
      <c r="F82" s="38" t="s">
        <v>161</v>
      </c>
      <c r="G82" s="39">
        <v>15.5</v>
      </c>
      <c r="H82" s="40">
        <v>0</v>
      </c>
      <c r="I82" s="40">
        <f>ROUND(G82*H82,P4)</f>
        <v>0</v>
      </c>
      <c r="J82" s="38" t="s">
        <v>76</v>
      </c>
      <c r="O82" s="41">
        <f>I82*0.21</f>
        <v>0</v>
      </c>
      <c r="P82">
        <v>3</v>
      </c>
    </row>
    <row r="83">
      <c r="A83" s="35" t="s">
        <v>77</v>
      </c>
      <c r="B83" s="42"/>
      <c r="C83" s="43"/>
      <c r="D83" s="43"/>
      <c r="E83" s="37" t="s">
        <v>1167</v>
      </c>
      <c r="F83" s="43"/>
      <c r="G83" s="43"/>
      <c r="H83" s="43"/>
      <c r="I83" s="43"/>
      <c r="J83" s="44"/>
    </row>
    <row r="84" ht="30">
      <c r="A84" s="35" t="s">
        <v>89</v>
      </c>
      <c r="B84" s="42"/>
      <c r="C84" s="43"/>
      <c r="D84" s="43"/>
      <c r="E84" s="45" t="s">
        <v>1168</v>
      </c>
      <c r="F84" s="43"/>
      <c r="G84" s="43"/>
      <c r="H84" s="43"/>
      <c r="I84" s="43"/>
      <c r="J84" s="44"/>
    </row>
    <row r="85">
      <c r="A85" s="35" t="s">
        <v>71</v>
      </c>
      <c r="B85" s="35">
        <v>24</v>
      </c>
      <c r="C85" s="36" t="s">
        <v>192</v>
      </c>
      <c r="D85" s="35"/>
      <c r="E85" s="37" t="s">
        <v>193</v>
      </c>
      <c r="F85" s="38" t="s">
        <v>157</v>
      </c>
      <c r="G85" s="39">
        <v>27.495000000000001</v>
      </c>
      <c r="H85" s="40">
        <v>0</v>
      </c>
      <c r="I85" s="40">
        <f>ROUND(G85*H85,P4)</f>
        <v>0</v>
      </c>
      <c r="J85" s="38" t="s">
        <v>76</v>
      </c>
      <c r="O85" s="41">
        <f>I85*0.21</f>
        <v>0</v>
      </c>
      <c r="P85">
        <v>3</v>
      </c>
    </row>
    <row r="86">
      <c r="A86" s="35" t="s">
        <v>77</v>
      </c>
      <c r="B86" s="42"/>
      <c r="C86" s="43"/>
      <c r="D86" s="43"/>
      <c r="E86" s="37" t="s">
        <v>1169</v>
      </c>
      <c r="F86" s="43"/>
      <c r="G86" s="43"/>
      <c r="H86" s="43"/>
      <c r="I86" s="43"/>
      <c r="J86" s="44"/>
    </row>
    <row r="87" ht="30">
      <c r="A87" s="35" t="s">
        <v>89</v>
      </c>
      <c r="B87" s="47"/>
      <c r="C87" s="48"/>
      <c r="D87" s="48"/>
      <c r="E87" s="45" t="s">
        <v>1170</v>
      </c>
      <c r="F87" s="48"/>
      <c r="G87" s="48"/>
      <c r="H87" s="48"/>
      <c r="I87" s="48"/>
      <c r="J8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33</v>
      </c>
      <c r="I3" s="23">
        <f>SUMIFS(I9:I69,A9:A69,"SD")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616</v>
      </c>
      <c r="D4" s="20"/>
      <c r="E4" s="21" t="s">
        <v>617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33</v>
      </c>
      <c r="D5" s="20"/>
      <c r="E5" s="21" t="s">
        <v>34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SUMIFS(I10:I12,A10:A12,"P")</f>
        <v>0</v>
      </c>
      <c r="J9" s="34"/>
    </row>
    <row r="10" ht="30">
      <c r="A10" s="35" t="s">
        <v>71</v>
      </c>
      <c r="B10" s="35">
        <v>1</v>
      </c>
      <c r="C10" s="36" t="s">
        <v>131</v>
      </c>
      <c r="D10" s="35" t="s">
        <v>73</v>
      </c>
      <c r="E10" s="37" t="s">
        <v>127</v>
      </c>
      <c r="F10" s="38" t="s">
        <v>128</v>
      </c>
      <c r="G10" s="39">
        <v>33.957999999999998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65">
      <c r="A11" s="35" t="s">
        <v>77</v>
      </c>
      <c r="B11" s="42"/>
      <c r="C11" s="43"/>
      <c r="D11" s="43"/>
      <c r="E11" s="37" t="s">
        <v>132</v>
      </c>
      <c r="F11" s="43"/>
      <c r="G11" s="43"/>
      <c r="H11" s="43"/>
      <c r="I11" s="43"/>
      <c r="J11" s="44"/>
    </row>
    <row r="12" ht="45">
      <c r="A12" s="35" t="s">
        <v>89</v>
      </c>
      <c r="B12" s="42"/>
      <c r="C12" s="43"/>
      <c r="D12" s="43"/>
      <c r="E12" s="45" t="s">
        <v>1171</v>
      </c>
      <c r="F12" s="43"/>
      <c r="G12" s="43"/>
      <c r="H12" s="43"/>
      <c r="I12" s="43"/>
      <c r="J12" s="44"/>
    </row>
    <row r="13">
      <c r="A13" s="29" t="s">
        <v>68</v>
      </c>
      <c r="B13" s="30"/>
      <c r="C13" s="31" t="s">
        <v>137</v>
      </c>
      <c r="D13" s="32"/>
      <c r="E13" s="29" t="s">
        <v>138</v>
      </c>
      <c r="F13" s="32"/>
      <c r="G13" s="32"/>
      <c r="H13" s="32"/>
      <c r="I13" s="33">
        <f>SUMIFS(I14:I34,A14:A34,"P")</f>
        <v>0</v>
      </c>
      <c r="J13" s="34"/>
    </row>
    <row r="14">
      <c r="A14" s="35" t="s">
        <v>71</v>
      </c>
      <c r="B14" s="35">
        <v>2</v>
      </c>
      <c r="C14" s="36" t="s">
        <v>288</v>
      </c>
      <c r="D14" s="35" t="s">
        <v>73</v>
      </c>
      <c r="E14" s="37" t="s">
        <v>289</v>
      </c>
      <c r="F14" s="38" t="s">
        <v>157</v>
      </c>
      <c r="G14" s="39">
        <v>4.0419999999999998</v>
      </c>
      <c r="H14" s="40">
        <v>0</v>
      </c>
      <c r="I14" s="40">
        <f>ROUND(G14*H14,P4)</f>
        <v>0</v>
      </c>
      <c r="J14" s="38" t="s">
        <v>76</v>
      </c>
      <c r="O14" s="41">
        <f>I14*0.21</f>
        <v>0</v>
      </c>
      <c r="P14">
        <v>3</v>
      </c>
    </row>
    <row r="15">
      <c r="A15" s="35" t="s">
        <v>77</v>
      </c>
      <c r="B15" s="42"/>
      <c r="C15" s="43"/>
      <c r="D15" s="43"/>
      <c r="E15" s="37" t="s">
        <v>1123</v>
      </c>
      <c r="F15" s="43"/>
      <c r="G15" s="43"/>
      <c r="H15" s="43"/>
      <c r="I15" s="43"/>
      <c r="J15" s="44"/>
    </row>
    <row r="16" ht="30">
      <c r="A16" s="35" t="s">
        <v>89</v>
      </c>
      <c r="B16" s="42"/>
      <c r="C16" s="43"/>
      <c r="D16" s="43"/>
      <c r="E16" s="45" t="s">
        <v>1172</v>
      </c>
      <c r="F16" s="43"/>
      <c r="G16" s="43"/>
      <c r="H16" s="43"/>
      <c r="I16" s="43"/>
      <c r="J16" s="44"/>
    </row>
    <row r="17">
      <c r="A17" s="35" t="s">
        <v>71</v>
      </c>
      <c r="B17" s="35">
        <v>3</v>
      </c>
      <c r="C17" s="36" t="s">
        <v>1125</v>
      </c>
      <c r="D17" s="35" t="s">
        <v>73</v>
      </c>
      <c r="E17" s="37" t="s">
        <v>1126</v>
      </c>
      <c r="F17" s="38" t="s">
        <v>157</v>
      </c>
      <c r="G17" s="39">
        <v>4.0419999999999998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1127</v>
      </c>
      <c r="F18" s="43"/>
      <c r="G18" s="43"/>
      <c r="H18" s="43"/>
      <c r="I18" s="43"/>
      <c r="J18" s="44"/>
    </row>
    <row r="19" ht="30">
      <c r="A19" s="35" t="s">
        <v>89</v>
      </c>
      <c r="B19" s="42"/>
      <c r="C19" s="43"/>
      <c r="D19" s="43"/>
      <c r="E19" s="45" t="s">
        <v>1172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169</v>
      </c>
      <c r="D20" s="35" t="s">
        <v>73</v>
      </c>
      <c r="E20" s="37" t="s">
        <v>170</v>
      </c>
      <c r="F20" s="38" t="s">
        <v>157</v>
      </c>
      <c r="G20" s="39">
        <v>8.5549999999999997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46" t="s">
        <v>73</v>
      </c>
      <c r="F21" s="43"/>
      <c r="G21" s="43"/>
      <c r="H21" s="43"/>
      <c r="I21" s="43"/>
      <c r="J21" s="44"/>
    </row>
    <row r="22" ht="60">
      <c r="A22" s="35" t="s">
        <v>89</v>
      </c>
      <c r="B22" s="42"/>
      <c r="C22" s="43"/>
      <c r="D22" s="43"/>
      <c r="E22" s="45" t="s">
        <v>1173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172</v>
      </c>
      <c r="D23" s="35" t="s">
        <v>73</v>
      </c>
      <c r="E23" s="37" t="s">
        <v>173</v>
      </c>
      <c r="F23" s="38" t="s">
        <v>157</v>
      </c>
      <c r="G23" s="39">
        <v>12.597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942</v>
      </c>
      <c r="F24" s="43"/>
      <c r="G24" s="43"/>
      <c r="H24" s="43"/>
      <c r="I24" s="43"/>
      <c r="J24" s="44"/>
    </row>
    <row r="25" ht="45">
      <c r="A25" s="35" t="s">
        <v>89</v>
      </c>
      <c r="B25" s="42"/>
      <c r="C25" s="43"/>
      <c r="D25" s="43"/>
      <c r="E25" s="45" t="s">
        <v>1174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944</v>
      </c>
      <c r="D26" s="35" t="s">
        <v>73</v>
      </c>
      <c r="E26" s="37" t="s">
        <v>945</v>
      </c>
      <c r="F26" s="38" t="s">
        <v>157</v>
      </c>
      <c r="G26" s="39">
        <v>4.0419999999999998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1175</v>
      </c>
      <c r="F27" s="43"/>
      <c r="G27" s="43"/>
      <c r="H27" s="43"/>
      <c r="I27" s="43"/>
      <c r="J27" s="44"/>
    </row>
    <row r="28" ht="45">
      <c r="A28" s="35" t="s">
        <v>89</v>
      </c>
      <c r="B28" s="42"/>
      <c r="C28" s="43"/>
      <c r="D28" s="43"/>
      <c r="E28" s="45" t="s">
        <v>1176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303</v>
      </c>
      <c r="D29" s="35" t="s">
        <v>73</v>
      </c>
      <c r="E29" s="37" t="s">
        <v>304</v>
      </c>
      <c r="F29" s="38" t="s">
        <v>157</v>
      </c>
      <c r="G29" s="39">
        <v>6.8799999999999999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37" t="s">
        <v>1177</v>
      </c>
      <c r="F30" s="43"/>
      <c r="G30" s="43"/>
      <c r="H30" s="43"/>
      <c r="I30" s="43"/>
      <c r="J30" s="44"/>
    </row>
    <row r="31" ht="45">
      <c r="A31" s="35" t="s">
        <v>89</v>
      </c>
      <c r="B31" s="42"/>
      <c r="C31" s="43"/>
      <c r="D31" s="43"/>
      <c r="E31" s="45" t="s">
        <v>1178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307</v>
      </c>
      <c r="D32" s="35" t="s">
        <v>73</v>
      </c>
      <c r="E32" s="37" t="s">
        <v>308</v>
      </c>
      <c r="F32" s="38" t="s">
        <v>157</v>
      </c>
      <c r="G32" s="39">
        <v>0.93899999999999995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37" t="s">
        <v>1179</v>
      </c>
      <c r="F33" s="43"/>
      <c r="G33" s="43"/>
      <c r="H33" s="43"/>
      <c r="I33" s="43"/>
      <c r="J33" s="44"/>
    </row>
    <row r="34" ht="30">
      <c r="A34" s="35" t="s">
        <v>89</v>
      </c>
      <c r="B34" s="42"/>
      <c r="C34" s="43"/>
      <c r="D34" s="43"/>
      <c r="E34" s="45" t="s">
        <v>1180</v>
      </c>
      <c r="F34" s="43"/>
      <c r="G34" s="43"/>
      <c r="H34" s="43"/>
      <c r="I34" s="43"/>
      <c r="J34" s="44"/>
    </row>
    <row r="35">
      <c r="A35" s="29" t="s">
        <v>68</v>
      </c>
      <c r="B35" s="30"/>
      <c r="C35" s="31" t="s">
        <v>333</v>
      </c>
      <c r="D35" s="32"/>
      <c r="E35" s="29" t="s">
        <v>334</v>
      </c>
      <c r="F35" s="32"/>
      <c r="G35" s="32"/>
      <c r="H35" s="32"/>
      <c r="I35" s="33">
        <f>SUMIFS(I36:I41,A36:A41,"P")</f>
        <v>0</v>
      </c>
      <c r="J35" s="34"/>
    </row>
    <row r="36">
      <c r="A36" s="35" t="s">
        <v>71</v>
      </c>
      <c r="B36" s="35">
        <v>9</v>
      </c>
      <c r="C36" s="36" t="s">
        <v>1181</v>
      </c>
      <c r="D36" s="35" t="s">
        <v>73</v>
      </c>
      <c r="E36" s="37" t="s">
        <v>1182</v>
      </c>
      <c r="F36" s="38" t="s">
        <v>157</v>
      </c>
      <c r="G36" s="39">
        <v>4.5590000000000002</v>
      </c>
      <c r="H36" s="40">
        <v>0</v>
      </c>
      <c r="I36" s="40">
        <f>ROUND(G36*H36,P4)</f>
        <v>0</v>
      </c>
      <c r="J36" s="38" t="s">
        <v>76</v>
      </c>
      <c r="O36" s="41">
        <f>I36*0.21</f>
        <v>0</v>
      </c>
      <c r="P36">
        <v>3</v>
      </c>
    </row>
    <row r="37">
      <c r="A37" s="35" t="s">
        <v>77</v>
      </c>
      <c r="B37" s="42"/>
      <c r="C37" s="43"/>
      <c r="D37" s="43"/>
      <c r="E37" s="37" t="s">
        <v>1183</v>
      </c>
      <c r="F37" s="43"/>
      <c r="G37" s="43"/>
      <c r="H37" s="43"/>
      <c r="I37" s="43"/>
      <c r="J37" s="44"/>
    </row>
    <row r="38" ht="30">
      <c r="A38" s="35" t="s">
        <v>89</v>
      </c>
      <c r="B38" s="42"/>
      <c r="C38" s="43"/>
      <c r="D38" s="43"/>
      <c r="E38" s="45" t="s">
        <v>1184</v>
      </c>
      <c r="F38" s="43"/>
      <c r="G38" s="43"/>
      <c r="H38" s="43"/>
      <c r="I38" s="43"/>
      <c r="J38" s="44"/>
    </row>
    <row r="39">
      <c r="A39" s="35" t="s">
        <v>71</v>
      </c>
      <c r="B39" s="35">
        <v>10</v>
      </c>
      <c r="C39" s="36" t="s">
        <v>668</v>
      </c>
      <c r="D39" s="35" t="s">
        <v>73</v>
      </c>
      <c r="E39" s="37" t="s">
        <v>669</v>
      </c>
      <c r="F39" s="38" t="s">
        <v>128</v>
      </c>
      <c r="G39" s="39">
        <v>0.72899999999999998</v>
      </c>
      <c r="H39" s="40">
        <v>0</v>
      </c>
      <c r="I39" s="40">
        <f>ROUND(G39*H39,P4)</f>
        <v>0</v>
      </c>
      <c r="J39" s="38" t="s">
        <v>76</v>
      </c>
      <c r="O39" s="41">
        <f>I39*0.21</f>
        <v>0</v>
      </c>
      <c r="P39">
        <v>3</v>
      </c>
    </row>
    <row r="40">
      <c r="A40" s="35" t="s">
        <v>77</v>
      </c>
      <c r="B40" s="42"/>
      <c r="C40" s="43"/>
      <c r="D40" s="43"/>
      <c r="E40" s="37" t="s">
        <v>1113</v>
      </c>
      <c r="F40" s="43"/>
      <c r="G40" s="43"/>
      <c r="H40" s="43"/>
      <c r="I40" s="43"/>
      <c r="J40" s="44"/>
    </row>
    <row r="41" ht="30">
      <c r="A41" s="35" t="s">
        <v>89</v>
      </c>
      <c r="B41" s="42"/>
      <c r="C41" s="43"/>
      <c r="D41" s="43"/>
      <c r="E41" s="45" t="s">
        <v>1185</v>
      </c>
      <c r="F41" s="43"/>
      <c r="G41" s="43"/>
      <c r="H41" s="43"/>
      <c r="I41" s="43"/>
      <c r="J41" s="44"/>
    </row>
    <row r="42">
      <c r="A42" s="29" t="s">
        <v>68</v>
      </c>
      <c r="B42" s="30"/>
      <c r="C42" s="31" t="s">
        <v>683</v>
      </c>
      <c r="D42" s="32"/>
      <c r="E42" s="29" t="s">
        <v>684</v>
      </c>
      <c r="F42" s="32"/>
      <c r="G42" s="32"/>
      <c r="H42" s="32"/>
      <c r="I42" s="33">
        <f>SUMIFS(I43:I54,A43:A54,"P")</f>
        <v>0</v>
      </c>
      <c r="J42" s="34"/>
    </row>
    <row r="43" ht="30">
      <c r="A43" s="35" t="s">
        <v>71</v>
      </c>
      <c r="B43" s="35">
        <v>11</v>
      </c>
      <c r="C43" s="36" t="s">
        <v>702</v>
      </c>
      <c r="D43" s="35" t="s">
        <v>73</v>
      </c>
      <c r="E43" s="37" t="s">
        <v>703</v>
      </c>
      <c r="F43" s="38" t="s">
        <v>157</v>
      </c>
      <c r="G43" s="39">
        <v>5.0469999999999997</v>
      </c>
      <c r="H43" s="40">
        <v>0</v>
      </c>
      <c r="I43" s="40">
        <f>ROUND(G43*H43,P4)</f>
        <v>0</v>
      </c>
      <c r="J43" s="38" t="s">
        <v>76</v>
      </c>
      <c r="O43" s="41">
        <f>I43*0.21</f>
        <v>0</v>
      </c>
      <c r="P43">
        <v>3</v>
      </c>
    </row>
    <row r="44">
      <c r="A44" s="35" t="s">
        <v>77</v>
      </c>
      <c r="B44" s="42"/>
      <c r="C44" s="43"/>
      <c r="D44" s="43"/>
      <c r="E44" s="37" t="s">
        <v>1186</v>
      </c>
      <c r="F44" s="43"/>
      <c r="G44" s="43"/>
      <c r="H44" s="43"/>
      <c r="I44" s="43"/>
      <c r="J44" s="44"/>
    </row>
    <row r="45" ht="45">
      <c r="A45" s="35" t="s">
        <v>89</v>
      </c>
      <c r="B45" s="42"/>
      <c r="C45" s="43"/>
      <c r="D45" s="43"/>
      <c r="E45" s="45" t="s">
        <v>1187</v>
      </c>
      <c r="F45" s="43"/>
      <c r="G45" s="43"/>
      <c r="H45" s="43"/>
      <c r="I45" s="43"/>
      <c r="J45" s="44"/>
    </row>
    <row r="46">
      <c r="A46" s="35" t="s">
        <v>71</v>
      </c>
      <c r="B46" s="35">
        <v>12</v>
      </c>
      <c r="C46" s="36" t="s">
        <v>706</v>
      </c>
      <c r="D46" s="35"/>
      <c r="E46" s="37" t="s">
        <v>707</v>
      </c>
      <c r="F46" s="38" t="s">
        <v>128</v>
      </c>
      <c r="G46" s="39">
        <v>0.90800000000000003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>
      <c r="A47" s="35" t="s">
        <v>77</v>
      </c>
      <c r="B47" s="42"/>
      <c r="C47" s="43"/>
      <c r="D47" s="43"/>
      <c r="E47" s="37" t="s">
        <v>1157</v>
      </c>
      <c r="F47" s="43"/>
      <c r="G47" s="43"/>
      <c r="H47" s="43"/>
      <c r="I47" s="43"/>
      <c r="J47" s="44"/>
    </row>
    <row r="48" ht="30">
      <c r="A48" s="35" t="s">
        <v>89</v>
      </c>
      <c r="B48" s="42"/>
      <c r="C48" s="43"/>
      <c r="D48" s="43"/>
      <c r="E48" s="45" t="s">
        <v>1188</v>
      </c>
      <c r="F48" s="43"/>
      <c r="G48" s="43"/>
      <c r="H48" s="43"/>
      <c r="I48" s="43"/>
      <c r="J48" s="44"/>
    </row>
    <row r="49" ht="30">
      <c r="A49" s="35" t="s">
        <v>71</v>
      </c>
      <c r="B49" s="35">
        <v>13</v>
      </c>
      <c r="C49" s="36" t="s">
        <v>1189</v>
      </c>
      <c r="D49" s="35" t="s">
        <v>73</v>
      </c>
      <c r="E49" s="37" t="s">
        <v>1190</v>
      </c>
      <c r="F49" s="38" t="s">
        <v>128</v>
      </c>
      <c r="G49" s="39">
        <v>0.14399999999999999</v>
      </c>
      <c r="H49" s="40">
        <v>0</v>
      </c>
      <c r="I49" s="40">
        <f>ROUND(G49*H49,P4)</f>
        <v>0</v>
      </c>
      <c r="J49" s="38" t="s">
        <v>76</v>
      </c>
      <c r="O49" s="41">
        <f>I49*0.21</f>
        <v>0</v>
      </c>
      <c r="P49">
        <v>3</v>
      </c>
    </row>
    <row r="50" ht="30">
      <c r="A50" s="35" t="s">
        <v>77</v>
      </c>
      <c r="B50" s="42"/>
      <c r="C50" s="43"/>
      <c r="D50" s="43"/>
      <c r="E50" s="37" t="s">
        <v>1191</v>
      </c>
      <c r="F50" s="43"/>
      <c r="G50" s="43"/>
      <c r="H50" s="43"/>
      <c r="I50" s="43"/>
      <c r="J50" s="44"/>
    </row>
    <row r="51" ht="45">
      <c r="A51" s="35" t="s">
        <v>89</v>
      </c>
      <c r="B51" s="42"/>
      <c r="C51" s="43"/>
      <c r="D51" s="43"/>
      <c r="E51" s="45" t="s">
        <v>1192</v>
      </c>
      <c r="F51" s="43"/>
      <c r="G51" s="43"/>
      <c r="H51" s="43"/>
      <c r="I51" s="43"/>
      <c r="J51" s="44"/>
    </row>
    <row r="52">
      <c r="A52" s="35" t="s">
        <v>71</v>
      </c>
      <c r="B52" s="35">
        <v>14</v>
      </c>
      <c r="C52" s="36" t="s">
        <v>1193</v>
      </c>
      <c r="D52" s="35" t="s">
        <v>73</v>
      </c>
      <c r="E52" s="37" t="s">
        <v>1194</v>
      </c>
      <c r="F52" s="38" t="s">
        <v>157</v>
      </c>
      <c r="G52" s="39">
        <v>1.0720000000000001</v>
      </c>
      <c r="H52" s="40">
        <v>0</v>
      </c>
      <c r="I52" s="40">
        <f>ROUND(G52*H52,P4)</f>
        <v>0</v>
      </c>
      <c r="J52" s="38" t="s">
        <v>76</v>
      </c>
      <c r="O52" s="41">
        <f>I52*0.21</f>
        <v>0</v>
      </c>
      <c r="P52">
        <v>3</v>
      </c>
    </row>
    <row r="53">
      <c r="A53" s="35" t="s">
        <v>77</v>
      </c>
      <c r="B53" s="42"/>
      <c r="C53" s="43"/>
      <c r="D53" s="43"/>
      <c r="E53" s="37" t="s">
        <v>1195</v>
      </c>
      <c r="F53" s="43"/>
      <c r="G53" s="43"/>
      <c r="H53" s="43"/>
      <c r="I53" s="43"/>
      <c r="J53" s="44"/>
    </row>
    <row r="54" ht="30">
      <c r="A54" s="35" t="s">
        <v>89</v>
      </c>
      <c r="B54" s="42"/>
      <c r="C54" s="43"/>
      <c r="D54" s="43"/>
      <c r="E54" s="45" t="s">
        <v>1196</v>
      </c>
      <c r="F54" s="43"/>
      <c r="G54" s="43"/>
      <c r="H54" s="43"/>
      <c r="I54" s="43"/>
      <c r="J54" s="44"/>
    </row>
    <row r="55">
      <c r="A55" s="29" t="s">
        <v>68</v>
      </c>
      <c r="B55" s="30"/>
      <c r="C55" s="31" t="s">
        <v>346</v>
      </c>
      <c r="D55" s="32"/>
      <c r="E55" s="29" t="s">
        <v>347</v>
      </c>
      <c r="F55" s="32"/>
      <c r="G55" s="32"/>
      <c r="H55" s="32"/>
      <c r="I55" s="33">
        <f>SUMIFS(I56:I58,A56:A58,"P")</f>
        <v>0</v>
      </c>
      <c r="J55" s="34"/>
    </row>
    <row r="56">
      <c r="A56" s="35" t="s">
        <v>71</v>
      </c>
      <c r="B56" s="35">
        <v>15</v>
      </c>
      <c r="C56" s="36" t="s">
        <v>753</v>
      </c>
      <c r="D56" s="35" t="s">
        <v>73</v>
      </c>
      <c r="E56" s="37" t="s">
        <v>754</v>
      </c>
      <c r="F56" s="38" t="s">
        <v>157</v>
      </c>
      <c r="G56" s="39">
        <v>1.52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37" t="s">
        <v>1197</v>
      </c>
      <c r="F57" s="43"/>
      <c r="G57" s="43"/>
      <c r="H57" s="43"/>
      <c r="I57" s="43"/>
      <c r="J57" s="44"/>
    </row>
    <row r="58" ht="30">
      <c r="A58" s="35" t="s">
        <v>89</v>
      </c>
      <c r="B58" s="42"/>
      <c r="C58" s="43"/>
      <c r="D58" s="43"/>
      <c r="E58" s="45" t="s">
        <v>1198</v>
      </c>
      <c r="F58" s="43"/>
      <c r="G58" s="43"/>
      <c r="H58" s="43"/>
      <c r="I58" s="43"/>
      <c r="J58" s="44"/>
    </row>
    <row r="59">
      <c r="A59" s="29" t="s">
        <v>68</v>
      </c>
      <c r="B59" s="30"/>
      <c r="C59" s="31" t="s">
        <v>397</v>
      </c>
      <c r="D59" s="32"/>
      <c r="E59" s="29" t="s">
        <v>398</v>
      </c>
      <c r="F59" s="32"/>
      <c r="G59" s="32"/>
      <c r="H59" s="32"/>
      <c r="I59" s="33">
        <f>SUMIFS(I60:I62,A60:A62,"P")</f>
        <v>0</v>
      </c>
      <c r="J59" s="34"/>
    </row>
    <row r="60">
      <c r="A60" s="35" t="s">
        <v>71</v>
      </c>
      <c r="B60" s="35">
        <v>16</v>
      </c>
      <c r="C60" s="36" t="s">
        <v>403</v>
      </c>
      <c r="D60" s="35" t="s">
        <v>73</v>
      </c>
      <c r="E60" s="37" t="s">
        <v>404</v>
      </c>
      <c r="F60" s="38" t="s">
        <v>161</v>
      </c>
      <c r="G60" s="39">
        <v>10.43</v>
      </c>
      <c r="H60" s="40">
        <v>0</v>
      </c>
      <c r="I60" s="40">
        <f>ROUND(G60*H60,P4)</f>
        <v>0</v>
      </c>
      <c r="J60" s="38" t="s">
        <v>76</v>
      </c>
      <c r="O60" s="41">
        <f>I60*0.21</f>
        <v>0</v>
      </c>
      <c r="P60">
        <v>3</v>
      </c>
    </row>
    <row r="61">
      <c r="A61" s="35" t="s">
        <v>77</v>
      </c>
      <c r="B61" s="42"/>
      <c r="C61" s="43"/>
      <c r="D61" s="43"/>
      <c r="E61" s="37" t="s">
        <v>1199</v>
      </c>
      <c r="F61" s="43"/>
      <c r="G61" s="43"/>
      <c r="H61" s="43"/>
      <c r="I61" s="43"/>
      <c r="J61" s="44"/>
    </row>
    <row r="62" ht="30">
      <c r="A62" s="35" t="s">
        <v>89</v>
      </c>
      <c r="B62" s="42"/>
      <c r="C62" s="43"/>
      <c r="D62" s="43"/>
      <c r="E62" s="45" t="s">
        <v>1200</v>
      </c>
      <c r="F62" s="43"/>
      <c r="G62" s="43"/>
      <c r="H62" s="43"/>
      <c r="I62" s="43"/>
      <c r="J62" s="44"/>
    </row>
    <row r="63">
      <c r="A63" s="29" t="s">
        <v>68</v>
      </c>
      <c r="B63" s="30"/>
      <c r="C63" s="31" t="s">
        <v>176</v>
      </c>
      <c r="D63" s="32"/>
      <c r="E63" s="29" t="s">
        <v>177</v>
      </c>
      <c r="F63" s="32"/>
      <c r="G63" s="32"/>
      <c r="H63" s="32"/>
      <c r="I63" s="33">
        <f>SUMIFS(I64:I69,A64:A69,"P")</f>
        <v>0</v>
      </c>
      <c r="J63" s="34"/>
    </row>
    <row r="64">
      <c r="A64" s="35" t="s">
        <v>71</v>
      </c>
      <c r="B64" s="35">
        <v>17</v>
      </c>
      <c r="C64" s="36" t="s">
        <v>188</v>
      </c>
      <c r="D64" s="35" t="s">
        <v>73</v>
      </c>
      <c r="E64" s="37" t="s">
        <v>189</v>
      </c>
      <c r="F64" s="38" t="s">
        <v>157</v>
      </c>
      <c r="G64" s="39">
        <v>6.4800000000000004</v>
      </c>
      <c r="H64" s="40">
        <v>0</v>
      </c>
      <c r="I64" s="40">
        <f>ROUND(G64*H64,P4)</f>
        <v>0</v>
      </c>
      <c r="J64" s="38" t="s">
        <v>76</v>
      </c>
      <c r="O64" s="41">
        <f>I64*0.21</f>
        <v>0</v>
      </c>
      <c r="P64">
        <v>3</v>
      </c>
    </row>
    <row r="65">
      <c r="A65" s="35" t="s">
        <v>77</v>
      </c>
      <c r="B65" s="42"/>
      <c r="C65" s="43"/>
      <c r="D65" s="43"/>
      <c r="E65" s="37" t="s">
        <v>1169</v>
      </c>
      <c r="F65" s="43"/>
      <c r="G65" s="43"/>
      <c r="H65" s="43"/>
      <c r="I65" s="43"/>
      <c r="J65" s="44"/>
    </row>
    <row r="66" ht="75">
      <c r="A66" s="35" t="s">
        <v>89</v>
      </c>
      <c r="B66" s="42"/>
      <c r="C66" s="43"/>
      <c r="D66" s="43"/>
      <c r="E66" s="45" t="s">
        <v>1201</v>
      </c>
      <c r="F66" s="43"/>
      <c r="G66" s="43"/>
      <c r="H66" s="43"/>
      <c r="I66" s="43"/>
      <c r="J66" s="44"/>
    </row>
    <row r="67">
      <c r="A67" s="35" t="s">
        <v>71</v>
      </c>
      <c r="B67" s="35">
        <v>18</v>
      </c>
      <c r="C67" s="36" t="s">
        <v>1202</v>
      </c>
      <c r="D67" s="35" t="s">
        <v>73</v>
      </c>
      <c r="E67" s="37" t="s">
        <v>1203</v>
      </c>
      <c r="F67" s="38" t="s">
        <v>157</v>
      </c>
      <c r="G67" s="39">
        <v>15</v>
      </c>
      <c r="H67" s="40">
        <v>0</v>
      </c>
      <c r="I67" s="40">
        <f>ROUND(G67*H67,P4)</f>
        <v>0</v>
      </c>
      <c r="J67" s="38" t="s">
        <v>76</v>
      </c>
      <c r="O67" s="41">
        <f>I67*0.21</f>
        <v>0</v>
      </c>
      <c r="P67">
        <v>3</v>
      </c>
    </row>
    <row r="68" ht="45">
      <c r="A68" s="35" t="s">
        <v>77</v>
      </c>
      <c r="B68" s="42"/>
      <c r="C68" s="43"/>
      <c r="D68" s="43"/>
      <c r="E68" s="37" t="s">
        <v>1204</v>
      </c>
      <c r="F68" s="43"/>
      <c r="G68" s="43"/>
      <c r="H68" s="43"/>
      <c r="I68" s="43"/>
      <c r="J68" s="44"/>
    </row>
    <row r="69" ht="30">
      <c r="A69" s="35" t="s">
        <v>89</v>
      </c>
      <c r="B69" s="47"/>
      <c r="C69" s="48"/>
      <c r="D69" s="48"/>
      <c r="E69" s="45" t="s">
        <v>1205</v>
      </c>
      <c r="F69" s="48"/>
      <c r="G69" s="48"/>
      <c r="H69" s="48"/>
      <c r="I69" s="48"/>
      <c r="J6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35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1206</v>
      </c>
      <c r="D4" s="20"/>
      <c r="E4" s="21" t="s">
        <v>1207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35</v>
      </c>
      <c r="D5" s="20"/>
      <c r="E5" s="21" t="s">
        <v>36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SUMIFS(I10:I15,A10:A15,"P")</f>
        <v>0</v>
      </c>
      <c r="J9" s="34"/>
    </row>
    <row r="10" ht="30">
      <c r="A10" s="35" t="s">
        <v>71</v>
      </c>
      <c r="B10" s="35">
        <v>1</v>
      </c>
      <c r="C10" s="36" t="s">
        <v>131</v>
      </c>
      <c r="D10" s="35" t="s">
        <v>73</v>
      </c>
      <c r="E10" s="37" t="s">
        <v>127</v>
      </c>
      <c r="F10" s="38" t="s">
        <v>128</v>
      </c>
      <c r="G10" s="39">
        <v>341.71499999999997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80">
      <c r="A11" s="35" t="s">
        <v>77</v>
      </c>
      <c r="B11" s="42"/>
      <c r="C11" s="43"/>
      <c r="D11" s="43"/>
      <c r="E11" s="37" t="s">
        <v>228</v>
      </c>
      <c r="F11" s="43"/>
      <c r="G11" s="43"/>
      <c r="H11" s="43"/>
      <c r="I11" s="43"/>
      <c r="J11" s="44"/>
    </row>
    <row r="12" ht="30">
      <c r="A12" s="35" t="s">
        <v>89</v>
      </c>
      <c r="B12" s="42"/>
      <c r="C12" s="43"/>
      <c r="D12" s="43"/>
      <c r="E12" s="45" t="s">
        <v>1208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1209</v>
      </c>
      <c r="D13" s="35" t="s">
        <v>73</v>
      </c>
      <c r="E13" s="37" t="s">
        <v>1210</v>
      </c>
      <c r="F13" s="38" t="s">
        <v>75</v>
      </c>
      <c r="G13" s="39">
        <v>1</v>
      </c>
      <c r="H13" s="40">
        <v>0</v>
      </c>
      <c r="I13" s="40">
        <f>ROUND(G13*H13,P4)</f>
        <v>0</v>
      </c>
      <c r="J13" s="38" t="s">
        <v>76</v>
      </c>
      <c r="O13" s="41">
        <f>I13*0.21</f>
        <v>0</v>
      </c>
      <c r="P13">
        <v>3</v>
      </c>
    </row>
    <row r="14" ht="30">
      <c r="A14" s="35" t="s">
        <v>77</v>
      </c>
      <c r="B14" s="42"/>
      <c r="C14" s="43"/>
      <c r="D14" s="43"/>
      <c r="E14" s="37" t="s">
        <v>1211</v>
      </c>
      <c r="F14" s="43"/>
      <c r="G14" s="43"/>
      <c r="H14" s="43"/>
      <c r="I14" s="43"/>
      <c r="J14" s="44"/>
    </row>
    <row r="15" ht="30">
      <c r="A15" s="35" t="s">
        <v>89</v>
      </c>
      <c r="B15" s="42"/>
      <c r="C15" s="43"/>
      <c r="D15" s="43"/>
      <c r="E15" s="45" t="s">
        <v>90</v>
      </c>
      <c r="F15" s="43"/>
      <c r="G15" s="43"/>
      <c r="H15" s="43"/>
      <c r="I15" s="43"/>
      <c r="J15" s="44"/>
    </row>
    <row r="16">
      <c r="A16" s="29" t="s">
        <v>68</v>
      </c>
      <c r="B16" s="30"/>
      <c r="C16" s="31" t="s">
        <v>137</v>
      </c>
      <c r="D16" s="32"/>
      <c r="E16" s="29" t="s">
        <v>138</v>
      </c>
      <c r="F16" s="32"/>
      <c r="G16" s="32"/>
      <c r="H16" s="32"/>
      <c r="I16" s="33">
        <f>SUMIFS(I17:I31,A17:A31,"P")</f>
        <v>0</v>
      </c>
      <c r="J16" s="34"/>
    </row>
    <row r="17">
      <c r="A17" s="35" t="s">
        <v>71</v>
      </c>
      <c r="B17" s="35">
        <v>3</v>
      </c>
      <c r="C17" s="36" t="s">
        <v>1212</v>
      </c>
      <c r="D17" s="35" t="s">
        <v>73</v>
      </c>
      <c r="E17" s="37" t="s">
        <v>1213</v>
      </c>
      <c r="F17" s="38" t="s">
        <v>157</v>
      </c>
      <c r="G17" s="39">
        <v>138.351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 ht="90">
      <c r="A18" s="35" t="s">
        <v>77</v>
      </c>
      <c r="B18" s="42"/>
      <c r="C18" s="43"/>
      <c r="D18" s="43"/>
      <c r="E18" s="37" t="s">
        <v>1214</v>
      </c>
      <c r="F18" s="43"/>
      <c r="G18" s="43"/>
      <c r="H18" s="43"/>
      <c r="I18" s="43"/>
      <c r="J18" s="44"/>
    </row>
    <row r="19" ht="90">
      <c r="A19" s="35" t="s">
        <v>89</v>
      </c>
      <c r="B19" s="42"/>
      <c r="C19" s="43"/>
      <c r="D19" s="43"/>
      <c r="E19" s="45" t="s">
        <v>1215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1216</v>
      </c>
      <c r="D20" s="35" t="s">
        <v>73</v>
      </c>
      <c r="E20" s="37" t="s">
        <v>1217</v>
      </c>
      <c r="F20" s="38" t="s">
        <v>157</v>
      </c>
      <c r="G20" s="39">
        <v>32.506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75">
      <c r="A21" s="35" t="s">
        <v>77</v>
      </c>
      <c r="B21" s="42"/>
      <c r="C21" s="43"/>
      <c r="D21" s="43"/>
      <c r="E21" s="37" t="s">
        <v>1218</v>
      </c>
      <c r="F21" s="43"/>
      <c r="G21" s="43"/>
      <c r="H21" s="43"/>
      <c r="I21" s="43"/>
      <c r="J21" s="44"/>
    </row>
    <row r="22" ht="225">
      <c r="A22" s="35" t="s">
        <v>89</v>
      </c>
      <c r="B22" s="42"/>
      <c r="C22" s="43"/>
      <c r="D22" s="43"/>
      <c r="E22" s="45" t="s">
        <v>1219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172</v>
      </c>
      <c r="D23" s="35" t="s">
        <v>73</v>
      </c>
      <c r="E23" s="37" t="s">
        <v>173</v>
      </c>
      <c r="F23" s="38" t="s">
        <v>157</v>
      </c>
      <c r="G23" s="39">
        <v>170.857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293</v>
      </c>
      <c r="F24" s="43"/>
      <c r="G24" s="43"/>
      <c r="H24" s="43"/>
      <c r="I24" s="43"/>
      <c r="J24" s="44"/>
    </row>
    <row r="25" ht="60">
      <c r="A25" s="35" t="s">
        <v>89</v>
      </c>
      <c r="B25" s="42"/>
      <c r="C25" s="43"/>
      <c r="D25" s="43"/>
      <c r="E25" s="45" t="s">
        <v>1220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303</v>
      </c>
      <c r="D26" s="35" t="s">
        <v>73</v>
      </c>
      <c r="E26" s="37" t="s">
        <v>304</v>
      </c>
      <c r="F26" s="38" t="s">
        <v>157</v>
      </c>
      <c r="G26" s="39">
        <v>83.802000000000007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1221</v>
      </c>
      <c r="F27" s="43"/>
      <c r="G27" s="43"/>
      <c r="H27" s="43"/>
      <c r="I27" s="43"/>
      <c r="J27" s="44"/>
    </row>
    <row r="28" ht="90">
      <c r="A28" s="35" t="s">
        <v>89</v>
      </c>
      <c r="B28" s="42"/>
      <c r="C28" s="43"/>
      <c r="D28" s="43"/>
      <c r="E28" s="45" t="s">
        <v>1222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307</v>
      </c>
      <c r="D29" s="35" t="s">
        <v>73</v>
      </c>
      <c r="E29" s="37" t="s">
        <v>308</v>
      </c>
      <c r="F29" s="38" t="s">
        <v>157</v>
      </c>
      <c r="G29" s="39">
        <v>56.921999999999997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30">
      <c r="A30" s="35" t="s">
        <v>77</v>
      </c>
      <c r="B30" s="42"/>
      <c r="C30" s="43"/>
      <c r="D30" s="43"/>
      <c r="E30" s="37" t="s">
        <v>1223</v>
      </c>
      <c r="F30" s="43"/>
      <c r="G30" s="43"/>
      <c r="H30" s="43"/>
      <c r="I30" s="43"/>
      <c r="J30" s="44"/>
    </row>
    <row r="31" ht="255">
      <c r="A31" s="35" t="s">
        <v>89</v>
      </c>
      <c r="B31" s="42"/>
      <c r="C31" s="43"/>
      <c r="D31" s="43"/>
      <c r="E31" s="45" t="s">
        <v>1224</v>
      </c>
      <c r="F31" s="43"/>
      <c r="G31" s="43"/>
      <c r="H31" s="43"/>
      <c r="I31" s="43"/>
      <c r="J31" s="44"/>
    </row>
    <row r="32">
      <c r="A32" s="29" t="s">
        <v>68</v>
      </c>
      <c r="B32" s="30"/>
      <c r="C32" s="31" t="s">
        <v>346</v>
      </c>
      <c r="D32" s="32"/>
      <c r="E32" s="29" t="s">
        <v>347</v>
      </c>
      <c r="F32" s="32"/>
      <c r="G32" s="32"/>
      <c r="H32" s="32"/>
      <c r="I32" s="33">
        <f>SUMIFS(I33:I44,A33:A44,"P")</f>
        <v>0</v>
      </c>
      <c r="J32" s="34"/>
    </row>
    <row r="33">
      <c r="A33" s="35" t="s">
        <v>71</v>
      </c>
      <c r="B33" s="35">
        <v>8</v>
      </c>
      <c r="C33" s="36" t="s">
        <v>348</v>
      </c>
      <c r="D33" s="35" t="s">
        <v>73</v>
      </c>
      <c r="E33" s="37" t="s">
        <v>349</v>
      </c>
      <c r="F33" s="38" t="s">
        <v>157</v>
      </c>
      <c r="G33" s="39">
        <v>0.19</v>
      </c>
      <c r="H33" s="40">
        <v>0</v>
      </c>
      <c r="I33" s="40">
        <f>ROUND(G33*H33,P4)</f>
        <v>0</v>
      </c>
      <c r="J33" s="38" t="s">
        <v>76</v>
      </c>
      <c r="O33" s="41">
        <f>I33*0.21</f>
        <v>0</v>
      </c>
      <c r="P33">
        <v>3</v>
      </c>
    </row>
    <row r="34" ht="30">
      <c r="A34" s="35" t="s">
        <v>77</v>
      </c>
      <c r="B34" s="42"/>
      <c r="C34" s="43"/>
      <c r="D34" s="43"/>
      <c r="E34" s="37" t="s">
        <v>355</v>
      </c>
      <c r="F34" s="43"/>
      <c r="G34" s="43"/>
      <c r="H34" s="43"/>
      <c r="I34" s="43"/>
      <c r="J34" s="44"/>
    </row>
    <row r="35" ht="60">
      <c r="A35" s="35" t="s">
        <v>89</v>
      </c>
      <c r="B35" s="42"/>
      <c r="C35" s="43"/>
      <c r="D35" s="43"/>
      <c r="E35" s="45" t="s">
        <v>1225</v>
      </c>
      <c r="F35" s="43"/>
      <c r="G35" s="43"/>
      <c r="H35" s="43"/>
      <c r="I35" s="43"/>
      <c r="J35" s="44"/>
    </row>
    <row r="36">
      <c r="A36" s="35" t="s">
        <v>71</v>
      </c>
      <c r="B36" s="35">
        <v>9</v>
      </c>
      <c r="C36" s="36" t="s">
        <v>357</v>
      </c>
      <c r="D36" s="35" t="s">
        <v>281</v>
      </c>
      <c r="E36" s="37" t="s">
        <v>358</v>
      </c>
      <c r="F36" s="38" t="s">
        <v>157</v>
      </c>
      <c r="G36" s="39">
        <v>8.1959999999999997</v>
      </c>
      <c r="H36" s="40">
        <v>0</v>
      </c>
      <c r="I36" s="40">
        <f>ROUND(G36*H36,P4)</f>
        <v>0</v>
      </c>
      <c r="J36" s="38" t="s">
        <v>76</v>
      </c>
      <c r="O36" s="41">
        <f>I36*0.21</f>
        <v>0</v>
      </c>
      <c r="P36">
        <v>3</v>
      </c>
    </row>
    <row r="37">
      <c r="A37" s="35" t="s">
        <v>77</v>
      </c>
      <c r="B37" s="42"/>
      <c r="C37" s="43"/>
      <c r="D37" s="43"/>
      <c r="E37" s="37" t="s">
        <v>1226</v>
      </c>
      <c r="F37" s="43"/>
      <c r="G37" s="43"/>
      <c r="H37" s="43"/>
      <c r="I37" s="43"/>
      <c r="J37" s="44"/>
    </row>
    <row r="38" ht="90">
      <c r="A38" s="35" t="s">
        <v>89</v>
      </c>
      <c r="B38" s="42"/>
      <c r="C38" s="43"/>
      <c r="D38" s="43"/>
      <c r="E38" s="45" t="s">
        <v>1227</v>
      </c>
      <c r="F38" s="43"/>
      <c r="G38" s="43"/>
      <c r="H38" s="43"/>
      <c r="I38" s="43"/>
      <c r="J38" s="44"/>
    </row>
    <row r="39">
      <c r="A39" s="35" t="s">
        <v>71</v>
      </c>
      <c r="B39" s="35">
        <v>10</v>
      </c>
      <c r="C39" s="36" t="s">
        <v>357</v>
      </c>
      <c r="D39" s="35" t="s">
        <v>285</v>
      </c>
      <c r="E39" s="37" t="s">
        <v>358</v>
      </c>
      <c r="F39" s="38" t="s">
        <v>157</v>
      </c>
      <c r="G39" s="39">
        <v>0.19</v>
      </c>
      <c r="H39" s="40">
        <v>0</v>
      </c>
      <c r="I39" s="40">
        <f>ROUND(G39*H39,P4)</f>
        <v>0</v>
      </c>
      <c r="J39" s="38" t="s">
        <v>76</v>
      </c>
      <c r="O39" s="41">
        <f>I39*0.21</f>
        <v>0</v>
      </c>
      <c r="P39">
        <v>3</v>
      </c>
    </row>
    <row r="40" ht="30">
      <c r="A40" s="35" t="s">
        <v>77</v>
      </c>
      <c r="B40" s="42"/>
      <c r="C40" s="43"/>
      <c r="D40" s="43"/>
      <c r="E40" s="37" t="s">
        <v>1228</v>
      </c>
      <c r="F40" s="43"/>
      <c r="G40" s="43"/>
      <c r="H40" s="43"/>
      <c r="I40" s="43"/>
      <c r="J40" s="44"/>
    </row>
    <row r="41" ht="60">
      <c r="A41" s="35" t="s">
        <v>89</v>
      </c>
      <c r="B41" s="42"/>
      <c r="C41" s="43"/>
      <c r="D41" s="43"/>
      <c r="E41" s="45" t="s">
        <v>1229</v>
      </c>
      <c r="F41" s="43"/>
      <c r="G41" s="43"/>
      <c r="H41" s="43"/>
      <c r="I41" s="43"/>
      <c r="J41" s="44"/>
    </row>
    <row r="42">
      <c r="A42" s="35" t="s">
        <v>71</v>
      </c>
      <c r="B42" s="35">
        <v>11</v>
      </c>
      <c r="C42" s="36" t="s">
        <v>363</v>
      </c>
      <c r="D42" s="35" t="s">
        <v>73</v>
      </c>
      <c r="E42" s="37" t="s">
        <v>364</v>
      </c>
      <c r="F42" s="38" t="s">
        <v>157</v>
      </c>
      <c r="G42" s="39">
        <v>0.38</v>
      </c>
      <c r="H42" s="40">
        <v>0</v>
      </c>
      <c r="I42" s="40">
        <f>ROUND(G42*H42,P4)</f>
        <v>0</v>
      </c>
      <c r="J42" s="38" t="s">
        <v>76</v>
      </c>
      <c r="O42" s="41">
        <f>I42*0.21</f>
        <v>0</v>
      </c>
      <c r="P42">
        <v>3</v>
      </c>
    </row>
    <row r="43">
      <c r="A43" s="35" t="s">
        <v>77</v>
      </c>
      <c r="B43" s="42"/>
      <c r="C43" s="43"/>
      <c r="D43" s="43"/>
      <c r="E43" s="37" t="s">
        <v>365</v>
      </c>
      <c r="F43" s="43"/>
      <c r="G43" s="43"/>
      <c r="H43" s="43"/>
      <c r="I43" s="43"/>
      <c r="J43" s="44"/>
    </row>
    <row r="44" ht="60">
      <c r="A44" s="35" t="s">
        <v>89</v>
      </c>
      <c r="B44" s="42"/>
      <c r="C44" s="43"/>
      <c r="D44" s="43"/>
      <c r="E44" s="45" t="s">
        <v>1230</v>
      </c>
      <c r="F44" s="43"/>
      <c r="G44" s="43"/>
      <c r="H44" s="43"/>
      <c r="I44" s="43"/>
      <c r="J44" s="44"/>
    </row>
    <row r="45">
      <c r="A45" s="29" t="s">
        <v>68</v>
      </c>
      <c r="B45" s="30"/>
      <c r="C45" s="31" t="s">
        <v>397</v>
      </c>
      <c r="D45" s="32"/>
      <c r="E45" s="29" t="s">
        <v>398</v>
      </c>
      <c r="F45" s="32"/>
      <c r="G45" s="32"/>
      <c r="H45" s="32"/>
      <c r="I45" s="33">
        <f>SUMIFS(I46:I60,A46:A60,"P")</f>
        <v>0</v>
      </c>
      <c r="J45" s="34"/>
    </row>
    <row r="46">
      <c r="A46" s="35" t="s">
        <v>71</v>
      </c>
      <c r="B46" s="35">
        <v>12</v>
      </c>
      <c r="C46" s="36" t="s">
        <v>822</v>
      </c>
      <c r="D46" s="35" t="s">
        <v>73</v>
      </c>
      <c r="E46" s="37" t="s">
        <v>823</v>
      </c>
      <c r="F46" s="38" t="s">
        <v>161</v>
      </c>
      <c r="G46" s="39">
        <v>62.832000000000001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 ht="30">
      <c r="A47" s="35" t="s">
        <v>77</v>
      </c>
      <c r="B47" s="42"/>
      <c r="C47" s="43"/>
      <c r="D47" s="43"/>
      <c r="E47" s="37" t="s">
        <v>1231</v>
      </c>
      <c r="F47" s="43"/>
      <c r="G47" s="43"/>
      <c r="H47" s="43"/>
      <c r="I47" s="43"/>
      <c r="J47" s="44"/>
    </row>
    <row r="48" ht="45">
      <c r="A48" s="35" t="s">
        <v>89</v>
      </c>
      <c r="B48" s="42"/>
      <c r="C48" s="43"/>
      <c r="D48" s="43"/>
      <c r="E48" s="45" t="s">
        <v>1232</v>
      </c>
      <c r="F48" s="43"/>
      <c r="G48" s="43"/>
      <c r="H48" s="43"/>
      <c r="I48" s="43"/>
      <c r="J48" s="44"/>
    </row>
    <row r="49">
      <c r="A49" s="35" t="s">
        <v>71</v>
      </c>
      <c r="B49" s="35">
        <v>13</v>
      </c>
      <c r="C49" s="36" t="s">
        <v>1233</v>
      </c>
      <c r="D49" s="35" t="s">
        <v>73</v>
      </c>
      <c r="E49" s="37" t="s">
        <v>1234</v>
      </c>
      <c r="F49" s="38" t="s">
        <v>161</v>
      </c>
      <c r="G49" s="39">
        <v>31.231999999999999</v>
      </c>
      <c r="H49" s="40">
        <v>0</v>
      </c>
      <c r="I49" s="40">
        <f>ROUND(G49*H49,P4)</f>
        <v>0</v>
      </c>
      <c r="J49" s="38" t="s">
        <v>76</v>
      </c>
      <c r="O49" s="41">
        <f>I49*0.21</f>
        <v>0</v>
      </c>
      <c r="P49">
        <v>3</v>
      </c>
    </row>
    <row r="50" ht="30">
      <c r="A50" s="35" t="s">
        <v>77</v>
      </c>
      <c r="B50" s="42"/>
      <c r="C50" s="43"/>
      <c r="D50" s="43"/>
      <c r="E50" s="37" t="s">
        <v>1235</v>
      </c>
      <c r="F50" s="43"/>
      <c r="G50" s="43"/>
      <c r="H50" s="43"/>
      <c r="I50" s="43"/>
      <c r="J50" s="44"/>
    </row>
    <row r="51" ht="45">
      <c r="A51" s="35" t="s">
        <v>89</v>
      </c>
      <c r="B51" s="42"/>
      <c r="C51" s="43"/>
      <c r="D51" s="43"/>
      <c r="E51" s="45" t="s">
        <v>1236</v>
      </c>
      <c r="F51" s="43"/>
      <c r="G51" s="43"/>
      <c r="H51" s="43"/>
      <c r="I51" s="43"/>
      <c r="J51" s="44"/>
    </row>
    <row r="52">
      <c r="A52" s="35" t="s">
        <v>71</v>
      </c>
      <c r="B52" s="35">
        <v>14</v>
      </c>
      <c r="C52" s="36" t="s">
        <v>1237</v>
      </c>
      <c r="D52" s="35" t="s">
        <v>73</v>
      </c>
      <c r="E52" s="37" t="s">
        <v>1238</v>
      </c>
      <c r="F52" s="38" t="s">
        <v>75</v>
      </c>
      <c r="G52" s="39">
        <v>0.63300000000000001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77</v>
      </c>
      <c r="B53" s="42"/>
      <c r="C53" s="43"/>
      <c r="D53" s="43"/>
      <c r="E53" s="46"/>
      <c r="F53" s="43"/>
      <c r="G53" s="43"/>
      <c r="H53" s="43"/>
      <c r="I53" s="43"/>
      <c r="J53" s="44"/>
    </row>
    <row r="54" ht="60">
      <c r="A54" s="35" t="s">
        <v>89</v>
      </c>
      <c r="B54" s="42"/>
      <c r="C54" s="43"/>
      <c r="D54" s="43"/>
      <c r="E54" s="45" t="s">
        <v>1239</v>
      </c>
      <c r="F54" s="43"/>
      <c r="G54" s="43"/>
      <c r="H54" s="43"/>
      <c r="I54" s="43"/>
      <c r="J54" s="44"/>
    </row>
    <row r="55">
      <c r="A55" s="35" t="s">
        <v>71</v>
      </c>
      <c r="B55" s="35">
        <v>15</v>
      </c>
      <c r="C55" s="36" t="s">
        <v>1240</v>
      </c>
      <c r="D55" s="35" t="s">
        <v>73</v>
      </c>
      <c r="E55" s="37" t="s">
        <v>1241</v>
      </c>
      <c r="F55" s="38" t="s">
        <v>93</v>
      </c>
      <c r="G55" s="39">
        <v>0.63300000000000001</v>
      </c>
      <c r="H55" s="40">
        <v>0</v>
      </c>
      <c r="I55" s="40">
        <f>ROUND(G55*H55,P4)</f>
        <v>0</v>
      </c>
      <c r="J55" s="38" t="s">
        <v>76</v>
      </c>
      <c r="O55" s="41">
        <f>I55*0.21</f>
        <v>0</v>
      </c>
      <c r="P55">
        <v>3</v>
      </c>
    </row>
    <row r="56" ht="30">
      <c r="A56" s="35" t="s">
        <v>77</v>
      </c>
      <c r="B56" s="42"/>
      <c r="C56" s="43"/>
      <c r="D56" s="43"/>
      <c r="E56" s="37" t="s">
        <v>1242</v>
      </c>
      <c r="F56" s="43"/>
      <c r="G56" s="43"/>
      <c r="H56" s="43"/>
      <c r="I56" s="43"/>
      <c r="J56" s="44"/>
    </row>
    <row r="57" ht="60">
      <c r="A57" s="35" t="s">
        <v>89</v>
      </c>
      <c r="B57" s="42"/>
      <c r="C57" s="43"/>
      <c r="D57" s="43"/>
      <c r="E57" s="45" t="s">
        <v>1243</v>
      </c>
      <c r="F57" s="43"/>
      <c r="G57" s="43"/>
      <c r="H57" s="43"/>
      <c r="I57" s="43"/>
      <c r="J57" s="44"/>
    </row>
    <row r="58">
      <c r="A58" s="35" t="s">
        <v>71</v>
      </c>
      <c r="B58" s="35">
        <v>16</v>
      </c>
      <c r="C58" s="36" t="s">
        <v>1244</v>
      </c>
      <c r="D58" s="35" t="s">
        <v>73</v>
      </c>
      <c r="E58" s="37" t="s">
        <v>1245</v>
      </c>
      <c r="F58" s="38" t="s">
        <v>93</v>
      </c>
      <c r="G58" s="39">
        <v>6.9630000000000001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 ht="30">
      <c r="A59" s="35" t="s">
        <v>77</v>
      </c>
      <c r="B59" s="42"/>
      <c r="C59" s="43"/>
      <c r="D59" s="43"/>
      <c r="E59" s="37" t="s">
        <v>1246</v>
      </c>
      <c r="F59" s="43"/>
      <c r="G59" s="43"/>
      <c r="H59" s="43"/>
      <c r="I59" s="43"/>
      <c r="J59" s="44"/>
    </row>
    <row r="60" ht="225">
      <c r="A60" s="35" t="s">
        <v>89</v>
      </c>
      <c r="B60" s="47"/>
      <c r="C60" s="48"/>
      <c r="D60" s="48"/>
      <c r="E60" s="45" t="s">
        <v>1247</v>
      </c>
      <c r="F60" s="48"/>
      <c r="G60" s="48"/>
      <c r="H60" s="48"/>
      <c r="I60" s="48"/>
      <c r="J6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37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1206</v>
      </c>
      <c r="D4" s="20"/>
      <c r="E4" s="21" t="s">
        <v>1207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37</v>
      </c>
      <c r="D5" s="20"/>
      <c r="E5" s="21" t="s">
        <v>38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SUMIFS(I10:I15,A10:A15,"P")</f>
        <v>0</v>
      </c>
      <c r="J9" s="34"/>
    </row>
    <row r="10" ht="30">
      <c r="A10" s="35" t="s">
        <v>71</v>
      </c>
      <c r="B10" s="35">
        <v>1</v>
      </c>
      <c r="C10" s="36" t="s">
        <v>131</v>
      </c>
      <c r="D10" s="35" t="s">
        <v>73</v>
      </c>
      <c r="E10" s="37" t="s">
        <v>127</v>
      </c>
      <c r="F10" s="38" t="s">
        <v>128</v>
      </c>
      <c r="G10" s="39">
        <v>198.119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80">
      <c r="A11" s="35" t="s">
        <v>77</v>
      </c>
      <c r="B11" s="42"/>
      <c r="C11" s="43"/>
      <c r="D11" s="43"/>
      <c r="E11" s="37" t="s">
        <v>228</v>
      </c>
      <c r="F11" s="43"/>
      <c r="G11" s="43"/>
      <c r="H11" s="43"/>
      <c r="I11" s="43"/>
      <c r="J11" s="44"/>
    </row>
    <row r="12" ht="45">
      <c r="A12" s="35" t="s">
        <v>89</v>
      </c>
      <c r="B12" s="42"/>
      <c r="C12" s="43"/>
      <c r="D12" s="43"/>
      <c r="E12" s="45" t="s">
        <v>1248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1209</v>
      </c>
      <c r="D13" s="35" t="s">
        <v>73</v>
      </c>
      <c r="E13" s="37" t="s">
        <v>1210</v>
      </c>
      <c r="F13" s="38" t="s">
        <v>75</v>
      </c>
      <c r="G13" s="39">
        <v>1</v>
      </c>
      <c r="H13" s="40">
        <v>0</v>
      </c>
      <c r="I13" s="40">
        <f>ROUND(G13*H13,P4)</f>
        <v>0</v>
      </c>
      <c r="J13" s="38" t="s">
        <v>76</v>
      </c>
      <c r="O13" s="41">
        <f>I13*0.21</f>
        <v>0</v>
      </c>
      <c r="P13">
        <v>3</v>
      </c>
    </row>
    <row r="14" ht="30">
      <c r="A14" s="35" t="s">
        <v>77</v>
      </c>
      <c r="B14" s="42"/>
      <c r="C14" s="43"/>
      <c r="D14" s="43"/>
      <c r="E14" s="37" t="s">
        <v>1211</v>
      </c>
      <c r="F14" s="43"/>
      <c r="G14" s="43"/>
      <c r="H14" s="43"/>
      <c r="I14" s="43"/>
      <c r="J14" s="44"/>
    </row>
    <row r="15" ht="30">
      <c r="A15" s="35" t="s">
        <v>89</v>
      </c>
      <c r="B15" s="42"/>
      <c r="C15" s="43"/>
      <c r="D15" s="43"/>
      <c r="E15" s="45" t="s">
        <v>90</v>
      </c>
      <c r="F15" s="43"/>
      <c r="G15" s="43"/>
      <c r="H15" s="43"/>
      <c r="I15" s="43"/>
      <c r="J15" s="44"/>
    </row>
    <row r="16">
      <c r="A16" s="29" t="s">
        <v>68</v>
      </c>
      <c r="B16" s="30"/>
      <c r="C16" s="31" t="s">
        <v>137</v>
      </c>
      <c r="D16" s="32"/>
      <c r="E16" s="29" t="s">
        <v>138</v>
      </c>
      <c r="F16" s="32"/>
      <c r="G16" s="32"/>
      <c r="H16" s="32"/>
      <c r="I16" s="33">
        <f>SUMIFS(I17:I31,A17:A31,"P")</f>
        <v>0</v>
      </c>
      <c r="J16" s="34"/>
    </row>
    <row r="17">
      <c r="A17" s="35" t="s">
        <v>71</v>
      </c>
      <c r="B17" s="35">
        <v>3</v>
      </c>
      <c r="C17" s="36" t="s">
        <v>1212</v>
      </c>
      <c r="D17" s="35" t="s">
        <v>73</v>
      </c>
      <c r="E17" s="37" t="s">
        <v>1213</v>
      </c>
      <c r="F17" s="38" t="s">
        <v>157</v>
      </c>
      <c r="G17" s="39">
        <v>80.212999999999994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 ht="90">
      <c r="A18" s="35" t="s">
        <v>77</v>
      </c>
      <c r="B18" s="42"/>
      <c r="C18" s="43"/>
      <c r="D18" s="43"/>
      <c r="E18" s="37" t="s">
        <v>1214</v>
      </c>
      <c r="F18" s="43"/>
      <c r="G18" s="43"/>
      <c r="H18" s="43"/>
      <c r="I18" s="43"/>
      <c r="J18" s="44"/>
    </row>
    <row r="19" ht="90">
      <c r="A19" s="35" t="s">
        <v>89</v>
      </c>
      <c r="B19" s="42"/>
      <c r="C19" s="43"/>
      <c r="D19" s="43"/>
      <c r="E19" s="45" t="s">
        <v>1249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1216</v>
      </c>
      <c r="D20" s="35" t="s">
        <v>73</v>
      </c>
      <c r="E20" s="37" t="s">
        <v>1217</v>
      </c>
      <c r="F20" s="38" t="s">
        <v>157</v>
      </c>
      <c r="G20" s="39">
        <v>18.847000000000001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75">
      <c r="A21" s="35" t="s">
        <v>77</v>
      </c>
      <c r="B21" s="42"/>
      <c r="C21" s="43"/>
      <c r="D21" s="43"/>
      <c r="E21" s="37" t="s">
        <v>1218</v>
      </c>
      <c r="F21" s="43"/>
      <c r="G21" s="43"/>
      <c r="H21" s="43"/>
      <c r="I21" s="43"/>
      <c r="J21" s="44"/>
    </row>
    <row r="22" ht="225">
      <c r="A22" s="35" t="s">
        <v>89</v>
      </c>
      <c r="B22" s="42"/>
      <c r="C22" s="43"/>
      <c r="D22" s="43"/>
      <c r="E22" s="45" t="s">
        <v>1250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172</v>
      </c>
      <c r="D23" s="35" t="s">
        <v>73</v>
      </c>
      <c r="E23" s="37" t="s">
        <v>173</v>
      </c>
      <c r="F23" s="38" t="s">
        <v>157</v>
      </c>
      <c r="G23" s="39">
        <v>99.060000000000002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293</v>
      </c>
      <c r="F24" s="43"/>
      <c r="G24" s="43"/>
      <c r="H24" s="43"/>
      <c r="I24" s="43"/>
      <c r="J24" s="44"/>
    </row>
    <row r="25" ht="60">
      <c r="A25" s="35" t="s">
        <v>89</v>
      </c>
      <c r="B25" s="42"/>
      <c r="C25" s="43"/>
      <c r="D25" s="43"/>
      <c r="E25" s="45" t="s">
        <v>1251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303</v>
      </c>
      <c r="D26" s="35" t="s">
        <v>73</v>
      </c>
      <c r="E26" s="37" t="s">
        <v>304</v>
      </c>
      <c r="F26" s="38" t="s">
        <v>157</v>
      </c>
      <c r="G26" s="39">
        <v>48.585999999999999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1221</v>
      </c>
      <c r="F27" s="43"/>
      <c r="G27" s="43"/>
      <c r="H27" s="43"/>
      <c r="I27" s="43"/>
      <c r="J27" s="44"/>
    </row>
    <row r="28" ht="90">
      <c r="A28" s="35" t="s">
        <v>89</v>
      </c>
      <c r="B28" s="42"/>
      <c r="C28" s="43"/>
      <c r="D28" s="43"/>
      <c r="E28" s="45" t="s">
        <v>1252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307</v>
      </c>
      <c r="D29" s="35" t="s">
        <v>73</v>
      </c>
      <c r="E29" s="37" t="s">
        <v>308</v>
      </c>
      <c r="F29" s="38" t="s">
        <v>157</v>
      </c>
      <c r="G29" s="39">
        <v>33.002000000000002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30">
      <c r="A30" s="35" t="s">
        <v>77</v>
      </c>
      <c r="B30" s="42"/>
      <c r="C30" s="43"/>
      <c r="D30" s="43"/>
      <c r="E30" s="37" t="s">
        <v>1223</v>
      </c>
      <c r="F30" s="43"/>
      <c r="G30" s="43"/>
      <c r="H30" s="43"/>
      <c r="I30" s="43"/>
      <c r="J30" s="44"/>
    </row>
    <row r="31" ht="255">
      <c r="A31" s="35" t="s">
        <v>89</v>
      </c>
      <c r="B31" s="42"/>
      <c r="C31" s="43"/>
      <c r="D31" s="43"/>
      <c r="E31" s="45" t="s">
        <v>1253</v>
      </c>
      <c r="F31" s="43"/>
      <c r="G31" s="43"/>
      <c r="H31" s="43"/>
      <c r="I31" s="43"/>
      <c r="J31" s="44"/>
    </row>
    <row r="32">
      <c r="A32" s="29" t="s">
        <v>68</v>
      </c>
      <c r="B32" s="30"/>
      <c r="C32" s="31" t="s">
        <v>346</v>
      </c>
      <c r="D32" s="32"/>
      <c r="E32" s="29" t="s">
        <v>347</v>
      </c>
      <c r="F32" s="32"/>
      <c r="G32" s="32"/>
      <c r="H32" s="32"/>
      <c r="I32" s="33">
        <f>SUMIFS(I33:I44,A33:A44,"P")</f>
        <v>0</v>
      </c>
      <c r="J32" s="34"/>
    </row>
    <row r="33">
      <c r="A33" s="35" t="s">
        <v>71</v>
      </c>
      <c r="B33" s="35">
        <v>8</v>
      </c>
      <c r="C33" s="36" t="s">
        <v>348</v>
      </c>
      <c r="D33" s="35" t="s">
        <v>73</v>
      </c>
      <c r="E33" s="37" t="s">
        <v>349</v>
      </c>
      <c r="F33" s="38" t="s">
        <v>157</v>
      </c>
      <c r="G33" s="39">
        <v>0.11</v>
      </c>
      <c r="H33" s="40">
        <v>0</v>
      </c>
      <c r="I33" s="40">
        <f>ROUND(G33*H33,P4)</f>
        <v>0</v>
      </c>
      <c r="J33" s="38" t="s">
        <v>76</v>
      </c>
      <c r="O33" s="41">
        <f>I33*0.21</f>
        <v>0</v>
      </c>
      <c r="P33">
        <v>3</v>
      </c>
    </row>
    <row r="34" ht="30">
      <c r="A34" s="35" t="s">
        <v>77</v>
      </c>
      <c r="B34" s="42"/>
      <c r="C34" s="43"/>
      <c r="D34" s="43"/>
      <c r="E34" s="37" t="s">
        <v>355</v>
      </c>
      <c r="F34" s="43"/>
      <c r="G34" s="43"/>
      <c r="H34" s="43"/>
      <c r="I34" s="43"/>
      <c r="J34" s="44"/>
    </row>
    <row r="35" ht="60">
      <c r="A35" s="35" t="s">
        <v>89</v>
      </c>
      <c r="B35" s="42"/>
      <c r="C35" s="43"/>
      <c r="D35" s="43"/>
      <c r="E35" s="45" t="s">
        <v>1254</v>
      </c>
      <c r="F35" s="43"/>
      <c r="G35" s="43"/>
      <c r="H35" s="43"/>
      <c r="I35" s="43"/>
      <c r="J35" s="44"/>
    </row>
    <row r="36">
      <c r="A36" s="35" t="s">
        <v>71</v>
      </c>
      <c r="B36" s="35">
        <v>9</v>
      </c>
      <c r="C36" s="36" t="s">
        <v>357</v>
      </c>
      <c r="D36" s="35" t="s">
        <v>281</v>
      </c>
      <c r="E36" s="37" t="s">
        <v>358</v>
      </c>
      <c r="F36" s="38" t="s">
        <v>157</v>
      </c>
      <c r="G36" s="39">
        <v>4.7519999999999998</v>
      </c>
      <c r="H36" s="40">
        <v>0</v>
      </c>
      <c r="I36" s="40">
        <f>ROUND(G36*H36,P4)</f>
        <v>0</v>
      </c>
      <c r="J36" s="38" t="s">
        <v>76</v>
      </c>
      <c r="O36" s="41">
        <f>I36*0.21</f>
        <v>0</v>
      </c>
      <c r="P36">
        <v>3</v>
      </c>
    </row>
    <row r="37">
      <c r="A37" s="35" t="s">
        <v>77</v>
      </c>
      <c r="B37" s="42"/>
      <c r="C37" s="43"/>
      <c r="D37" s="43"/>
      <c r="E37" s="37" t="s">
        <v>1226</v>
      </c>
      <c r="F37" s="43"/>
      <c r="G37" s="43"/>
      <c r="H37" s="43"/>
      <c r="I37" s="43"/>
      <c r="J37" s="44"/>
    </row>
    <row r="38" ht="90">
      <c r="A38" s="35" t="s">
        <v>89</v>
      </c>
      <c r="B38" s="42"/>
      <c r="C38" s="43"/>
      <c r="D38" s="43"/>
      <c r="E38" s="45" t="s">
        <v>1255</v>
      </c>
      <c r="F38" s="43"/>
      <c r="G38" s="43"/>
      <c r="H38" s="43"/>
      <c r="I38" s="43"/>
      <c r="J38" s="44"/>
    </row>
    <row r="39">
      <c r="A39" s="35" t="s">
        <v>71</v>
      </c>
      <c r="B39" s="35">
        <v>10</v>
      </c>
      <c r="C39" s="36" t="s">
        <v>357</v>
      </c>
      <c r="D39" s="35" t="s">
        <v>285</v>
      </c>
      <c r="E39" s="37" t="s">
        <v>358</v>
      </c>
      <c r="F39" s="38" t="s">
        <v>157</v>
      </c>
      <c r="G39" s="39">
        <v>0.11</v>
      </c>
      <c r="H39" s="40">
        <v>0</v>
      </c>
      <c r="I39" s="40">
        <f>ROUND(G39*H39,P4)</f>
        <v>0</v>
      </c>
      <c r="J39" s="38" t="s">
        <v>76</v>
      </c>
      <c r="O39" s="41">
        <f>I39*0.21</f>
        <v>0</v>
      </c>
      <c r="P39">
        <v>3</v>
      </c>
    </row>
    <row r="40" ht="30">
      <c r="A40" s="35" t="s">
        <v>77</v>
      </c>
      <c r="B40" s="42"/>
      <c r="C40" s="43"/>
      <c r="D40" s="43"/>
      <c r="E40" s="37" t="s">
        <v>1228</v>
      </c>
      <c r="F40" s="43"/>
      <c r="G40" s="43"/>
      <c r="H40" s="43"/>
      <c r="I40" s="43"/>
      <c r="J40" s="44"/>
    </row>
    <row r="41" ht="60">
      <c r="A41" s="35" t="s">
        <v>89</v>
      </c>
      <c r="B41" s="42"/>
      <c r="C41" s="43"/>
      <c r="D41" s="43"/>
      <c r="E41" s="45" t="s">
        <v>1256</v>
      </c>
      <c r="F41" s="43"/>
      <c r="G41" s="43"/>
      <c r="H41" s="43"/>
      <c r="I41" s="43"/>
      <c r="J41" s="44"/>
    </row>
    <row r="42">
      <c r="A42" s="35" t="s">
        <v>71</v>
      </c>
      <c r="B42" s="35">
        <v>11</v>
      </c>
      <c r="C42" s="36" t="s">
        <v>363</v>
      </c>
      <c r="D42" s="35" t="s">
        <v>73</v>
      </c>
      <c r="E42" s="37" t="s">
        <v>364</v>
      </c>
      <c r="F42" s="38" t="s">
        <v>157</v>
      </c>
      <c r="G42" s="39">
        <v>0.22</v>
      </c>
      <c r="H42" s="40">
        <v>0</v>
      </c>
      <c r="I42" s="40">
        <f>ROUND(G42*H42,P4)</f>
        <v>0</v>
      </c>
      <c r="J42" s="38" t="s">
        <v>76</v>
      </c>
      <c r="O42" s="41">
        <f>I42*0.21</f>
        <v>0</v>
      </c>
      <c r="P42">
        <v>3</v>
      </c>
    </row>
    <row r="43">
      <c r="A43" s="35" t="s">
        <v>77</v>
      </c>
      <c r="B43" s="42"/>
      <c r="C43" s="43"/>
      <c r="D43" s="43"/>
      <c r="E43" s="37" t="s">
        <v>365</v>
      </c>
      <c r="F43" s="43"/>
      <c r="G43" s="43"/>
      <c r="H43" s="43"/>
      <c r="I43" s="43"/>
      <c r="J43" s="44"/>
    </row>
    <row r="44" ht="60">
      <c r="A44" s="35" t="s">
        <v>89</v>
      </c>
      <c r="B44" s="42"/>
      <c r="C44" s="43"/>
      <c r="D44" s="43"/>
      <c r="E44" s="45" t="s">
        <v>1257</v>
      </c>
      <c r="F44" s="43"/>
      <c r="G44" s="43"/>
      <c r="H44" s="43"/>
      <c r="I44" s="43"/>
      <c r="J44" s="44"/>
    </row>
    <row r="45">
      <c r="A45" s="29" t="s">
        <v>68</v>
      </c>
      <c r="B45" s="30"/>
      <c r="C45" s="31" t="s">
        <v>397</v>
      </c>
      <c r="D45" s="32"/>
      <c r="E45" s="29" t="s">
        <v>398</v>
      </c>
      <c r="F45" s="32"/>
      <c r="G45" s="32"/>
      <c r="H45" s="32"/>
      <c r="I45" s="33">
        <f>SUMIFS(I46:I60,A46:A60,"P")</f>
        <v>0</v>
      </c>
      <c r="J45" s="34"/>
    </row>
    <row r="46">
      <c r="A46" s="35" t="s">
        <v>71</v>
      </c>
      <c r="B46" s="35">
        <v>12</v>
      </c>
      <c r="C46" s="36" t="s">
        <v>822</v>
      </c>
      <c r="D46" s="35" t="s">
        <v>73</v>
      </c>
      <c r="E46" s="37" t="s">
        <v>823</v>
      </c>
      <c r="F46" s="38" t="s">
        <v>161</v>
      </c>
      <c r="G46" s="39">
        <v>36.427999999999997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 ht="30">
      <c r="A47" s="35" t="s">
        <v>77</v>
      </c>
      <c r="B47" s="42"/>
      <c r="C47" s="43"/>
      <c r="D47" s="43"/>
      <c r="E47" s="37" t="s">
        <v>1231</v>
      </c>
      <c r="F47" s="43"/>
      <c r="G47" s="43"/>
      <c r="H47" s="43"/>
      <c r="I47" s="43"/>
      <c r="J47" s="44"/>
    </row>
    <row r="48" ht="45">
      <c r="A48" s="35" t="s">
        <v>89</v>
      </c>
      <c r="B48" s="42"/>
      <c r="C48" s="43"/>
      <c r="D48" s="43"/>
      <c r="E48" s="45" t="s">
        <v>1258</v>
      </c>
      <c r="F48" s="43"/>
      <c r="G48" s="43"/>
      <c r="H48" s="43"/>
      <c r="I48" s="43"/>
      <c r="J48" s="44"/>
    </row>
    <row r="49">
      <c r="A49" s="35" t="s">
        <v>71</v>
      </c>
      <c r="B49" s="35">
        <v>13</v>
      </c>
      <c r="C49" s="36" t="s">
        <v>1233</v>
      </c>
      <c r="D49" s="35" t="s">
        <v>73</v>
      </c>
      <c r="E49" s="37" t="s">
        <v>1234</v>
      </c>
      <c r="F49" s="38" t="s">
        <v>161</v>
      </c>
      <c r="G49" s="39">
        <v>18.108000000000001</v>
      </c>
      <c r="H49" s="40">
        <v>0</v>
      </c>
      <c r="I49" s="40">
        <f>ROUND(G49*H49,P4)</f>
        <v>0</v>
      </c>
      <c r="J49" s="38" t="s">
        <v>76</v>
      </c>
      <c r="O49" s="41">
        <f>I49*0.21</f>
        <v>0</v>
      </c>
      <c r="P49">
        <v>3</v>
      </c>
    </row>
    <row r="50" ht="30">
      <c r="A50" s="35" t="s">
        <v>77</v>
      </c>
      <c r="B50" s="42"/>
      <c r="C50" s="43"/>
      <c r="D50" s="43"/>
      <c r="E50" s="37" t="s">
        <v>1235</v>
      </c>
      <c r="F50" s="43"/>
      <c r="G50" s="43"/>
      <c r="H50" s="43"/>
      <c r="I50" s="43"/>
      <c r="J50" s="44"/>
    </row>
    <row r="51" ht="45">
      <c r="A51" s="35" t="s">
        <v>89</v>
      </c>
      <c r="B51" s="42"/>
      <c r="C51" s="43"/>
      <c r="D51" s="43"/>
      <c r="E51" s="45" t="s">
        <v>1259</v>
      </c>
      <c r="F51" s="43"/>
      <c r="G51" s="43"/>
      <c r="H51" s="43"/>
      <c r="I51" s="43"/>
      <c r="J51" s="44"/>
    </row>
    <row r="52">
      <c r="A52" s="35" t="s">
        <v>71</v>
      </c>
      <c r="B52" s="35">
        <v>14</v>
      </c>
      <c r="C52" s="36" t="s">
        <v>1237</v>
      </c>
      <c r="D52" s="35" t="s">
        <v>73</v>
      </c>
      <c r="E52" s="37" t="s">
        <v>1238</v>
      </c>
      <c r="F52" s="38" t="s">
        <v>75</v>
      </c>
      <c r="G52" s="39">
        <v>0.36699999999999999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77</v>
      </c>
      <c r="B53" s="42"/>
      <c r="C53" s="43"/>
      <c r="D53" s="43"/>
      <c r="E53" s="46"/>
      <c r="F53" s="43"/>
      <c r="G53" s="43"/>
      <c r="H53" s="43"/>
      <c r="I53" s="43"/>
      <c r="J53" s="44"/>
    </row>
    <row r="54" ht="60">
      <c r="A54" s="35" t="s">
        <v>89</v>
      </c>
      <c r="B54" s="42"/>
      <c r="C54" s="43"/>
      <c r="D54" s="43"/>
      <c r="E54" s="45" t="s">
        <v>1260</v>
      </c>
      <c r="F54" s="43"/>
      <c r="G54" s="43"/>
      <c r="H54" s="43"/>
      <c r="I54" s="43"/>
      <c r="J54" s="44"/>
    </row>
    <row r="55">
      <c r="A55" s="35" t="s">
        <v>71</v>
      </c>
      <c r="B55" s="35">
        <v>15</v>
      </c>
      <c r="C55" s="36" t="s">
        <v>1240</v>
      </c>
      <c r="D55" s="35" t="s">
        <v>73</v>
      </c>
      <c r="E55" s="37" t="s">
        <v>1241</v>
      </c>
      <c r="F55" s="38" t="s">
        <v>93</v>
      </c>
      <c r="G55" s="39">
        <v>0.36699999999999999</v>
      </c>
      <c r="H55" s="40">
        <v>0</v>
      </c>
      <c r="I55" s="40">
        <f>ROUND(G55*H55,P4)</f>
        <v>0</v>
      </c>
      <c r="J55" s="38" t="s">
        <v>76</v>
      </c>
      <c r="O55" s="41">
        <f>I55*0.21</f>
        <v>0</v>
      </c>
      <c r="P55">
        <v>3</v>
      </c>
    </row>
    <row r="56" ht="30">
      <c r="A56" s="35" t="s">
        <v>77</v>
      </c>
      <c r="B56" s="42"/>
      <c r="C56" s="43"/>
      <c r="D56" s="43"/>
      <c r="E56" s="37" t="s">
        <v>1242</v>
      </c>
      <c r="F56" s="43"/>
      <c r="G56" s="43"/>
      <c r="H56" s="43"/>
      <c r="I56" s="43"/>
      <c r="J56" s="44"/>
    </row>
    <row r="57" ht="60">
      <c r="A57" s="35" t="s">
        <v>89</v>
      </c>
      <c r="B57" s="42"/>
      <c r="C57" s="43"/>
      <c r="D57" s="43"/>
      <c r="E57" s="45" t="s">
        <v>1261</v>
      </c>
      <c r="F57" s="43"/>
      <c r="G57" s="43"/>
      <c r="H57" s="43"/>
      <c r="I57" s="43"/>
      <c r="J57" s="44"/>
    </row>
    <row r="58">
      <c r="A58" s="35" t="s">
        <v>71</v>
      </c>
      <c r="B58" s="35">
        <v>16</v>
      </c>
      <c r="C58" s="36" t="s">
        <v>1244</v>
      </c>
      <c r="D58" s="35" t="s">
        <v>73</v>
      </c>
      <c r="E58" s="37" t="s">
        <v>1245</v>
      </c>
      <c r="F58" s="38" t="s">
        <v>93</v>
      </c>
      <c r="G58" s="39">
        <v>4.0369999999999999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 ht="30">
      <c r="A59" s="35" t="s">
        <v>77</v>
      </c>
      <c r="B59" s="42"/>
      <c r="C59" s="43"/>
      <c r="D59" s="43"/>
      <c r="E59" s="37" t="s">
        <v>1246</v>
      </c>
      <c r="F59" s="43"/>
      <c r="G59" s="43"/>
      <c r="H59" s="43"/>
      <c r="I59" s="43"/>
      <c r="J59" s="44"/>
    </row>
    <row r="60" ht="225">
      <c r="A60" s="35" t="s">
        <v>89</v>
      </c>
      <c r="B60" s="47"/>
      <c r="C60" s="48"/>
      <c r="D60" s="48"/>
      <c r="E60" s="45" t="s">
        <v>1262</v>
      </c>
      <c r="F60" s="48"/>
      <c r="G60" s="48"/>
      <c r="H60" s="48"/>
      <c r="I60" s="48"/>
      <c r="J6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39</v>
      </c>
      <c r="I3" s="23">
        <f>SUMIFS(I10:I105,A10:A105,"SD")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1263</v>
      </c>
      <c r="D4" s="20"/>
      <c r="E4" s="21" t="s">
        <v>1264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53</v>
      </c>
      <c r="C5" s="19" t="s">
        <v>39</v>
      </c>
      <c r="D5" s="20"/>
      <c r="E5" s="21" t="s">
        <v>40</v>
      </c>
      <c r="F5" s="15"/>
      <c r="G5" s="15"/>
      <c r="H5" s="15"/>
      <c r="I5" s="15"/>
      <c r="J5" s="17"/>
      <c r="O5">
        <v>0.20999999999999999</v>
      </c>
    </row>
    <row r="6">
      <c r="A6" s="3" t="s">
        <v>1265</v>
      </c>
      <c r="B6" s="18" t="s">
        <v>56</v>
      </c>
      <c r="C6" s="19" t="s">
        <v>39</v>
      </c>
      <c r="D6" s="20"/>
      <c r="E6" s="21" t="s">
        <v>40</v>
      </c>
      <c r="F6" s="15"/>
      <c r="G6" s="15"/>
      <c r="H6" s="15"/>
      <c r="I6" s="15"/>
      <c r="J6" s="17"/>
    </row>
    <row r="7">
      <c r="A7" s="24" t="s">
        <v>57</v>
      </c>
      <c r="B7" s="25" t="s">
        <v>58</v>
      </c>
      <c r="C7" s="7" t="s">
        <v>59</v>
      </c>
      <c r="D7" s="7" t="s">
        <v>60</v>
      </c>
      <c r="E7" s="7" t="s">
        <v>61</v>
      </c>
      <c r="F7" s="7" t="s">
        <v>62</v>
      </c>
      <c r="G7" s="7" t="s">
        <v>63</v>
      </c>
      <c r="H7" s="7" t="s">
        <v>64</v>
      </c>
      <c r="I7" s="7"/>
      <c r="J7" s="26" t="s">
        <v>65</v>
      </c>
    </row>
    <row r="8">
      <c r="A8" s="24"/>
      <c r="B8" s="25"/>
      <c r="C8" s="7"/>
      <c r="D8" s="7"/>
      <c r="E8" s="7"/>
      <c r="F8" s="7"/>
      <c r="G8" s="7"/>
      <c r="H8" s="7" t="s">
        <v>66</v>
      </c>
      <c r="I8" s="7" t="s">
        <v>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68</v>
      </c>
      <c r="B10" s="30"/>
      <c r="C10" s="31" t="s">
        <v>69</v>
      </c>
      <c r="D10" s="32"/>
      <c r="E10" s="29" t="s">
        <v>70</v>
      </c>
      <c r="F10" s="32"/>
      <c r="G10" s="32"/>
      <c r="H10" s="32"/>
      <c r="I10" s="33">
        <f>SUMIFS(I11:I13,A11:A13,"P")</f>
        <v>0</v>
      </c>
      <c r="J10" s="34"/>
    </row>
    <row r="11" ht="30">
      <c r="A11" s="35" t="s">
        <v>71</v>
      </c>
      <c r="B11" s="35">
        <v>1</v>
      </c>
      <c r="C11" s="36" t="s">
        <v>131</v>
      </c>
      <c r="D11" s="35" t="s">
        <v>73</v>
      </c>
      <c r="E11" s="37" t="s">
        <v>127</v>
      </c>
      <c r="F11" s="38" t="s">
        <v>128</v>
      </c>
      <c r="G11" s="39">
        <v>31.878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165">
      <c r="A12" s="35" t="s">
        <v>77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89</v>
      </c>
      <c r="B13" s="42"/>
      <c r="C13" s="43"/>
      <c r="D13" s="43"/>
      <c r="E13" s="45" t="s">
        <v>1266</v>
      </c>
      <c r="F13" s="43"/>
      <c r="G13" s="43"/>
      <c r="H13" s="43"/>
      <c r="I13" s="43"/>
      <c r="J13" s="44"/>
    </row>
    <row r="14">
      <c r="A14" s="29" t="s">
        <v>68</v>
      </c>
      <c r="B14" s="30"/>
      <c r="C14" s="31" t="s">
        <v>137</v>
      </c>
      <c r="D14" s="32"/>
      <c r="E14" s="29" t="s">
        <v>138</v>
      </c>
      <c r="F14" s="32"/>
      <c r="G14" s="32"/>
      <c r="H14" s="32"/>
      <c r="I14" s="33">
        <f>SUMIFS(I15:I32,A15:A32,"P")</f>
        <v>0</v>
      </c>
      <c r="J14" s="34"/>
    </row>
    <row r="15">
      <c r="A15" s="35" t="s">
        <v>71</v>
      </c>
      <c r="B15" s="35">
        <v>2</v>
      </c>
      <c r="C15" s="36" t="s">
        <v>1267</v>
      </c>
      <c r="D15" s="35" t="s">
        <v>73</v>
      </c>
      <c r="E15" s="37" t="s">
        <v>1268</v>
      </c>
      <c r="F15" s="38" t="s">
        <v>157</v>
      </c>
      <c r="G15" s="39">
        <v>1.6639999999999999</v>
      </c>
      <c r="H15" s="40">
        <v>0</v>
      </c>
      <c r="I15" s="40">
        <f>ROUND(G15*H15,P4)</f>
        <v>0</v>
      </c>
      <c r="J15" s="38" t="s">
        <v>76</v>
      </c>
      <c r="O15" s="41">
        <f>I15*0.21</f>
        <v>0</v>
      </c>
      <c r="P15">
        <v>3</v>
      </c>
    </row>
    <row r="16">
      <c r="A16" s="35" t="s">
        <v>77</v>
      </c>
      <c r="B16" s="42"/>
      <c r="C16" s="43"/>
      <c r="D16" s="43"/>
      <c r="E16" s="37" t="s">
        <v>1269</v>
      </c>
      <c r="F16" s="43"/>
      <c r="G16" s="43"/>
      <c r="H16" s="43"/>
      <c r="I16" s="43"/>
      <c r="J16" s="44"/>
    </row>
    <row r="17">
      <c r="A17" s="35" t="s">
        <v>89</v>
      </c>
      <c r="B17" s="42"/>
      <c r="C17" s="43"/>
      <c r="D17" s="43"/>
      <c r="E17" s="45" t="s">
        <v>1270</v>
      </c>
      <c r="F17" s="43"/>
      <c r="G17" s="43"/>
      <c r="H17" s="43"/>
      <c r="I17" s="43"/>
      <c r="J17" s="44"/>
    </row>
    <row r="18">
      <c r="A18" s="35" t="s">
        <v>71</v>
      </c>
      <c r="B18" s="35">
        <v>3</v>
      </c>
      <c r="C18" s="36" t="s">
        <v>633</v>
      </c>
      <c r="D18" s="35" t="s">
        <v>73</v>
      </c>
      <c r="E18" s="37" t="s">
        <v>634</v>
      </c>
      <c r="F18" s="38" t="s">
        <v>157</v>
      </c>
      <c r="G18" s="39">
        <v>14.275</v>
      </c>
      <c r="H18" s="40">
        <v>0</v>
      </c>
      <c r="I18" s="40">
        <f>ROUND(G18*H18,P4)</f>
        <v>0</v>
      </c>
      <c r="J18" s="38" t="s">
        <v>76</v>
      </c>
      <c r="O18" s="41">
        <f>I18*0.21</f>
        <v>0</v>
      </c>
      <c r="P18">
        <v>3</v>
      </c>
    </row>
    <row r="19">
      <c r="A19" s="35" t="s">
        <v>77</v>
      </c>
      <c r="B19" s="42"/>
      <c r="C19" s="43"/>
      <c r="D19" s="43"/>
      <c r="E19" s="37" t="s">
        <v>1271</v>
      </c>
      <c r="F19" s="43"/>
      <c r="G19" s="43"/>
      <c r="H19" s="43"/>
      <c r="I19" s="43"/>
      <c r="J19" s="44"/>
    </row>
    <row r="20" ht="45">
      <c r="A20" s="35" t="s">
        <v>89</v>
      </c>
      <c r="B20" s="42"/>
      <c r="C20" s="43"/>
      <c r="D20" s="43"/>
      <c r="E20" s="45" t="s">
        <v>1272</v>
      </c>
      <c r="F20" s="43"/>
      <c r="G20" s="43"/>
      <c r="H20" s="43"/>
      <c r="I20" s="43"/>
      <c r="J20" s="44"/>
    </row>
    <row r="21">
      <c r="A21" s="35" t="s">
        <v>71</v>
      </c>
      <c r="B21" s="35">
        <v>4</v>
      </c>
      <c r="C21" s="36" t="s">
        <v>1273</v>
      </c>
      <c r="D21" s="35" t="s">
        <v>73</v>
      </c>
      <c r="E21" s="37" t="s">
        <v>1274</v>
      </c>
      <c r="F21" s="38" t="s">
        <v>157</v>
      </c>
      <c r="G21" s="39">
        <v>36.395000000000003</v>
      </c>
      <c r="H21" s="40">
        <v>0</v>
      </c>
      <c r="I21" s="40">
        <f>ROUND(G21*H21,P4)</f>
        <v>0</v>
      </c>
      <c r="J21" s="38" t="s">
        <v>76</v>
      </c>
      <c r="O21" s="41">
        <f>I21*0.21</f>
        <v>0</v>
      </c>
      <c r="P21">
        <v>3</v>
      </c>
    </row>
    <row r="22">
      <c r="A22" s="35" t="s">
        <v>77</v>
      </c>
      <c r="B22" s="42"/>
      <c r="C22" s="43"/>
      <c r="D22" s="43"/>
      <c r="E22" s="37" t="s">
        <v>1275</v>
      </c>
      <c r="F22" s="43"/>
      <c r="G22" s="43"/>
      <c r="H22" s="43"/>
      <c r="I22" s="43"/>
      <c r="J22" s="44"/>
    </row>
    <row r="23" ht="45">
      <c r="A23" s="35" t="s">
        <v>89</v>
      </c>
      <c r="B23" s="42"/>
      <c r="C23" s="43"/>
      <c r="D23" s="43"/>
      <c r="E23" s="45" t="s">
        <v>1276</v>
      </c>
      <c r="F23" s="43"/>
      <c r="G23" s="43"/>
      <c r="H23" s="43"/>
      <c r="I23" s="43"/>
      <c r="J23" s="44"/>
    </row>
    <row r="24">
      <c r="A24" s="35" t="s">
        <v>71</v>
      </c>
      <c r="B24" s="35">
        <v>5</v>
      </c>
      <c r="C24" s="36" t="s">
        <v>172</v>
      </c>
      <c r="D24" s="35" t="s">
        <v>73</v>
      </c>
      <c r="E24" s="37" t="s">
        <v>173</v>
      </c>
      <c r="F24" s="38" t="s">
        <v>157</v>
      </c>
      <c r="G24" s="39">
        <v>15.939</v>
      </c>
      <c r="H24" s="40">
        <v>0</v>
      </c>
      <c r="I24" s="40">
        <f>ROUND(G24*H24,P4)</f>
        <v>0</v>
      </c>
      <c r="J24" s="38" t="s">
        <v>76</v>
      </c>
      <c r="O24" s="41">
        <f>I24*0.21</f>
        <v>0</v>
      </c>
      <c r="P24">
        <v>3</v>
      </c>
    </row>
    <row r="25">
      <c r="A25" s="35" t="s">
        <v>77</v>
      </c>
      <c r="B25" s="42"/>
      <c r="C25" s="43"/>
      <c r="D25" s="43"/>
      <c r="E25" s="37" t="s">
        <v>1277</v>
      </c>
      <c r="F25" s="43"/>
      <c r="G25" s="43"/>
      <c r="H25" s="43"/>
      <c r="I25" s="43"/>
      <c r="J25" s="44"/>
    </row>
    <row r="26" ht="60">
      <c r="A26" s="35" t="s">
        <v>89</v>
      </c>
      <c r="B26" s="42"/>
      <c r="C26" s="43"/>
      <c r="D26" s="43"/>
      <c r="E26" s="45" t="s">
        <v>1278</v>
      </c>
      <c r="F26" s="43"/>
      <c r="G26" s="43"/>
      <c r="H26" s="43"/>
      <c r="I26" s="43"/>
      <c r="J26" s="44"/>
    </row>
    <row r="27">
      <c r="A27" s="35" t="s">
        <v>71</v>
      </c>
      <c r="B27" s="35">
        <v>6</v>
      </c>
      <c r="C27" s="36" t="s">
        <v>944</v>
      </c>
      <c r="D27" s="35" t="s">
        <v>73</v>
      </c>
      <c r="E27" s="37" t="s">
        <v>945</v>
      </c>
      <c r="F27" s="38" t="s">
        <v>157</v>
      </c>
      <c r="G27" s="39">
        <v>36.395000000000003</v>
      </c>
      <c r="H27" s="40">
        <v>0</v>
      </c>
      <c r="I27" s="40">
        <f>ROUND(G27*H27,P4)</f>
        <v>0</v>
      </c>
      <c r="J27" s="38" t="s">
        <v>76</v>
      </c>
      <c r="O27" s="41">
        <f>I27*0.21</f>
        <v>0</v>
      </c>
      <c r="P27">
        <v>3</v>
      </c>
    </row>
    <row r="28">
      <c r="A28" s="35" t="s">
        <v>77</v>
      </c>
      <c r="B28" s="42"/>
      <c r="C28" s="43"/>
      <c r="D28" s="43"/>
      <c r="E28" s="37" t="s">
        <v>1279</v>
      </c>
      <c r="F28" s="43"/>
      <c r="G28" s="43"/>
      <c r="H28" s="43"/>
      <c r="I28" s="43"/>
      <c r="J28" s="44"/>
    </row>
    <row r="29" ht="45">
      <c r="A29" s="35" t="s">
        <v>89</v>
      </c>
      <c r="B29" s="42"/>
      <c r="C29" s="43"/>
      <c r="D29" s="43"/>
      <c r="E29" s="45" t="s">
        <v>1276</v>
      </c>
      <c r="F29" s="43"/>
      <c r="G29" s="43"/>
      <c r="H29" s="43"/>
      <c r="I29" s="43"/>
      <c r="J29" s="44"/>
    </row>
    <row r="30">
      <c r="A30" s="35" t="s">
        <v>71</v>
      </c>
      <c r="B30" s="35">
        <v>7</v>
      </c>
      <c r="C30" s="36" t="s">
        <v>307</v>
      </c>
      <c r="D30" s="35" t="s">
        <v>73</v>
      </c>
      <c r="E30" s="37" t="s">
        <v>308</v>
      </c>
      <c r="F30" s="38" t="s">
        <v>157</v>
      </c>
      <c r="G30" s="39">
        <v>7</v>
      </c>
      <c r="H30" s="40">
        <v>0</v>
      </c>
      <c r="I30" s="40">
        <f>ROUND(G30*H30,P4)</f>
        <v>0</v>
      </c>
      <c r="J30" s="38" t="s">
        <v>76</v>
      </c>
      <c r="O30" s="41">
        <f>I30*0.21</f>
        <v>0</v>
      </c>
      <c r="P30">
        <v>3</v>
      </c>
    </row>
    <row r="31">
      <c r="A31" s="35" t="s">
        <v>77</v>
      </c>
      <c r="B31" s="42"/>
      <c r="C31" s="43"/>
      <c r="D31" s="43"/>
      <c r="E31" s="37" t="s">
        <v>1280</v>
      </c>
      <c r="F31" s="43"/>
      <c r="G31" s="43"/>
      <c r="H31" s="43"/>
      <c r="I31" s="43"/>
      <c r="J31" s="44"/>
    </row>
    <row r="32">
      <c r="A32" s="35" t="s">
        <v>89</v>
      </c>
      <c r="B32" s="42"/>
      <c r="C32" s="43"/>
      <c r="D32" s="43"/>
      <c r="E32" s="45" t="s">
        <v>1281</v>
      </c>
      <c r="F32" s="43"/>
      <c r="G32" s="43"/>
      <c r="H32" s="43"/>
      <c r="I32" s="43"/>
      <c r="J32" s="44"/>
    </row>
    <row r="33">
      <c r="A33" s="29" t="s">
        <v>68</v>
      </c>
      <c r="B33" s="30"/>
      <c r="C33" s="31" t="s">
        <v>333</v>
      </c>
      <c r="D33" s="32"/>
      <c r="E33" s="29" t="s">
        <v>334</v>
      </c>
      <c r="F33" s="32"/>
      <c r="G33" s="32"/>
      <c r="H33" s="32"/>
      <c r="I33" s="33">
        <f>SUMIFS(I34:I36,A34:A36,"P")</f>
        <v>0</v>
      </c>
      <c r="J33" s="34"/>
    </row>
    <row r="34">
      <c r="A34" s="35" t="s">
        <v>71</v>
      </c>
      <c r="B34" s="35">
        <v>8</v>
      </c>
      <c r="C34" s="36" t="s">
        <v>1282</v>
      </c>
      <c r="D34" s="35" t="s">
        <v>73</v>
      </c>
      <c r="E34" s="37" t="s">
        <v>1283</v>
      </c>
      <c r="F34" s="38" t="s">
        <v>157</v>
      </c>
      <c r="G34" s="39">
        <v>1.6639999999999999</v>
      </c>
      <c r="H34" s="40">
        <v>0</v>
      </c>
      <c r="I34" s="40">
        <f>ROUND(G34*H34,P4)</f>
        <v>0</v>
      </c>
      <c r="J34" s="38" t="s">
        <v>76</v>
      </c>
      <c r="O34" s="41">
        <f>I34*0.21</f>
        <v>0</v>
      </c>
      <c r="P34">
        <v>3</v>
      </c>
    </row>
    <row r="35" ht="30">
      <c r="A35" s="35" t="s">
        <v>77</v>
      </c>
      <c r="B35" s="42"/>
      <c r="C35" s="43"/>
      <c r="D35" s="43"/>
      <c r="E35" s="37" t="s">
        <v>1284</v>
      </c>
      <c r="F35" s="43"/>
      <c r="G35" s="43"/>
      <c r="H35" s="43"/>
      <c r="I35" s="43"/>
      <c r="J35" s="44"/>
    </row>
    <row r="36">
      <c r="A36" s="35" t="s">
        <v>89</v>
      </c>
      <c r="B36" s="42"/>
      <c r="C36" s="43"/>
      <c r="D36" s="43"/>
      <c r="E36" s="45" t="s">
        <v>1270</v>
      </c>
      <c r="F36" s="43"/>
      <c r="G36" s="43"/>
      <c r="H36" s="43"/>
      <c r="I36" s="43"/>
      <c r="J36" s="44"/>
    </row>
    <row r="37">
      <c r="A37" s="29" t="s">
        <v>68</v>
      </c>
      <c r="B37" s="30"/>
      <c r="C37" s="31" t="s">
        <v>346</v>
      </c>
      <c r="D37" s="32"/>
      <c r="E37" s="29" t="s">
        <v>347</v>
      </c>
      <c r="F37" s="32"/>
      <c r="G37" s="32"/>
      <c r="H37" s="32"/>
      <c r="I37" s="33">
        <f>SUMIFS(I38:I40,A38:A40,"P")</f>
        <v>0</v>
      </c>
      <c r="J37" s="34"/>
    </row>
    <row r="38">
      <c r="A38" s="35" t="s">
        <v>71</v>
      </c>
      <c r="B38" s="35">
        <v>9</v>
      </c>
      <c r="C38" s="36" t="s">
        <v>753</v>
      </c>
      <c r="D38" s="35" t="s">
        <v>73</v>
      </c>
      <c r="E38" s="37" t="s">
        <v>754</v>
      </c>
      <c r="F38" s="38" t="s">
        <v>157</v>
      </c>
      <c r="G38" s="39">
        <v>1.4550000000000001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1285</v>
      </c>
      <c r="F39" s="43"/>
      <c r="G39" s="43"/>
      <c r="H39" s="43"/>
      <c r="I39" s="43"/>
      <c r="J39" s="44"/>
    </row>
    <row r="40">
      <c r="A40" s="35" t="s">
        <v>89</v>
      </c>
      <c r="B40" s="42"/>
      <c r="C40" s="43"/>
      <c r="D40" s="43"/>
      <c r="E40" s="45" t="s">
        <v>1286</v>
      </c>
      <c r="F40" s="43"/>
      <c r="G40" s="43"/>
      <c r="H40" s="43"/>
      <c r="I40" s="43"/>
      <c r="J40" s="44"/>
    </row>
    <row r="41">
      <c r="A41" s="29" t="s">
        <v>68</v>
      </c>
      <c r="B41" s="30"/>
      <c r="C41" s="31" t="s">
        <v>801</v>
      </c>
      <c r="D41" s="32"/>
      <c r="E41" s="29" t="s">
        <v>802</v>
      </c>
      <c r="F41" s="32"/>
      <c r="G41" s="32"/>
      <c r="H41" s="32"/>
      <c r="I41" s="33">
        <f>SUMIFS(I42:I95,A42:A95,"P")</f>
        <v>0</v>
      </c>
      <c r="J41" s="34"/>
    </row>
    <row r="42">
      <c r="A42" s="35" t="s">
        <v>71</v>
      </c>
      <c r="B42" s="35">
        <v>10</v>
      </c>
      <c r="C42" s="36" t="s">
        <v>1287</v>
      </c>
      <c r="D42" s="35" t="s">
        <v>73</v>
      </c>
      <c r="E42" s="37" t="s">
        <v>1288</v>
      </c>
      <c r="F42" s="38" t="s">
        <v>161</v>
      </c>
      <c r="G42" s="39">
        <v>100</v>
      </c>
      <c r="H42" s="40">
        <v>0</v>
      </c>
      <c r="I42" s="40">
        <f>ROUND(G42*H42,P4)</f>
        <v>0</v>
      </c>
      <c r="J42" s="38" t="s">
        <v>76</v>
      </c>
      <c r="O42" s="41">
        <f>I42*0.21</f>
        <v>0</v>
      </c>
      <c r="P42">
        <v>3</v>
      </c>
    </row>
    <row r="43">
      <c r="A43" s="35" t="s">
        <v>77</v>
      </c>
      <c r="B43" s="42"/>
      <c r="C43" s="43"/>
      <c r="D43" s="43"/>
      <c r="E43" s="37" t="s">
        <v>1289</v>
      </c>
      <c r="F43" s="43"/>
      <c r="G43" s="43"/>
      <c r="H43" s="43"/>
      <c r="I43" s="43"/>
      <c r="J43" s="44"/>
    </row>
    <row r="44">
      <c r="A44" s="35" t="s">
        <v>71</v>
      </c>
      <c r="B44" s="35">
        <v>11</v>
      </c>
      <c r="C44" s="36" t="s">
        <v>1290</v>
      </c>
      <c r="D44" s="35" t="s">
        <v>73</v>
      </c>
      <c r="E44" s="37" t="s">
        <v>1291</v>
      </c>
      <c r="F44" s="38" t="s">
        <v>161</v>
      </c>
      <c r="G44" s="39">
        <v>155.92500000000001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30">
      <c r="A45" s="35" t="s">
        <v>77</v>
      </c>
      <c r="B45" s="42"/>
      <c r="C45" s="43"/>
      <c r="D45" s="43"/>
      <c r="E45" s="37" t="s">
        <v>1292</v>
      </c>
      <c r="F45" s="43"/>
      <c r="G45" s="43"/>
      <c r="H45" s="43"/>
      <c r="I45" s="43"/>
      <c r="J45" s="44"/>
    </row>
    <row r="46">
      <c r="A46" s="35" t="s">
        <v>89</v>
      </c>
      <c r="B46" s="42"/>
      <c r="C46" s="43"/>
      <c r="D46" s="43"/>
      <c r="E46" s="45" t="s">
        <v>1293</v>
      </c>
      <c r="F46" s="43"/>
      <c r="G46" s="43"/>
      <c r="H46" s="43"/>
      <c r="I46" s="43"/>
      <c r="J46" s="44"/>
    </row>
    <row r="47">
      <c r="A47" s="35" t="s">
        <v>71</v>
      </c>
      <c r="B47" s="35">
        <v>12</v>
      </c>
      <c r="C47" s="36" t="s">
        <v>1294</v>
      </c>
      <c r="D47" s="35" t="s">
        <v>73</v>
      </c>
      <c r="E47" s="37" t="s">
        <v>1295</v>
      </c>
      <c r="F47" s="38" t="s">
        <v>161</v>
      </c>
      <c r="G47" s="39">
        <v>3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 ht="45">
      <c r="A48" s="35" t="s">
        <v>77</v>
      </c>
      <c r="B48" s="42"/>
      <c r="C48" s="43"/>
      <c r="D48" s="43"/>
      <c r="E48" s="37" t="s">
        <v>1296</v>
      </c>
      <c r="F48" s="43"/>
      <c r="G48" s="43"/>
      <c r="H48" s="43"/>
      <c r="I48" s="43"/>
      <c r="J48" s="44"/>
    </row>
    <row r="49">
      <c r="A49" s="35" t="s">
        <v>89</v>
      </c>
      <c r="B49" s="42"/>
      <c r="C49" s="43"/>
      <c r="D49" s="43"/>
      <c r="E49" s="45" t="s">
        <v>1297</v>
      </c>
      <c r="F49" s="43"/>
      <c r="G49" s="43"/>
      <c r="H49" s="43"/>
      <c r="I49" s="43"/>
      <c r="J49" s="44"/>
    </row>
    <row r="50">
      <c r="A50" s="35" t="s">
        <v>71</v>
      </c>
      <c r="B50" s="35">
        <v>13</v>
      </c>
      <c r="C50" s="36" t="s">
        <v>1298</v>
      </c>
      <c r="D50" s="35" t="s">
        <v>73</v>
      </c>
      <c r="E50" s="37" t="s">
        <v>1299</v>
      </c>
      <c r="F50" s="38" t="s">
        <v>161</v>
      </c>
      <c r="G50" s="39">
        <v>250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 ht="30">
      <c r="A51" s="35" t="s">
        <v>77</v>
      </c>
      <c r="B51" s="42"/>
      <c r="C51" s="43"/>
      <c r="D51" s="43"/>
      <c r="E51" s="37" t="s">
        <v>1300</v>
      </c>
      <c r="F51" s="43"/>
      <c r="G51" s="43"/>
      <c r="H51" s="43"/>
      <c r="I51" s="43"/>
      <c r="J51" s="44"/>
    </row>
    <row r="52">
      <c r="A52" s="35" t="s">
        <v>71</v>
      </c>
      <c r="B52" s="35">
        <v>14</v>
      </c>
      <c r="C52" s="36" t="s">
        <v>1301</v>
      </c>
      <c r="D52" s="35" t="s">
        <v>281</v>
      </c>
      <c r="E52" s="37" t="s">
        <v>1302</v>
      </c>
      <c r="F52" s="38" t="s">
        <v>161</v>
      </c>
      <c r="G52" s="39">
        <v>47.5</v>
      </c>
      <c r="H52" s="40">
        <v>0</v>
      </c>
      <c r="I52" s="40">
        <f>ROUND(G52*H52,P4)</f>
        <v>0</v>
      </c>
      <c r="J52" s="38" t="s">
        <v>76</v>
      </c>
      <c r="O52" s="41">
        <f>I52*0.21</f>
        <v>0</v>
      </c>
      <c r="P52">
        <v>3</v>
      </c>
    </row>
    <row r="53" ht="30">
      <c r="A53" s="35" t="s">
        <v>77</v>
      </c>
      <c r="B53" s="42"/>
      <c r="C53" s="43"/>
      <c r="D53" s="43"/>
      <c r="E53" s="37" t="s">
        <v>1303</v>
      </c>
      <c r="F53" s="43"/>
      <c r="G53" s="43"/>
      <c r="H53" s="43"/>
      <c r="I53" s="43"/>
      <c r="J53" s="44"/>
    </row>
    <row r="54">
      <c r="A54" s="35" t="s">
        <v>89</v>
      </c>
      <c r="B54" s="42"/>
      <c r="C54" s="43"/>
      <c r="D54" s="43"/>
      <c r="E54" s="45" t="s">
        <v>1304</v>
      </c>
      <c r="F54" s="43"/>
      <c r="G54" s="43"/>
      <c r="H54" s="43"/>
      <c r="I54" s="43"/>
      <c r="J54" s="44"/>
    </row>
    <row r="55">
      <c r="A55" s="35" t="s">
        <v>71</v>
      </c>
      <c r="B55" s="35">
        <v>15</v>
      </c>
      <c r="C55" s="36" t="s">
        <v>1301</v>
      </c>
      <c r="D55" s="35" t="s">
        <v>285</v>
      </c>
      <c r="E55" s="37" t="s">
        <v>1302</v>
      </c>
      <c r="F55" s="38" t="s">
        <v>161</v>
      </c>
      <c r="G55" s="39">
        <v>20</v>
      </c>
      <c r="H55" s="40">
        <v>0</v>
      </c>
      <c r="I55" s="40">
        <f>ROUND(G55*H55,P4)</f>
        <v>0</v>
      </c>
      <c r="J55" s="38" t="s">
        <v>76</v>
      </c>
      <c r="O55" s="41">
        <f>I55*0.21</f>
        <v>0</v>
      </c>
      <c r="P55">
        <v>3</v>
      </c>
    </row>
    <row r="56" ht="30">
      <c r="A56" s="35" t="s">
        <v>77</v>
      </c>
      <c r="B56" s="42"/>
      <c r="C56" s="43"/>
      <c r="D56" s="43"/>
      <c r="E56" s="37" t="s">
        <v>1305</v>
      </c>
      <c r="F56" s="43"/>
      <c r="G56" s="43"/>
      <c r="H56" s="43"/>
      <c r="I56" s="43"/>
      <c r="J56" s="44"/>
    </row>
    <row r="57">
      <c r="A57" s="35" t="s">
        <v>71</v>
      </c>
      <c r="B57" s="35">
        <v>16</v>
      </c>
      <c r="C57" s="36" t="s">
        <v>1306</v>
      </c>
      <c r="D57" s="35" t="s">
        <v>73</v>
      </c>
      <c r="E57" s="37" t="s">
        <v>1307</v>
      </c>
      <c r="F57" s="38" t="s">
        <v>161</v>
      </c>
      <c r="G57" s="39">
        <v>305</v>
      </c>
      <c r="H57" s="40">
        <v>0</v>
      </c>
      <c r="I57" s="40">
        <f>ROUND(G57*H57,P4)</f>
        <v>0</v>
      </c>
      <c r="J57" s="38" t="s">
        <v>76</v>
      </c>
      <c r="O57" s="41">
        <f>I57*0.21</f>
        <v>0</v>
      </c>
      <c r="P57">
        <v>3</v>
      </c>
    </row>
    <row r="58" ht="45">
      <c r="A58" s="35" t="s">
        <v>77</v>
      </c>
      <c r="B58" s="42"/>
      <c r="C58" s="43"/>
      <c r="D58" s="43"/>
      <c r="E58" s="37" t="s">
        <v>1308</v>
      </c>
      <c r="F58" s="43"/>
      <c r="G58" s="43"/>
      <c r="H58" s="43"/>
      <c r="I58" s="43"/>
      <c r="J58" s="44"/>
    </row>
    <row r="59">
      <c r="A59" s="35" t="s">
        <v>89</v>
      </c>
      <c r="B59" s="42"/>
      <c r="C59" s="43"/>
      <c r="D59" s="43"/>
      <c r="E59" s="45" t="s">
        <v>1309</v>
      </c>
      <c r="F59" s="43"/>
      <c r="G59" s="43"/>
      <c r="H59" s="43"/>
      <c r="I59" s="43"/>
      <c r="J59" s="44"/>
    </row>
    <row r="60">
      <c r="A60" s="35" t="s">
        <v>71</v>
      </c>
      <c r="B60" s="35">
        <v>17</v>
      </c>
      <c r="C60" s="36" t="s">
        <v>1310</v>
      </c>
      <c r="D60" s="35" t="s">
        <v>73</v>
      </c>
      <c r="E60" s="37" t="s">
        <v>1311</v>
      </c>
      <c r="F60" s="38" t="s">
        <v>161</v>
      </c>
      <c r="G60" s="39">
        <v>310</v>
      </c>
      <c r="H60" s="40">
        <v>0</v>
      </c>
      <c r="I60" s="40">
        <f>ROUND(G60*H60,P4)</f>
        <v>0</v>
      </c>
      <c r="J60" s="38" t="s">
        <v>76</v>
      </c>
      <c r="O60" s="41">
        <f>I60*0.21</f>
        <v>0</v>
      </c>
      <c r="P60">
        <v>3</v>
      </c>
    </row>
    <row r="61" ht="30">
      <c r="A61" s="35" t="s">
        <v>77</v>
      </c>
      <c r="B61" s="42"/>
      <c r="C61" s="43"/>
      <c r="D61" s="43"/>
      <c r="E61" s="37" t="s">
        <v>1312</v>
      </c>
      <c r="F61" s="43"/>
      <c r="G61" s="43"/>
      <c r="H61" s="43"/>
      <c r="I61" s="43"/>
      <c r="J61" s="44"/>
    </row>
    <row r="62">
      <c r="A62" s="35" t="s">
        <v>89</v>
      </c>
      <c r="B62" s="42"/>
      <c r="C62" s="43"/>
      <c r="D62" s="43"/>
      <c r="E62" s="45" t="s">
        <v>1313</v>
      </c>
      <c r="F62" s="43"/>
      <c r="G62" s="43"/>
      <c r="H62" s="43"/>
      <c r="I62" s="43"/>
      <c r="J62" s="44"/>
    </row>
    <row r="63" ht="30">
      <c r="A63" s="35" t="s">
        <v>71</v>
      </c>
      <c r="B63" s="35">
        <v>18</v>
      </c>
      <c r="C63" s="36" t="s">
        <v>1314</v>
      </c>
      <c r="D63" s="35" t="s">
        <v>73</v>
      </c>
      <c r="E63" s="37" t="s">
        <v>1315</v>
      </c>
      <c r="F63" s="38" t="s">
        <v>93</v>
      </c>
      <c r="G63" s="39">
        <v>14</v>
      </c>
      <c r="H63" s="40">
        <v>0</v>
      </c>
      <c r="I63" s="40">
        <f>ROUND(G63*H63,P4)</f>
        <v>0</v>
      </c>
      <c r="J63" s="38" t="s">
        <v>76</v>
      </c>
      <c r="O63" s="41">
        <f>I63*0.21</f>
        <v>0</v>
      </c>
      <c r="P63">
        <v>3</v>
      </c>
    </row>
    <row r="64">
      <c r="A64" s="35" t="s">
        <v>77</v>
      </c>
      <c r="B64" s="42"/>
      <c r="C64" s="43"/>
      <c r="D64" s="43"/>
      <c r="E64" s="37" t="s">
        <v>1316</v>
      </c>
      <c r="F64" s="43"/>
      <c r="G64" s="43"/>
      <c r="H64" s="43"/>
      <c r="I64" s="43"/>
      <c r="J64" s="44"/>
    </row>
    <row r="65">
      <c r="A65" s="35" t="s">
        <v>89</v>
      </c>
      <c r="B65" s="42"/>
      <c r="C65" s="43"/>
      <c r="D65" s="43"/>
      <c r="E65" s="45" t="s">
        <v>1317</v>
      </c>
      <c r="F65" s="43"/>
      <c r="G65" s="43"/>
      <c r="H65" s="43"/>
      <c r="I65" s="43"/>
      <c r="J65" s="44"/>
    </row>
    <row r="66">
      <c r="A66" s="35" t="s">
        <v>71</v>
      </c>
      <c r="B66" s="35">
        <v>19</v>
      </c>
      <c r="C66" s="36" t="s">
        <v>1318</v>
      </c>
      <c r="D66" s="35" t="s">
        <v>73</v>
      </c>
      <c r="E66" s="37" t="s">
        <v>1319</v>
      </c>
      <c r="F66" s="38" t="s">
        <v>161</v>
      </c>
      <c r="G66" s="39">
        <v>250</v>
      </c>
      <c r="H66" s="40">
        <v>0</v>
      </c>
      <c r="I66" s="40">
        <f>ROUND(G66*H66,P4)</f>
        <v>0</v>
      </c>
      <c r="J66" s="38" t="s">
        <v>76</v>
      </c>
      <c r="O66" s="41">
        <f>I66*0.21</f>
        <v>0</v>
      </c>
      <c r="P66">
        <v>3</v>
      </c>
    </row>
    <row r="67">
      <c r="A67" s="35" t="s">
        <v>77</v>
      </c>
      <c r="B67" s="42"/>
      <c r="C67" s="43"/>
      <c r="D67" s="43"/>
      <c r="E67" s="37" t="s">
        <v>1320</v>
      </c>
      <c r="F67" s="43"/>
      <c r="G67" s="43"/>
      <c r="H67" s="43"/>
      <c r="I67" s="43"/>
      <c r="J67" s="44"/>
    </row>
    <row r="68">
      <c r="A68" s="35" t="s">
        <v>89</v>
      </c>
      <c r="B68" s="42"/>
      <c r="C68" s="43"/>
      <c r="D68" s="43"/>
      <c r="E68" s="45" t="s">
        <v>1321</v>
      </c>
      <c r="F68" s="43"/>
      <c r="G68" s="43"/>
      <c r="H68" s="43"/>
      <c r="I68" s="43"/>
      <c r="J68" s="44"/>
    </row>
    <row r="69" ht="30">
      <c r="A69" s="35" t="s">
        <v>71</v>
      </c>
      <c r="B69" s="35">
        <v>20</v>
      </c>
      <c r="C69" s="36" t="s">
        <v>1322</v>
      </c>
      <c r="D69" s="35" t="s">
        <v>281</v>
      </c>
      <c r="E69" s="37" t="s">
        <v>1323</v>
      </c>
      <c r="F69" s="38" t="s">
        <v>93</v>
      </c>
      <c r="G69" s="39">
        <v>3</v>
      </c>
      <c r="H69" s="40">
        <v>0</v>
      </c>
      <c r="I69" s="40">
        <f>ROUND(G69*H69,P4)</f>
        <v>0</v>
      </c>
      <c r="J69" s="38" t="s">
        <v>76</v>
      </c>
      <c r="O69" s="41">
        <f>I69*0.21</f>
        <v>0</v>
      </c>
      <c r="P69">
        <v>3</v>
      </c>
    </row>
    <row r="70" ht="45">
      <c r="A70" s="35" t="s">
        <v>77</v>
      </c>
      <c r="B70" s="42"/>
      <c r="C70" s="43"/>
      <c r="D70" s="43"/>
      <c r="E70" s="37" t="s">
        <v>1324</v>
      </c>
      <c r="F70" s="43"/>
      <c r="G70" s="43"/>
      <c r="H70" s="43"/>
      <c r="I70" s="43"/>
      <c r="J70" s="44"/>
    </row>
    <row r="71">
      <c r="A71" s="35" t="s">
        <v>89</v>
      </c>
      <c r="B71" s="42"/>
      <c r="C71" s="43"/>
      <c r="D71" s="43"/>
      <c r="E71" s="45" t="s">
        <v>1325</v>
      </c>
      <c r="F71" s="43"/>
      <c r="G71" s="43"/>
      <c r="H71" s="43"/>
      <c r="I71" s="43"/>
      <c r="J71" s="44"/>
    </row>
    <row r="72" ht="30">
      <c r="A72" s="35" t="s">
        <v>71</v>
      </c>
      <c r="B72" s="35">
        <v>21</v>
      </c>
      <c r="C72" s="36" t="s">
        <v>1322</v>
      </c>
      <c r="D72" s="35" t="s">
        <v>285</v>
      </c>
      <c r="E72" s="37" t="s">
        <v>1323</v>
      </c>
      <c r="F72" s="38" t="s">
        <v>93</v>
      </c>
      <c r="G72" s="39">
        <v>2</v>
      </c>
      <c r="H72" s="40">
        <v>0</v>
      </c>
      <c r="I72" s="40">
        <f>ROUND(G72*H72,P4)</f>
        <v>0</v>
      </c>
      <c r="J72" s="38" t="s">
        <v>76</v>
      </c>
      <c r="O72" s="41">
        <f>I72*0.21</f>
        <v>0</v>
      </c>
      <c r="P72">
        <v>3</v>
      </c>
    </row>
    <row r="73" ht="45">
      <c r="A73" s="35" t="s">
        <v>77</v>
      </c>
      <c r="B73" s="42"/>
      <c r="C73" s="43"/>
      <c r="D73" s="43"/>
      <c r="E73" s="37" t="s">
        <v>1326</v>
      </c>
      <c r="F73" s="43"/>
      <c r="G73" s="43"/>
      <c r="H73" s="43"/>
      <c r="I73" s="43"/>
      <c r="J73" s="44"/>
    </row>
    <row r="74">
      <c r="A74" s="35" t="s">
        <v>89</v>
      </c>
      <c r="B74" s="42"/>
      <c r="C74" s="43"/>
      <c r="D74" s="43"/>
      <c r="E74" s="45" t="s">
        <v>1327</v>
      </c>
      <c r="F74" s="43"/>
      <c r="G74" s="43"/>
      <c r="H74" s="43"/>
      <c r="I74" s="43"/>
      <c r="J74" s="44"/>
    </row>
    <row r="75">
      <c r="A75" s="35" t="s">
        <v>71</v>
      </c>
      <c r="B75" s="35">
        <v>22</v>
      </c>
      <c r="C75" s="36" t="s">
        <v>1328</v>
      </c>
      <c r="D75" s="35" t="s">
        <v>281</v>
      </c>
      <c r="E75" s="37" t="s">
        <v>1329</v>
      </c>
      <c r="F75" s="38" t="s">
        <v>93</v>
      </c>
      <c r="G75" s="39">
        <v>2</v>
      </c>
      <c r="H75" s="40">
        <v>0</v>
      </c>
      <c r="I75" s="40">
        <f>ROUND(G75*H75,P4)</f>
        <v>0</v>
      </c>
      <c r="J75" s="38" t="s">
        <v>76</v>
      </c>
      <c r="O75" s="41">
        <f>I75*0.21</f>
        <v>0</v>
      </c>
      <c r="P75">
        <v>3</v>
      </c>
    </row>
    <row r="76">
      <c r="A76" s="35" t="s">
        <v>77</v>
      </c>
      <c r="B76" s="42"/>
      <c r="C76" s="43"/>
      <c r="D76" s="43"/>
      <c r="E76" s="37" t="s">
        <v>1330</v>
      </c>
      <c r="F76" s="43"/>
      <c r="G76" s="43"/>
      <c r="H76" s="43"/>
      <c r="I76" s="43"/>
      <c r="J76" s="44"/>
    </row>
    <row r="77">
      <c r="A77" s="35" t="s">
        <v>89</v>
      </c>
      <c r="B77" s="42"/>
      <c r="C77" s="43"/>
      <c r="D77" s="43"/>
      <c r="E77" s="45" t="s">
        <v>1331</v>
      </c>
      <c r="F77" s="43"/>
      <c r="G77" s="43"/>
      <c r="H77" s="43"/>
      <c r="I77" s="43"/>
      <c r="J77" s="44"/>
    </row>
    <row r="78">
      <c r="A78" s="35" t="s">
        <v>71</v>
      </c>
      <c r="B78" s="35">
        <v>23</v>
      </c>
      <c r="C78" s="36" t="s">
        <v>1328</v>
      </c>
      <c r="D78" s="35" t="s">
        <v>285</v>
      </c>
      <c r="E78" s="37" t="s">
        <v>1329</v>
      </c>
      <c r="F78" s="38" t="s">
        <v>93</v>
      </c>
      <c r="G78" s="39">
        <v>3</v>
      </c>
      <c r="H78" s="40">
        <v>0</v>
      </c>
      <c r="I78" s="40">
        <f>ROUND(G78*H78,P4)</f>
        <v>0</v>
      </c>
      <c r="J78" s="38" t="s">
        <v>76</v>
      </c>
      <c r="O78" s="41">
        <f>I78*0.21</f>
        <v>0</v>
      </c>
      <c r="P78">
        <v>3</v>
      </c>
    </row>
    <row r="79" ht="30">
      <c r="A79" s="35" t="s">
        <v>77</v>
      </c>
      <c r="B79" s="42"/>
      <c r="C79" s="43"/>
      <c r="D79" s="43"/>
      <c r="E79" s="37" t="s">
        <v>1332</v>
      </c>
      <c r="F79" s="43"/>
      <c r="G79" s="43"/>
      <c r="H79" s="43"/>
      <c r="I79" s="43"/>
      <c r="J79" s="44"/>
    </row>
    <row r="80" ht="30">
      <c r="A80" s="35" t="s">
        <v>71</v>
      </c>
      <c r="B80" s="35">
        <v>24</v>
      </c>
      <c r="C80" s="36" t="s">
        <v>1333</v>
      </c>
      <c r="D80" s="35" t="s">
        <v>73</v>
      </c>
      <c r="E80" s="37" t="s">
        <v>1334</v>
      </c>
      <c r="F80" s="38" t="s">
        <v>93</v>
      </c>
      <c r="G80" s="39">
        <v>5</v>
      </c>
      <c r="H80" s="40">
        <v>0</v>
      </c>
      <c r="I80" s="40">
        <f>ROUND(G80*H80,P4)</f>
        <v>0</v>
      </c>
      <c r="J80" s="38" t="s">
        <v>76</v>
      </c>
      <c r="O80" s="41">
        <f>I80*0.21</f>
        <v>0</v>
      </c>
      <c r="P80">
        <v>3</v>
      </c>
    </row>
    <row r="81" ht="30">
      <c r="A81" s="35" t="s">
        <v>77</v>
      </c>
      <c r="B81" s="42"/>
      <c r="C81" s="43"/>
      <c r="D81" s="43"/>
      <c r="E81" s="37" t="s">
        <v>1335</v>
      </c>
      <c r="F81" s="43"/>
      <c r="G81" s="43"/>
      <c r="H81" s="43"/>
      <c r="I81" s="43"/>
      <c r="J81" s="44"/>
    </row>
    <row r="82">
      <c r="A82" s="35" t="s">
        <v>89</v>
      </c>
      <c r="B82" s="42"/>
      <c r="C82" s="43"/>
      <c r="D82" s="43"/>
      <c r="E82" s="45" t="s">
        <v>1336</v>
      </c>
      <c r="F82" s="43"/>
      <c r="G82" s="43"/>
      <c r="H82" s="43"/>
      <c r="I82" s="43"/>
      <c r="J82" s="44"/>
    </row>
    <row r="83">
      <c r="A83" s="35" t="s">
        <v>71</v>
      </c>
      <c r="B83" s="35">
        <v>25</v>
      </c>
      <c r="C83" s="36" t="s">
        <v>1337</v>
      </c>
      <c r="D83" s="35" t="s">
        <v>73</v>
      </c>
      <c r="E83" s="37" t="s">
        <v>1338</v>
      </c>
      <c r="F83" s="38" t="s">
        <v>93</v>
      </c>
      <c r="G83" s="39">
        <v>5</v>
      </c>
      <c r="H83" s="40">
        <v>0</v>
      </c>
      <c r="I83" s="40">
        <f>ROUND(G83*H83,P4)</f>
        <v>0</v>
      </c>
      <c r="J83" s="38" t="s">
        <v>76</v>
      </c>
      <c r="O83" s="41">
        <f>I83*0.21</f>
        <v>0</v>
      </c>
      <c r="P83">
        <v>3</v>
      </c>
    </row>
    <row r="84" ht="30">
      <c r="A84" s="35" t="s">
        <v>77</v>
      </c>
      <c r="B84" s="42"/>
      <c r="C84" s="43"/>
      <c r="D84" s="43"/>
      <c r="E84" s="37" t="s">
        <v>1339</v>
      </c>
      <c r="F84" s="43"/>
      <c r="G84" s="43"/>
      <c r="H84" s="43"/>
      <c r="I84" s="43"/>
      <c r="J84" s="44"/>
    </row>
    <row r="85">
      <c r="A85" s="35" t="s">
        <v>89</v>
      </c>
      <c r="B85" s="42"/>
      <c r="C85" s="43"/>
      <c r="D85" s="43"/>
      <c r="E85" s="45" t="s">
        <v>1336</v>
      </c>
      <c r="F85" s="43"/>
      <c r="G85" s="43"/>
      <c r="H85" s="43"/>
      <c r="I85" s="43"/>
      <c r="J85" s="44"/>
    </row>
    <row r="86">
      <c r="A86" s="35" t="s">
        <v>71</v>
      </c>
      <c r="B86" s="35">
        <v>26</v>
      </c>
      <c r="C86" s="36" t="s">
        <v>1340</v>
      </c>
      <c r="D86" s="35" t="s">
        <v>73</v>
      </c>
      <c r="E86" s="37" t="s">
        <v>1341</v>
      </c>
      <c r="F86" s="38" t="s">
        <v>93</v>
      </c>
      <c r="G86" s="39">
        <v>4</v>
      </c>
      <c r="H86" s="40">
        <v>0</v>
      </c>
      <c r="I86" s="40">
        <f>ROUND(G86*H86,P4)</f>
        <v>0</v>
      </c>
      <c r="J86" s="38" t="s">
        <v>76</v>
      </c>
      <c r="O86" s="41">
        <f>I86*0.21</f>
        <v>0</v>
      </c>
      <c r="P86">
        <v>3</v>
      </c>
    </row>
    <row r="87">
      <c r="A87" s="35" t="s">
        <v>77</v>
      </c>
      <c r="B87" s="42"/>
      <c r="C87" s="43"/>
      <c r="D87" s="43"/>
      <c r="E87" s="37" t="s">
        <v>1342</v>
      </c>
      <c r="F87" s="43"/>
      <c r="G87" s="43"/>
      <c r="H87" s="43"/>
      <c r="I87" s="43"/>
      <c r="J87" s="44"/>
    </row>
    <row r="88">
      <c r="A88" s="35" t="s">
        <v>71</v>
      </c>
      <c r="B88" s="35">
        <v>27</v>
      </c>
      <c r="C88" s="36" t="s">
        <v>1343</v>
      </c>
      <c r="D88" s="35" t="s">
        <v>73</v>
      </c>
      <c r="E88" s="37" t="s">
        <v>1344</v>
      </c>
      <c r="F88" s="38" t="s">
        <v>93</v>
      </c>
      <c r="G88" s="39">
        <v>4</v>
      </c>
      <c r="H88" s="40">
        <v>0</v>
      </c>
      <c r="I88" s="40">
        <f>ROUND(G88*H88,P4)</f>
        <v>0</v>
      </c>
      <c r="J88" s="38" t="s">
        <v>76</v>
      </c>
      <c r="O88" s="41">
        <f>I88*0.21</f>
        <v>0</v>
      </c>
      <c r="P88">
        <v>3</v>
      </c>
    </row>
    <row r="89">
      <c r="A89" s="35" t="s">
        <v>77</v>
      </c>
      <c r="B89" s="42"/>
      <c r="C89" s="43"/>
      <c r="D89" s="43"/>
      <c r="E89" s="37" t="s">
        <v>1342</v>
      </c>
      <c r="F89" s="43"/>
      <c r="G89" s="43"/>
      <c r="H89" s="43"/>
      <c r="I89" s="43"/>
      <c r="J89" s="44"/>
    </row>
    <row r="90" ht="30">
      <c r="A90" s="35" t="s">
        <v>71</v>
      </c>
      <c r="B90" s="35">
        <v>28</v>
      </c>
      <c r="C90" s="36" t="s">
        <v>1345</v>
      </c>
      <c r="D90" s="35" t="s">
        <v>73</v>
      </c>
      <c r="E90" s="37" t="s">
        <v>1346</v>
      </c>
      <c r="F90" s="38" t="s">
        <v>93</v>
      </c>
      <c r="G90" s="39">
        <v>1</v>
      </c>
      <c r="H90" s="40">
        <v>0</v>
      </c>
      <c r="I90" s="40">
        <f>ROUND(G90*H90,P4)</f>
        <v>0</v>
      </c>
      <c r="J90" s="38" t="s">
        <v>76</v>
      </c>
      <c r="O90" s="41">
        <f>I90*0.21</f>
        <v>0</v>
      </c>
      <c r="P90">
        <v>3</v>
      </c>
    </row>
    <row r="91">
      <c r="A91" s="35" t="s">
        <v>77</v>
      </c>
      <c r="B91" s="42"/>
      <c r="C91" s="43"/>
      <c r="D91" s="43"/>
      <c r="E91" s="37" t="s">
        <v>1347</v>
      </c>
      <c r="F91" s="43"/>
      <c r="G91" s="43"/>
      <c r="H91" s="43"/>
      <c r="I91" s="43"/>
      <c r="J91" s="44"/>
    </row>
    <row r="92">
      <c r="A92" s="35" t="s">
        <v>71</v>
      </c>
      <c r="B92" s="35">
        <v>29</v>
      </c>
      <c r="C92" s="36" t="s">
        <v>1348</v>
      </c>
      <c r="D92" s="35" t="s">
        <v>73</v>
      </c>
      <c r="E92" s="37" t="s">
        <v>1349</v>
      </c>
      <c r="F92" s="38" t="s">
        <v>93</v>
      </c>
      <c r="G92" s="39">
        <v>2</v>
      </c>
      <c r="H92" s="40">
        <v>0</v>
      </c>
      <c r="I92" s="40">
        <f>ROUND(G92*H92,P4)</f>
        <v>0</v>
      </c>
      <c r="J92" s="38" t="s">
        <v>76</v>
      </c>
      <c r="O92" s="41">
        <f>I92*0.21</f>
        <v>0</v>
      </c>
      <c r="P92">
        <v>3</v>
      </c>
    </row>
    <row r="93">
      <c r="A93" s="35" t="s">
        <v>77</v>
      </c>
      <c r="B93" s="42"/>
      <c r="C93" s="43"/>
      <c r="D93" s="43"/>
      <c r="E93" s="46" t="s">
        <v>73</v>
      </c>
      <c r="F93" s="43"/>
      <c r="G93" s="43"/>
      <c r="H93" s="43"/>
      <c r="I93" s="43"/>
      <c r="J93" s="44"/>
    </row>
    <row r="94">
      <c r="A94" s="35" t="s">
        <v>71</v>
      </c>
      <c r="B94" s="35">
        <v>30</v>
      </c>
      <c r="C94" s="36" t="s">
        <v>1350</v>
      </c>
      <c r="D94" s="35" t="s">
        <v>73</v>
      </c>
      <c r="E94" s="37" t="s">
        <v>1351</v>
      </c>
      <c r="F94" s="38" t="s">
        <v>93</v>
      </c>
      <c r="G94" s="39">
        <v>2</v>
      </c>
      <c r="H94" s="40">
        <v>0</v>
      </c>
      <c r="I94" s="40">
        <f>ROUND(G94*H94,P4)</f>
        <v>0</v>
      </c>
      <c r="J94" s="38" t="s">
        <v>76</v>
      </c>
      <c r="O94" s="41">
        <f>I94*0.21</f>
        <v>0</v>
      </c>
      <c r="P94">
        <v>3</v>
      </c>
    </row>
    <row r="95">
      <c r="A95" s="35" t="s">
        <v>77</v>
      </c>
      <c r="B95" s="42"/>
      <c r="C95" s="43"/>
      <c r="D95" s="43"/>
      <c r="E95" s="46" t="s">
        <v>73</v>
      </c>
      <c r="F95" s="43"/>
      <c r="G95" s="43"/>
      <c r="H95" s="43"/>
      <c r="I95" s="43"/>
      <c r="J95" s="44"/>
    </row>
    <row r="96">
      <c r="A96" s="29" t="s">
        <v>68</v>
      </c>
      <c r="B96" s="30"/>
      <c r="C96" s="31" t="s">
        <v>397</v>
      </c>
      <c r="D96" s="32"/>
      <c r="E96" s="29" t="s">
        <v>398</v>
      </c>
      <c r="F96" s="32"/>
      <c r="G96" s="32"/>
      <c r="H96" s="32"/>
      <c r="I96" s="33">
        <f>SUMIFS(I97:I105,A97:A105,"P")</f>
        <v>0</v>
      </c>
      <c r="J96" s="34"/>
    </row>
    <row r="97">
      <c r="A97" s="35" t="s">
        <v>71</v>
      </c>
      <c r="B97" s="35">
        <v>31</v>
      </c>
      <c r="C97" s="36" t="s">
        <v>1352</v>
      </c>
      <c r="D97" s="35" t="s">
        <v>73</v>
      </c>
      <c r="E97" s="37" t="s">
        <v>1353</v>
      </c>
      <c r="F97" s="38" t="s">
        <v>161</v>
      </c>
      <c r="G97" s="39">
        <v>9</v>
      </c>
      <c r="H97" s="40">
        <v>0</v>
      </c>
      <c r="I97" s="40">
        <f>ROUND(G97*H97,P4)</f>
        <v>0</v>
      </c>
      <c r="J97" s="38" t="s">
        <v>76</v>
      </c>
      <c r="O97" s="41">
        <f>I97*0.21</f>
        <v>0</v>
      </c>
      <c r="P97">
        <v>3</v>
      </c>
    </row>
    <row r="98">
      <c r="A98" s="35" t="s">
        <v>77</v>
      </c>
      <c r="B98" s="42"/>
      <c r="C98" s="43"/>
      <c r="D98" s="43"/>
      <c r="E98" s="37" t="s">
        <v>1354</v>
      </c>
      <c r="F98" s="43"/>
      <c r="G98" s="43"/>
      <c r="H98" s="43"/>
      <c r="I98" s="43"/>
      <c r="J98" s="44"/>
    </row>
    <row r="99">
      <c r="A99" s="35" t="s">
        <v>89</v>
      </c>
      <c r="B99" s="42"/>
      <c r="C99" s="43"/>
      <c r="D99" s="43"/>
      <c r="E99" s="45" t="s">
        <v>1355</v>
      </c>
      <c r="F99" s="43"/>
      <c r="G99" s="43"/>
      <c r="H99" s="43"/>
      <c r="I99" s="43"/>
      <c r="J99" s="44"/>
    </row>
    <row r="100">
      <c r="A100" s="35" t="s">
        <v>71</v>
      </c>
      <c r="B100" s="35">
        <v>32</v>
      </c>
      <c r="C100" s="36" t="s">
        <v>1356</v>
      </c>
      <c r="D100" s="35" t="s">
        <v>73</v>
      </c>
      <c r="E100" s="37" t="s">
        <v>1357</v>
      </c>
      <c r="F100" s="38" t="s">
        <v>161</v>
      </c>
      <c r="G100" s="39">
        <v>101.84999999999999</v>
      </c>
      <c r="H100" s="40">
        <v>0</v>
      </c>
      <c r="I100" s="40">
        <f>ROUND(G100*H100,P4)</f>
        <v>0</v>
      </c>
      <c r="J100" s="38" t="s">
        <v>76</v>
      </c>
      <c r="O100" s="41">
        <f>I100*0.21</f>
        <v>0</v>
      </c>
      <c r="P100">
        <v>3</v>
      </c>
    </row>
    <row r="101">
      <c r="A101" s="35" t="s">
        <v>77</v>
      </c>
      <c r="B101" s="42"/>
      <c r="C101" s="43"/>
      <c r="D101" s="43"/>
      <c r="E101" s="37" t="s">
        <v>1358</v>
      </c>
      <c r="F101" s="43"/>
      <c r="G101" s="43"/>
      <c r="H101" s="43"/>
      <c r="I101" s="43"/>
      <c r="J101" s="44"/>
    </row>
    <row r="102">
      <c r="A102" s="35" t="s">
        <v>89</v>
      </c>
      <c r="B102" s="42"/>
      <c r="C102" s="43"/>
      <c r="D102" s="43"/>
      <c r="E102" s="45" t="s">
        <v>1359</v>
      </c>
      <c r="F102" s="43"/>
      <c r="G102" s="43"/>
      <c r="H102" s="43"/>
      <c r="I102" s="43"/>
      <c r="J102" s="44"/>
    </row>
    <row r="103">
      <c r="A103" s="35" t="s">
        <v>71</v>
      </c>
      <c r="B103" s="35">
        <v>33</v>
      </c>
      <c r="C103" s="36" t="s">
        <v>1360</v>
      </c>
      <c r="D103" s="35" t="s">
        <v>73</v>
      </c>
      <c r="E103" s="37" t="s">
        <v>1361</v>
      </c>
      <c r="F103" s="38" t="s">
        <v>161</v>
      </c>
      <c r="G103" s="39">
        <v>2</v>
      </c>
      <c r="H103" s="40">
        <v>0</v>
      </c>
      <c r="I103" s="40">
        <f>ROUND(G103*H103,P4)</f>
        <v>0</v>
      </c>
      <c r="J103" s="38" t="s">
        <v>76</v>
      </c>
      <c r="O103" s="41">
        <f>I103*0.21</f>
        <v>0</v>
      </c>
      <c r="P103">
        <v>3</v>
      </c>
    </row>
    <row r="104" ht="30">
      <c r="A104" s="35" t="s">
        <v>77</v>
      </c>
      <c r="B104" s="42"/>
      <c r="C104" s="43"/>
      <c r="D104" s="43"/>
      <c r="E104" s="37" t="s">
        <v>1362</v>
      </c>
      <c r="F104" s="43"/>
      <c r="G104" s="43"/>
      <c r="H104" s="43"/>
      <c r="I104" s="43"/>
      <c r="J104" s="44"/>
    </row>
    <row r="105">
      <c r="A105" s="35" t="s">
        <v>89</v>
      </c>
      <c r="B105" s="47"/>
      <c r="C105" s="48"/>
      <c r="D105" s="48"/>
      <c r="E105" s="45" t="s">
        <v>1363</v>
      </c>
      <c r="F105" s="48"/>
      <c r="G105" s="48"/>
      <c r="H105" s="48"/>
      <c r="I105" s="48"/>
      <c r="J105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41</v>
      </c>
      <c r="I3" s="23">
        <f>SUMIFS(I10:I81,A10:A81,"SD")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1263</v>
      </c>
      <c r="D4" s="20"/>
      <c r="E4" s="21" t="s">
        <v>1264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53</v>
      </c>
      <c r="C5" s="19" t="s">
        <v>41</v>
      </c>
      <c r="D5" s="20"/>
      <c r="E5" s="21" t="s">
        <v>42</v>
      </c>
      <c r="F5" s="15"/>
      <c r="G5" s="15"/>
      <c r="H5" s="15"/>
      <c r="I5" s="15"/>
      <c r="J5" s="17"/>
      <c r="O5">
        <v>0.20999999999999999</v>
      </c>
    </row>
    <row r="6">
      <c r="A6" s="3" t="s">
        <v>1265</v>
      </c>
      <c r="B6" s="18" t="s">
        <v>56</v>
      </c>
      <c r="C6" s="19" t="s">
        <v>41</v>
      </c>
      <c r="D6" s="20"/>
      <c r="E6" s="21" t="s">
        <v>42</v>
      </c>
      <c r="F6" s="15"/>
      <c r="G6" s="15"/>
      <c r="H6" s="15"/>
      <c r="I6" s="15"/>
      <c r="J6" s="17"/>
    </row>
    <row r="7">
      <c r="A7" s="24" t="s">
        <v>57</v>
      </c>
      <c r="B7" s="25" t="s">
        <v>58</v>
      </c>
      <c r="C7" s="7" t="s">
        <v>59</v>
      </c>
      <c r="D7" s="7" t="s">
        <v>60</v>
      </c>
      <c r="E7" s="7" t="s">
        <v>61</v>
      </c>
      <c r="F7" s="7" t="s">
        <v>62</v>
      </c>
      <c r="G7" s="7" t="s">
        <v>63</v>
      </c>
      <c r="H7" s="7" t="s">
        <v>64</v>
      </c>
      <c r="I7" s="7"/>
      <c r="J7" s="26" t="s">
        <v>65</v>
      </c>
    </row>
    <row r="8">
      <c r="A8" s="24"/>
      <c r="B8" s="25"/>
      <c r="C8" s="7"/>
      <c r="D8" s="7"/>
      <c r="E8" s="7"/>
      <c r="F8" s="7"/>
      <c r="G8" s="7"/>
      <c r="H8" s="7" t="s">
        <v>66</v>
      </c>
      <c r="I8" s="7" t="s">
        <v>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68</v>
      </c>
      <c r="B10" s="30"/>
      <c r="C10" s="31" t="s">
        <v>69</v>
      </c>
      <c r="D10" s="32"/>
      <c r="E10" s="29" t="s">
        <v>70</v>
      </c>
      <c r="F10" s="32"/>
      <c r="G10" s="32"/>
      <c r="H10" s="32"/>
      <c r="I10" s="33">
        <f>SUMIFS(I11:I13,A11:A13,"P")</f>
        <v>0</v>
      </c>
      <c r="J10" s="34"/>
    </row>
    <row r="11" ht="30">
      <c r="A11" s="35" t="s">
        <v>71</v>
      </c>
      <c r="B11" s="35">
        <v>1</v>
      </c>
      <c r="C11" s="36" t="s">
        <v>131</v>
      </c>
      <c r="D11" s="35" t="s">
        <v>73</v>
      </c>
      <c r="E11" s="37" t="s">
        <v>127</v>
      </c>
      <c r="F11" s="38" t="s">
        <v>128</v>
      </c>
      <c r="G11" s="39">
        <v>9.1080000000000005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165">
      <c r="A12" s="35" t="s">
        <v>77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89</v>
      </c>
      <c r="B13" s="42"/>
      <c r="C13" s="43"/>
      <c r="D13" s="43"/>
      <c r="E13" s="45" t="s">
        <v>1364</v>
      </c>
      <c r="F13" s="43"/>
      <c r="G13" s="43"/>
      <c r="H13" s="43"/>
      <c r="I13" s="43"/>
      <c r="J13" s="44"/>
    </row>
    <row r="14">
      <c r="A14" s="29" t="s">
        <v>68</v>
      </c>
      <c r="B14" s="30"/>
      <c r="C14" s="31" t="s">
        <v>137</v>
      </c>
      <c r="D14" s="32"/>
      <c r="E14" s="29" t="s">
        <v>138</v>
      </c>
      <c r="F14" s="32"/>
      <c r="G14" s="32"/>
      <c r="H14" s="32"/>
      <c r="I14" s="33">
        <f>SUMIFS(I15:I32,A15:A32,"P")</f>
        <v>0</v>
      </c>
      <c r="J14" s="34"/>
    </row>
    <row r="15">
      <c r="A15" s="35" t="s">
        <v>71</v>
      </c>
      <c r="B15" s="35">
        <v>2</v>
      </c>
      <c r="C15" s="36" t="s">
        <v>1267</v>
      </c>
      <c r="D15" s="35" t="s">
        <v>73</v>
      </c>
      <c r="E15" s="37" t="s">
        <v>1268</v>
      </c>
      <c r="F15" s="38" t="s">
        <v>157</v>
      </c>
      <c r="G15" s="39">
        <v>2.3039999999999998</v>
      </c>
      <c r="H15" s="40">
        <v>0</v>
      </c>
      <c r="I15" s="40">
        <f>ROUND(G15*H15,P4)</f>
        <v>0</v>
      </c>
      <c r="J15" s="38" t="s">
        <v>76</v>
      </c>
      <c r="O15" s="41">
        <f>I15*0.21</f>
        <v>0</v>
      </c>
      <c r="P15">
        <v>3</v>
      </c>
    </row>
    <row r="16">
      <c r="A16" s="35" t="s">
        <v>77</v>
      </c>
      <c r="B16" s="42"/>
      <c r="C16" s="43"/>
      <c r="D16" s="43"/>
      <c r="E16" s="37" t="s">
        <v>1269</v>
      </c>
      <c r="F16" s="43"/>
      <c r="G16" s="43"/>
      <c r="H16" s="43"/>
      <c r="I16" s="43"/>
      <c r="J16" s="44"/>
    </row>
    <row r="17">
      <c r="A17" s="35" t="s">
        <v>89</v>
      </c>
      <c r="B17" s="42"/>
      <c r="C17" s="43"/>
      <c r="D17" s="43"/>
      <c r="E17" s="45" t="s">
        <v>1365</v>
      </c>
      <c r="F17" s="43"/>
      <c r="G17" s="43"/>
      <c r="H17" s="43"/>
      <c r="I17" s="43"/>
      <c r="J17" s="44"/>
    </row>
    <row r="18">
      <c r="A18" s="35" t="s">
        <v>71</v>
      </c>
      <c r="B18" s="35">
        <v>3</v>
      </c>
      <c r="C18" s="36" t="s">
        <v>633</v>
      </c>
      <c r="D18" s="35" t="s">
        <v>73</v>
      </c>
      <c r="E18" s="37" t="s">
        <v>634</v>
      </c>
      <c r="F18" s="38" t="s">
        <v>157</v>
      </c>
      <c r="G18" s="39">
        <v>2.25</v>
      </c>
      <c r="H18" s="40">
        <v>0</v>
      </c>
      <c r="I18" s="40">
        <f>ROUND(G18*H18,P4)</f>
        <v>0</v>
      </c>
      <c r="J18" s="38" t="s">
        <v>76</v>
      </c>
      <c r="O18" s="41">
        <f>I18*0.21</f>
        <v>0</v>
      </c>
      <c r="P18">
        <v>3</v>
      </c>
    </row>
    <row r="19">
      <c r="A19" s="35" t="s">
        <v>77</v>
      </c>
      <c r="B19" s="42"/>
      <c r="C19" s="43"/>
      <c r="D19" s="43"/>
      <c r="E19" s="37" t="s">
        <v>1271</v>
      </c>
      <c r="F19" s="43"/>
      <c r="G19" s="43"/>
      <c r="H19" s="43"/>
      <c r="I19" s="43"/>
      <c r="J19" s="44"/>
    </row>
    <row r="20" ht="45">
      <c r="A20" s="35" t="s">
        <v>89</v>
      </c>
      <c r="B20" s="42"/>
      <c r="C20" s="43"/>
      <c r="D20" s="43"/>
      <c r="E20" s="45" t="s">
        <v>1366</v>
      </c>
      <c r="F20" s="43"/>
      <c r="G20" s="43"/>
      <c r="H20" s="43"/>
      <c r="I20" s="43"/>
      <c r="J20" s="44"/>
    </row>
    <row r="21">
      <c r="A21" s="35" t="s">
        <v>71</v>
      </c>
      <c r="B21" s="35">
        <v>4</v>
      </c>
      <c r="C21" s="36" t="s">
        <v>1273</v>
      </c>
      <c r="D21" s="35" t="s">
        <v>73</v>
      </c>
      <c r="E21" s="37" t="s">
        <v>1274</v>
      </c>
      <c r="F21" s="38" t="s">
        <v>157</v>
      </c>
      <c r="G21" s="39">
        <v>5.8730000000000002</v>
      </c>
      <c r="H21" s="40">
        <v>0</v>
      </c>
      <c r="I21" s="40">
        <f>ROUND(G21*H21,P4)</f>
        <v>0</v>
      </c>
      <c r="J21" s="38" t="s">
        <v>76</v>
      </c>
      <c r="O21" s="41">
        <f>I21*0.21</f>
        <v>0</v>
      </c>
      <c r="P21">
        <v>3</v>
      </c>
    </row>
    <row r="22">
      <c r="A22" s="35" t="s">
        <v>77</v>
      </c>
      <c r="B22" s="42"/>
      <c r="C22" s="43"/>
      <c r="D22" s="43"/>
      <c r="E22" s="37" t="s">
        <v>1275</v>
      </c>
      <c r="F22" s="43"/>
      <c r="G22" s="43"/>
      <c r="H22" s="43"/>
      <c r="I22" s="43"/>
      <c r="J22" s="44"/>
    </row>
    <row r="23" ht="45">
      <c r="A23" s="35" t="s">
        <v>89</v>
      </c>
      <c r="B23" s="42"/>
      <c r="C23" s="43"/>
      <c r="D23" s="43"/>
      <c r="E23" s="45" t="s">
        <v>1367</v>
      </c>
      <c r="F23" s="43"/>
      <c r="G23" s="43"/>
      <c r="H23" s="43"/>
      <c r="I23" s="43"/>
      <c r="J23" s="44"/>
    </row>
    <row r="24">
      <c r="A24" s="35" t="s">
        <v>71</v>
      </c>
      <c r="B24" s="35">
        <v>5</v>
      </c>
      <c r="C24" s="36" t="s">
        <v>172</v>
      </c>
      <c r="D24" s="35" t="s">
        <v>73</v>
      </c>
      <c r="E24" s="37" t="s">
        <v>173</v>
      </c>
      <c r="F24" s="38" t="s">
        <v>157</v>
      </c>
      <c r="G24" s="39">
        <v>4.5540000000000003</v>
      </c>
      <c r="H24" s="40">
        <v>0</v>
      </c>
      <c r="I24" s="40">
        <f>ROUND(G24*H24,P4)</f>
        <v>0</v>
      </c>
      <c r="J24" s="38" t="s">
        <v>76</v>
      </c>
      <c r="O24" s="41">
        <f>I24*0.21</f>
        <v>0</v>
      </c>
      <c r="P24">
        <v>3</v>
      </c>
    </row>
    <row r="25">
      <c r="A25" s="35" t="s">
        <v>77</v>
      </c>
      <c r="B25" s="42"/>
      <c r="C25" s="43"/>
      <c r="D25" s="43"/>
      <c r="E25" s="37" t="s">
        <v>1277</v>
      </c>
      <c r="F25" s="43"/>
      <c r="G25" s="43"/>
      <c r="H25" s="43"/>
      <c r="I25" s="43"/>
      <c r="J25" s="44"/>
    </row>
    <row r="26" ht="60">
      <c r="A26" s="35" t="s">
        <v>89</v>
      </c>
      <c r="B26" s="42"/>
      <c r="C26" s="43"/>
      <c r="D26" s="43"/>
      <c r="E26" s="45" t="s">
        <v>1368</v>
      </c>
      <c r="F26" s="43"/>
      <c r="G26" s="43"/>
      <c r="H26" s="43"/>
      <c r="I26" s="43"/>
      <c r="J26" s="44"/>
    </row>
    <row r="27">
      <c r="A27" s="35" t="s">
        <v>71</v>
      </c>
      <c r="B27" s="35">
        <v>6</v>
      </c>
      <c r="C27" s="36" t="s">
        <v>944</v>
      </c>
      <c r="D27" s="35" t="s">
        <v>73</v>
      </c>
      <c r="E27" s="37" t="s">
        <v>945</v>
      </c>
      <c r="F27" s="38" t="s">
        <v>157</v>
      </c>
      <c r="G27" s="39">
        <v>5.8730000000000002</v>
      </c>
      <c r="H27" s="40">
        <v>0</v>
      </c>
      <c r="I27" s="40">
        <f>ROUND(G27*H27,P4)</f>
        <v>0</v>
      </c>
      <c r="J27" s="38" t="s">
        <v>76</v>
      </c>
      <c r="O27" s="41">
        <f>I27*0.21</f>
        <v>0</v>
      </c>
      <c r="P27">
        <v>3</v>
      </c>
    </row>
    <row r="28">
      <c r="A28" s="35" t="s">
        <v>77</v>
      </c>
      <c r="B28" s="42"/>
      <c r="C28" s="43"/>
      <c r="D28" s="43"/>
      <c r="E28" s="37" t="s">
        <v>1279</v>
      </c>
      <c r="F28" s="43"/>
      <c r="G28" s="43"/>
      <c r="H28" s="43"/>
      <c r="I28" s="43"/>
      <c r="J28" s="44"/>
    </row>
    <row r="29" ht="45">
      <c r="A29" s="35" t="s">
        <v>89</v>
      </c>
      <c r="B29" s="42"/>
      <c r="C29" s="43"/>
      <c r="D29" s="43"/>
      <c r="E29" s="45" t="s">
        <v>1367</v>
      </c>
      <c r="F29" s="43"/>
      <c r="G29" s="43"/>
      <c r="H29" s="43"/>
      <c r="I29" s="43"/>
      <c r="J29" s="44"/>
    </row>
    <row r="30">
      <c r="A30" s="35" t="s">
        <v>71</v>
      </c>
      <c r="B30" s="35">
        <v>7</v>
      </c>
      <c r="C30" s="36" t="s">
        <v>307</v>
      </c>
      <c r="D30" s="35" t="s">
        <v>73</v>
      </c>
      <c r="E30" s="37" t="s">
        <v>308</v>
      </c>
      <c r="F30" s="38" t="s">
        <v>157</v>
      </c>
      <c r="G30" s="39">
        <v>1.05</v>
      </c>
      <c r="H30" s="40">
        <v>0</v>
      </c>
      <c r="I30" s="40">
        <f>ROUND(G30*H30,P4)</f>
        <v>0</v>
      </c>
      <c r="J30" s="38" t="s">
        <v>76</v>
      </c>
      <c r="O30" s="41">
        <f>I30*0.21</f>
        <v>0</v>
      </c>
      <c r="P30">
        <v>3</v>
      </c>
    </row>
    <row r="31">
      <c r="A31" s="35" t="s">
        <v>77</v>
      </c>
      <c r="B31" s="42"/>
      <c r="C31" s="43"/>
      <c r="D31" s="43"/>
      <c r="E31" s="37" t="s">
        <v>1280</v>
      </c>
      <c r="F31" s="43"/>
      <c r="G31" s="43"/>
      <c r="H31" s="43"/>
      <c r="I31" s="43"/>
      <c r="J31" s="44"/>
    </row>
    <row r="32">
      <c r="A32" s="35" t="s">
        <v>89</v>
      </c>
      <c r="B32" s="42"/>
      <c r="C32" s="43"/>
      <c r="D32" s="43"/>
      <c r="E32" s="45" t="s">
        <v>1369</v>
      </c>
      <c r="F32" s="43"/>
      <c r="G32" s="43"/>
      <c r="H32" s="43"/>
      <c r="I32" s="43"/>
      <c r="J32" s="44"/>
    </row>
    <row r="33">
      <c r="A33" s="29" t="s">
        <v>68</v>
      </c>
      <c r="B33" s="30"/>
      <c r="C33" s="31" t="s">
        <v>333</v>
      </c>
      <c r="D33" s="32"/>
      <c r="E33" s="29" t="s">
        <v>334</v>
      </c>
      <c r="F33" s="32"/>
      <c r="G33" s="32"/>
      <c r="H33" s="32"/>
      <c r="I33" s="33">
        <f>SUMIFS(I34:I36,A34:A36,"P")</f>
        <v>0</v>
      </c>
      <c r="J33" s="34"/>
    </row>
    <row r="34">
      <c r="A34" s="35" t="s">
        <v>71</v>
      </c>
      <c r="B34" s="35">
        <v>8</v>
      </c>
      <c r="C34" s="36" t="s">
        <v>1282</v>
      </c>
      <c r="D34" s="35" t="s">
        <v>73</v>
      </c>
      <c r="E34" s="37" t="s">
        <v>1283</v>
      </c>
      <c r="F34" s="38" t="s">
        <v>157</v>
      </c>
      <c r="G34" s="39">
        <v>2.3039999999999998</v>
      </c>
      <c r="H34" s="40">
        <v>0</v>
      </c>
      <c r="I34" s="40">
        <f>ROUND(G34*H34,P4)</f>
        <v>0</v>
      </c>
      <c r="J34" s="38" t="s">
        <v>76</v>
      </c>
      <c r="O34" s="41">
        <f>I34*0.21</f>
        <v>0</v>
      </c>
      <c r="P34">
        <v>3</v>
      </c>
    </row>
    <row r="35" ht="30">
      <c r="A35" s="35" t="s">
        <v>77</v>
      </c>
      <c r="B35" s="42"/>
      <c r="C35" s="43"/>
      <c r="D35" s="43"/>
      <c r="E35" s="37" t="s">
        <v>1284</v>
      </c>
      <c r="F35" s="43"/>
      <c r="G35" s="43"/>
      <c r="H35" s="43"/>
      <c r="I35" s="43"/>
      <c r="J35" s="44"/>
    </row>
    <row r="36">
      <c r="A36" s="35" t="s">
        <v>89</v>
      </c>
      <c r="B36" s="42"/>
      <c r="C36" s="43"/>
      <c r="D36" s="43"/>
      <c r="E36" s="45" t="s">
        <v>1365</v>
      </c>
      <c r="F36" s="43"/>
      <c r="G36" s="43"/>
      <c r="H36" s="43"/>
      <c r="I36" s="43"/>
      <c r="J36" s="44"/>
    </row>
    <row r="37">
      <c r="A37" s="29" t="s">
        <v>68</v>
      </c>
      <c r="B37" s="30"/>
      <c r="C37" s="31" t="s">
        <v>346</v>
      </c>
      <c r="D37" s="32"/>
      <c r="E37" s="29" t="s">
        <v>347</v>
      </c>
      <c r="F37" s="32"/>
      <c r="G37" s="32"/>
      <c r="H37" s="32"/>
      <c r="I37" s="33">
        <f>SUMIFS(I38:I40,A38:A40,"P")</f>
        <v>0</v>
      </c>
      <c r="J37" s="34"/>
    </row>
    <row r="38">
      <c r="A38" s="35" t="s">
        <v>71</v>
      </c>
      <c r="B38" s="35">
        <v>9</v>
      </c>
      <c r="C38" s="36" t="s">
        <v>753</v>
      </c>
      <c r="D38" s="35" t="s">
        <v>73</v>
      </c>
      <c r="E38" s="37" t="s">
        <v>754</v>
      </c>
      <c r="F38" s="38" t="s">
        <v>157</v>
      </c>
      <c r="G38" s="39">
        <v>0.23999999999999999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1285</v>
      </c>
      <c r="F39" s="43"/>
      <c r="G39" s="43"/>
      <c r="H39" s="43"/>
      <c r="I39" s="43"/>
      <c r="J39" s="44"/>
    </row>
    <row r="40">
      <c r="A40" s="35" t="s">
        <v>89</v>
      </c>
      <c r="B40" s="42"/>
      <c r="C40" s="43"/>
      <c r="D40" s="43"/>
      <c r="E40" s="45" t="s">
        <v>1370</v>
      </c>
      <c r="F40" s="43"/>
      <c r="G40" s="43"/>
      <c r="H40" s="43"/>
      <c r="I40" s="43"/>
      <c r="J40" s="44"/>
    </row>
    <row r="41">
      <c r="A41" s="29" t="s">
        <v>68</v>
      </c>
      <c r="B41" s="30"/>
      <c r="C41" s="31" t="s">
        <v>801</v>
      </c>
      <c r="D41" s="32"/>
      <c r="E41" s="29" t="s">
        <v>802</v>
      </c>
      <c r="F41" s="32"/>
      <c r="G41" s="32"/>
      <c r="H41" s="32"/>
      <c r="I41" s="33">
        <f>SUMIFS(I42:I71,A42:A71,"P")</f>
        <v>0</v>
      </c>
      <c r="J41" s="34"/>
    </row>
    <row r="42">
      <c r="A42" s="35" t="s">
        <v>71</v>
      </c>
      <c r="B42" s="35">
        <v>10</v>
      </c>
      <c r="C42" s="36" t="s">
        <v>1287</v>
      </c>
      <c r="D42" s="35" t="s">
        <v>73</v>
      </c>
      <c r="E42" s="37" t="s">
        <v>1288</v>
      </c>
      <c r="F42" s="38" t="s">
        <v>161</v>
      </c>
      <c r="G42" s="39">
        <v>15</v>
      </c>
      <c r="H42" s="40">
        <v>0</v>
      </c>
      <c r="I42" s="40">
        <f>ROUND(G42*H42,P4)</f>
        <v>0</v>
      </c>
      <c r="J42" s="38" t="s">
        <v>76</v>
      </c>
      <c r="O42" s="41">
        <f>I42*0.21</f>
        <v>0</v>
      </c>
      <c r="P42">
        <v>3</v>
      </c>
    </row>
    <row r="43">
      <c r="A43" s="35" t="s">
        <v>77</v>
      </c>
      <c r="B43" s="42"/>
      <c r="C43" s="43"/>
      <c r="D43" s="43"/>
      <c r="E43" s="37" t="s">
        <v>1289</v>
      </c>
      <c r="F43" s="43"/>
      <c r="G43" s="43"/>
      <c r="H43" s="43"/>
      <c r="I43" s="43"/>
      <c r="J43" s="44"/>
    </row>
    <row r="44">
      <c r="A44" s="35" t="s">
        <v>71</v>
      </c>
      <c r="B44" s="35">
        <v>11</v>
      </c>
      <c r="C44" s="36" t="s">
        <v>1290</v>
      </c>
      <c r="D44" s="35" t="s">
        <v>73</v>
      </c>
      <c r="E44" s="37" t="s">
        <v>1291</v>
      </c>
      <c r="F44" s="38" t="s">
        <v>161</v>
      </c>
      <c r="G44" s="39">
        <v>24.149999999999999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30">
      <c r="A45" s="35" t="s">
        <v>77</v>
      </c>
      <c r="B45" s="42"/>
      <c r="C45" s="43"/>
      <c r="D45" s="43"/>
      <c r="E45" s="37" t="s">
        <v>1292</v>
      </c>
      <c r="F45" s="43"/>
      <c r="G45" s="43"/>
      <c r="H45" s="43"/>
      <c r="I45" s="43"/>
      <c r="J45" s="44"/>
    </row>
    <row r="46">
      <c r="A46" s="35" t="s">
        <v>89</v>
      </c>
      <c r="B46" s="42"/>
      <c r="C46" s="43"/>
      <c r="D46" s="43"/>
      <c r="E46" s="45" t="s">
        <v>1371</v>
      </c>
      <c r="F46" s="43"/>
      <c r="G46" s="43"/>
      <c r="H46" s="43"/>
      <c r="I46" s="43"/>
      <c r="J46" s="44"/>
    </row>
    <row r="47">
      <c r="A47" s="35" t="s">
        <v>71</v>
      </c>
      <c r="B47" s="35">
        <v>12</v>
      </c>
      <c r="C47" s="36" t="s">
        <v>1294</v>
      </c>
      <c r="D47" s="35" t="s">
        <v>73</v>
      </c>
      <c r="E47" s="37" t="s">
        <v>1295</v>
      </c>
      <c r="F47" s="38" t="s">
        <v>161</v>
      </c>
      <c r="G47" s="39">
        <v>6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 ht="45">
      <c r="A48" s="35" t="s">
        <v>77</v>
      </c>
      <c r="B48" s="42"/>
      <c r="C48" s="43"/>
      <c r="D48" s="43"/>
      <c r="E48" s="37" t="s">
        <v>1296</v>
      </c>
      <c r="F48" s="43"/>
      <c r="G48" s="43"/>
      <c r="H48" s="43"/>
      <c r="I48" s="43"/>
      <c r="J48" s="44"/>
    </row>
    <row r="49">
      <c r="A49" s="35" t="s">
        <v>89</v>
      </c>
      <c r="B49" s="42"/>
      <c r="C49" s="43"/>
      <c r="D49" s="43"/>
      <c r="E49" s="45" t="s">
        <v>1372</v>
      </c>
      <c r="F49" s="43"/>
      <c r="G49" s="43"/>
      <c r="H49" s="43"/>
      <c r="I49" s="43"/>
      <c r="J49" s="44"/>
    </row>
    <row r="50">
      <c r="A50" s="35" t="s">
        <v>71</v>
      </c>
      <c r="B50" s="35">
        <v>13</v>
      </c>
      <c r="C50" s="36" t="s">
        <v>1301</v>
      </c>
      <c r="D50" s="35" t="s">
        <v>281</v>
      </c>
      <c r="E50" s="37" t="s">
        <v>1302</v>
      </c>
      <c r="F50" s="38" t="s">
        <v>161</v>
      </c>
      <c r="G50" s="39">
        <v>36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 ht="30">
      <c r="A51" s="35" t="s">
        <v>77</v>
      </c>
      <c r="B51" s="42"/>
      <c r="C51" s="43"/>
      <c r="D51" s="43"/>
      <c r="E51" s="37" t="s">
        <v>1303</v>
      </c>
      <c r="F51" s="43"/>
      <c r="G51" s="43"/>
      <c r="H51" s="43"/>
      <c r="I51" s="43"/>
      <c r="J51" s="44"/>
    </row>
    <row r="52">
      <c r="A52" s="35" t="s">
        <v>89</v>
      </c>
      <c r="B52" s="42"/>
      <c r="C52" s="43"/>
      <c r="D52" s="43"/>
      <c r="E52" s="45" t="s">
        <v>1373</v>
      </c>
      <c r="F52" s="43"/>
      <c r="G52" s="43"/>
      <c r="H52" s="43"/>
      <c r="I52" s="43"/>
      <c r="J52" s="44"/>
    </row>
    <row r="53">
      <c r="A53" s="35" t="s">
        <v>71</v>
      </c>
      <c r="B53" s="35">
        <v>14</v>
      </c>
      <c r="C53" s="36" t="s">
        <v>1310</v>
      </c>
      <c r="D53" s="35" t="s">
        <v>73</v>
      </c>
      <c r="E53" s="37" t="s">
        <v>1311</v>
      </c>
      <c r="F53" s="38" t="s">
        <v>161</v>
      </c>
      <c r="G53" s="39">
        <v>35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30">
      <c r="A54" s="35" t="s">
        <v>77</v>
      </c>
      <c r="B54" s="42"/>
      <c r="C54" s="43"/>
      <c r="D54" s="43"/>
      <c r="E54" s="37" t="s">
        <v>1312</v>
      </c>
      <c r="F54" s="43"/>
      <c r="G54" s="43"/>
      <c r="H54" s="43"/>
      <c r="I54" s="43"/>
      <c r="J54" s="44"/>
    </row>
    <row r="55">
      <c r="A55" s="35" t="s">
        <v>89</v>
      </c>
      <c r="B55" s="42"/>
      <c r="C55" s="43"/>
      <c r="D55" s="43"/>
      <c r="E55" s="45" t="s">
        <v>1374</v>
      </c>
      <c r="F55" s="43"/>
      <c r="G55" s="43"/>
      <c r="H55" s="43"/>
      <c r="I55" s="43"/>
      <c r="J55" s="44"/>
    </row>
    <row r="56" ht="30">
      <c r="A56" s="35" t="s">
        <v>71</v>
      </c>
      <c r="B56" s="35">
        <v>15</v>
      </c>
      <c r="C56" s="36" t="s">
        <v>1314</v>
      </c>
      <c r="D56" s="35" t="s">
        <v>73</v>
      </c>
      <c r="E56" s="37" t="s">
        <v>1315</v>
      </c>
      <c r="F56" s="38" t="s">
        <v>93</v>
      </c>
      <c r="G56" s="39">
        <v>8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37" t="s">
        <v>1316</v>
      </c>
      <c r="F57" s="43"/>
      <c r="G57" s="43"/>
      <c r="H57" s="43"/>
      <c r="I57" s="43"/>
      <c r="J57" s="44"/>
    </row>
    <row r="58">
      <c r="A58" s="35" t="s">
        <v>89</v>
      </c>
      <c r="B58" s="42"/>
      <c r="C58" s="43"/>
      <c r="D58" s="43"/>
      <c r="E58" s="45" t="s">
        <v>1375</v>
      </c>
      <c r="F58" s="43"/>
      <c r="G58" s="43"/>
      <c r="H58" s="43"/>
      <c r="I58" s="43"/>
      <c r="J58" s="44"/>
    </row>
    <row r="59">
      <c r="A59" s="35" t="s">
        <v>71</v>
      </c>
      <c r="B59" s="35">
        <v>16</v>
      </c>
      <c r="C59" s="36" t="s">
        <v>1376</v>
      </c>
      <c r="D59" s="35" t="s">
        <v>281</v>
      </c>
      <c r="E59" s="37" t="s">
        <v>1377</v>
      </c>
      <c r="F59" s="38" t="s">
        <v>93</v>
      </c>
      <c r="G59" s="39">
        <v>3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 ht="45">
      <c r="A60" s="35" t="s">
        <v>77</v>
      </c>
      <c r="B60" s="42"/>
      <c r="C60" s="43"/>
      <c r="D60" s="43"/>
      <c r="E60" s="37" t="s">
        <v>1378</v>
      </c>
      <c r="F60" s="43"/>
      <c r="G60" s="43"/>
      <c r="H60" s="43"/>
      <c r="I60" s="43"/>
      <c r="J60" s="44"/>
    </row>
    <row r="61">
      <c r="A61" s="35" t="s">
        <v>71</v>
      </c>
      <c r="B61" s="35">
        <v>17</v>
      </c>
      <c r="C61" s="36" t="s">
        <v>1376</v>
      </c>
      <c r="D61" s="35" t="s">
        <v>285</v>
      </c>
      <c r="E61" s="37" t="s">
        <v>1377</v>
      </c>
      <c r="F61" s="38" t="s">
        <v>93</v>
      </c>
      <c r="G61" s="39">
        <v>1</v>
      </c>
      <c r="H61" s="40">
        <v>0</v>
      </c>
      <c r="I61" s="40">
        <f>ROUND(G61*H61,P4)</f>
        <v>0</v>
      </c>
      <c r="J61" s="38" t="s">
        <v>76</v>
      </c>
      <c r="O61" s="41">
        <f>I61*0.21</f>
        <v>0</v>
      </c>
      <c r="P61">
        <v>3</v>
      </c>
    </row>
    <row r="62" ht="45">
      <c r="A62" s="35" t="s">
        <v>77</v>
      </c>
      <c r="B62" s="42"/>
      <c r="C62" s="43"/>
      <c r="D62" s="43"/>
      <c r="E62" s="37" t="s">
        <v>1379</v>
      </c>
      <c r="F62" s="43"/>
      <c r="G62" s="43"/>
      <c r="H62" s="43"/>
      <c r="I62" s="43"/>
      <c r="J62" s="44"/>
    </row>
    <row r="63" ht="30">
      <c r="A63" s="35" t="s">
        <v>71</v>
      </c>
      <c r="B63" s="35">
        <v>18</v>
      </c>
      <c r="C63" s="36" t="s">
        <v>1380</v>
      </c>
      <c r="D63" s="35" t="s">
        <v>73</v>
      </c>
      <c r="E63" s="37" t="s">
        <v>1381</v>
      </c>
      <c r="F63" s="38" t="s">
        <v>93</v>
      </c>
      <c r="G63" s="39">
        <v>4</v>
      </c>
      <c r="H63" s="40">
        <v>0</v>
      </c>
      <c r="I63" s="40">
        <f>ROUND(G63*H63,P4)</f>
        <v>0</v>
      </c>
      <c r="J63" s="38" t="s">
        <v>76</v>
      </c>
      <c r="O63" s="41">
        <f>I63*0.21</f>
        <v>0</v>
      </c>
      <c r="P63">
        <v>3</v>
      </c>
    </row>
    <row r="64" ht="30">
      <c r="A64" s="35" t="s">
        <v>77</v>
      </c>
      <c r="B64" s="42"/>
      <c r="C64" s="43"/>
      <c r="D64" s="43"/>
      <c r="E64" s="37" t="s">
        <v>1382</v>
      </c>
      <c r="F64" s="43"/>
      <c r="G64" s="43"/>
      <c r="H64" s="43"/>
      <c r="I64" s="43"/>
      <c r="J64" s="44"/>
    </row>
    <row r="65">
      <c r="A65" s="35" t="s">
        <v>71</v>
      </c>
      <c r="B65" s="35">
        <v>19</v>
      </c>
      <c r="C65" s="36" t="s">
        <v>1328</v>
      </c>
      <c r="D65" s="35" t="s">
        <v>281</v>
      </c>
      <c r="E65" s="37" t="s">
        <v>1329</v>
      </c>
      <c r="F65" s="38" t="s">
        <v>93</v>
      </c>
      <c r="G65" s="39">
        <v>4</v>
      </c>
      <c r="H65" s="40">
        <v>0</v>
      </c>
      <c r="I65" s="40">
        <f>ROUND(G65*H65,P4)</f>
        <v>0</v>
      </c>
      <c r="J65" s="38" t="s">
        <v>76</v>
      </c>
      <c r="O65" s="41">
        <f>I65*0.21</f>
        <v>0</v>
      </c>
      <c r="P65">
        <v>3</v>
      </c>
    </row>
    <row r="66">
      <c r="A66" s="35" t="s">
        <v>77</v>
      </c>
      <c r="B66" s="42"/>
      <c r="C66" s="43"/>
      <c r="D66" s="43"/>
      <c r="E66" s="37" t="s">
        <v>1330</v>
      </c>
      <c r="F66" s="43"/>
      <c r="G66" s="43"/>
      <c r="H66" s="43"/>
      <c r="I66" s="43"/>
      <c r="J66" s="44"/>
    </row>
    <row r="67">
      <c r="A67" s="35" t="s">
        <v>89</v>
      </c>
      <c r="B67" s="42"/>
      <c r="C67" s="43"/>
      <c r="D67" s="43"/>
      <c r="E67" s="45" t="s">
        <v>1383</v>
      </c>
      <c r="F67" s="43"/>
      <c r="G67" s="43"/>
      <c r="H67" s="43"/>
      <c r="I67" s="43"/>
      <c r="J67" s="44"/>
    </row>
    <row r="68" ht="30">
      <c r="A68" s="35" t="s">
        <v>71</v>
      </c>
      <c r="B68" s="35">
        <v>20</v>
      </c>
      <c r="C68" s="36" t="s">
        <v>1384</v>
      </c>
      <c r="D68" s="35" t="s">
        <v>73</v>
      </c>
      <c r="E68" s="37" t="s">
        <v>1385</v>
      </c>
      <c r="F68" s="38" t="s">
        <v>93</v>
      </c>
      <c r="G68" s="39">
        <v>4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 ht="30">
      <c r="A69" s="35" t="s">
        <v>77</v>
      </c>
      <c r="B69" s="42"/>
      <c r="C69" s="43"/>
      <c r="D69" s="43"/>
      <c r="E69" s="37" t="s">
        <v>1386</v>
      </c>
      <c r="F69" s="43"/>
      <c r="G69" s="43"/>
      <c r="H69" s="43"/>
      <c r="I69" s="43"/>
      <c r="J69" s="44"/>
    </row>
    <row r="70" ht="30">
      <c r="A70" s="35" t="s">
        <v>71</v>
      </c>
      <c r="B70" s="35">
        <v>21</v>
      </c>
      <c r="C70" s="36" t="s">
        <v>1345</v>
      </c>
      <c r="D70" s="35" t="s">
        <v>73</v>
      </c>
      <c r="E70" s="37" t="s">
        <v>1346</v>
      </c>
      <c r="F70" s="38" t="s">
        <v>93</v>
      </c>
      <c r="G70" s="39">
        <v>1</v>
      </c>
      <c r="H70" s="40">
        <v>0</v>
      </c>
      <c r="I70" s="40">
        <f>ROUND(G70*H70,P4)</f>
        <v>0</v>
      </c>
      <c r="J70" s="38" t="s">
        <v>76</v>
      </c>
      <c r="O70" s="41">
        <f>I70*0.21</f>
        <v>0</v>
      </c>
      <c r="P70">
        <v>3</v>
      </c>
    </row>
    <row r="71">
      <c r="A71" s="35" t="s">
        <v>77</v>
      </c>
      <c r="B71" s="42"/>
      <c r="C71" s="43"/>
      <c r="D71" s="43"/>
      <c r="E71" s="37" t="s">
        <v>1347</v>
      </c>
      <c r="F71" s="43"/>
      <c r="G71" s="43"/>
      <c r="H71" s="43"/>
      <c r="I71" s="43"/>
      <c r="J71" s="44"/>
    </row>
    <row r="72">
      <c r="A72" s="29" t="s">
        <v>68</v>
      </c>
      <c r="B72" s="30"/>
      <c r="C72" s="31" t="s">
        <v>397</v>
      </c>
      <c r="D72" s="32"/>
      <c r="E72" s="29" t="s">
        <v>398</v>
      </c>
      <c r="F72" s="32"/>
      <c r="G72" s="32"/>
      <c r="H72" s="32"/>
      <c r="I72" s="33">
        <f>SUMIFS(I73:I81,A73:A81,"P")</f>
        <v>0</v>
      </c>
      <c r="J72" s="34"/>
    </row>
    <row r="73">
      <c r="A73" s="35" t="s">
        <v>71</v>
      </c>
      <c r="B73" s="35">
        <v>22</v>
      </c>
      <c r="C73" s="36" t="s">
        <v>1352</v>
      </c>
      <c r="D73" s="35" t="s">
        <v>73</v>
      </c>
      <c r="E73" s="37" t="s">
        <v>1353</v>
      </c>
      <c r="F73" s="38" t="s">
        <v>161</v>
      </c>
      <c r="G73" s="39">
        <v>13.5</v>
      </c>
      <c r="H73" s="40">
        <v>0</v>
      </c>
      <c r="I73" s="40">
        <f>ROUND(G73*H73,P4)</f>
        <v>0</v>
      </c>
      <c r="J73" s="38" t="s">
        <v>76</v>
      </c>
      <c r="O73" s="41">
        <f>I73*0.21</f>
        <v>0</v>
      </c>
      <c r="P73">
        <v>3</v>
      </c>
    </row>
    <row r="74">
      <c r="A74" s="35" t="s">
        <v>77</v>
      </c>
      <c r="B74" s="42"/>
      <c r="C74" s="43"/>
      <c r="D74" s="43"/>
      <c r="E74" s="37" t="s">
        <v>1354</v>
      </c>
      <c r="F74" s="43"/>
      <c r="G74" s="43"/>
      <c r="H74" s="43"/>
      <c r="I74" s="43"/>
      <c r="J74" s="44"/>
    </row>
    <row r="75">
      <c r="A75" s="35" t="s">
        <v>89</v>
      </c>
      <c r="B75" s="42"/>
      <c r="C75" s="43"/>
      <c r="D75" s="43"/>
      <c r="E75" s="45" t="s">
        <v>1387</v>
      </c>
      <c r="F75" s="43"/>
      <c r="G75" s="43"/>
      <c r="H75" s="43"/>
      <c r="I75" s="43"/>
      <c r="J75" s="44"/>
    </row>
    <row r="76">
      <c r="A76" s="35" t="s">
        <v>71</v>
      </c>
      <c r="B76" s="35">
        <v>23</v>
      </c>
      <c r="C76" s="36" t="s">
        <v>1356</v>
      </c>
      <c r="D76" s="35" t="s">
        <v>73</v>
      </c>
      <c r="E76" s="37" t="s">
        <v>1357</v>
      </c>
      <c r="F76" s="38" t="s">
        <v>161</v>
      </c>
      <c r="G76" s="39">
        <v>16.800000000000001</v>
      </c>
      <c r="H76" s="40">
        <v>0</v>
      </c>
      <c r="I76" s="40">
        <f>ROUND(G76*H76,P4)</f>
        <v>0</v>
      </c>
      <c r="J76" s="38" t="s">
        <v>76</v>
      </c>
      <c r="O76" s="41">
        <f>I76*0.21</f>
        <v>0</v>
      </c>
      <c r="P76">
        <v>3</v>
      </c>
    </row>
    <row r="77">
      <c r="A77" s="35" t="s">
        <v>77</v>
      </c>
      <c r="B77" s="42"/>
      <c r="C77" s="43"/>
      <c r="D77" s="43"/>
      <c r="E77" s="37" t="s">
        <v>1358</v>
      </c>
      <c r="F77" s="43"/>
      <c r="G77" s="43"/>
      <c r="H77" s="43"/>
      <c r="I77" s="43"/>
      <c r="J77" s="44"/>
    </row>
    <row r="78">
      <c r="A78" s="35" t="s">
        <v>89</v>
      </c>
      <c r="B78" s="42"/>
      <c r="C78" s="43"/>
      <c r="D78" s="43"/>
      <c r="E78" s="45" t="s">
        <v>1388</v>
      </c>
      <c r="F78" s="43"/>
      <c r="G78" s="43"/>
      <c r="H78" s="43"/>
      <c r="I78" s="43"/>
      <c r="J78" s="44"/>
    </row>
    <row r="79">
      <c r="A79" s="35" t="s">
        <v>71</v>
      </c>
      <c r="B79" s="35">
        <v>24</v>
      </c>
      <c r="C79" s="36" t="s">
        <v>1360</v>
      </c>
      <c r="D79" s="35" t="s">
        <v>73</v>
      </c>
      <c r="E79" s="37" t="s">
        <v>1361</v>
      </c>
      <c r="F79" s="38" t="s">
        <v>161</v>
      </c>
      <c r="G79" s="39">
        <v>3</v>
      </c>
      <c r="H79" s="40">
        <v>0</v>
      </c>
      <c r="I79" s="40">
        <f>ROUND(G79*H79,P4)</f>
        <v>0</v>
      </c>
      <c r="J79" s="38" t="s">
        <v>76</v>
      </c>
      <c r="O79" s="41">
        <f>I79*0.21</f>
        <v>0</v>
      </c>
      <c r="P79">
        <v>3</v>
      </c>
    </row>
    <row r="80" ht="30">
      <c r="A80" s="35" t="s">
        <v>77</v>
      </c>
      <c r="B80" s="42"/>
      <c r="C80" s="43"/>
      <c r="D80" s="43"/>
      <c r="E80" s="37" t="s">
        <v>1362</v>
      </c>
      <c r="F80" s="43"/>
      <c r="G80" s="43"/>
      <c r="H80" s="43"/>
      <c r="I80" s="43"/>
      <c r="J80" s="44"/>
    </row>
    <row r="81">
      <c r="A81" s="35" t="s">
        <v>89</v>
      </c>
      <c r="B81" s="47"/>
      <c r="C81" s="48"/>
      <c r="D81" s="48"/>
      <c r="E81" s="45" t="s">
        <v>1389</v>
      </c>
      <c r="F81" s="48"/>
      <c r="G81" s="48"/>
      <c r="H81" s="48"/>
      <c r="I81" s="48"/>
      <c r="J81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43</v>
      </c>
      <c r="I3" s="23">
        <f>SUMIFS(I9:I47,A9:A47,"SD")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1263</v>
      </c>
      <c r="D4" s="20"/>
      <c r="E4" s="21" t="s">
        <v>1264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43</v>
      </c>
      <c r="D5" s="20"/>
      <c r="E5" s="21" t="s">
        <v>44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SUMIFS(I10:I12,A10:A12,"P")</f>
        <v>0</v>
      </c>
      <c r="J9" s="34"/>
    </row>
    <row r="10" ht="30">
      <c r="A10" s="35" t="s">
        <v>71</v>
      </c>
      <c r="B10" s="35">
        <v>1</v>
      </c>
      <c r="C10" s="36" t="s">
        <v>131</v>
      </c>
      <c r="D10" s="35" t="s">
        <v>73</v>
      </c>
      <c r="E10" s="37" t="s">
        <v>127</v>
      </c>
      <c r="F10" s="38" t="s">
        <v>128</v>
      </c>
      <c r="G10" s="39">
        <v>9.1400000000000006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65">
      <c r="A11" s="35" t="s">
        <v>77</v>
      </c>
      <c r="B11" s="42"/>
      <c r="C11" s="43"/>
      <c r="D11" s="43"/>
      <c r="E11" s="37" t="s">
        <v>132</v>
      </c>
      <c r="F11" s="43"/>
      <c r="G11" s="43"/>
      <c r="H11" s="43"/>
      <c r="I11" s="43"/>
      <c r="J11" s="44"/>
    </row>
    <row r="12">
      <c r="A12" s="35" t="s">
        <v>89</v>
      </c>
      <c r="B12" s="42"/>
      <c r="C12" s="43"/>
      <c r="D12" s="43"/>
      <c r="E12" s="45" t="s">
        <v>1390</v>
      </c>
      <c r="F12" s="43"/>
      <c r="G12" s="43"/>
      <c r="H12" s="43"/>
      <c r="I12" s="43"/>
      <c r="J12" s="44"/>
    </row>
    <row r="13">
      <c r="A13" s="29" t="s">
        <v>68</v>
      </c>
      <c r="B13" s="30"/>
      <c r="C13" s="31" t="s">
        <v>137</v>
      </c>
      <c r="D13" s="32"/>
      <c r="E13" s="29" t="s">
        <v>138</v>
      </c>
      <c r="F13" s="32"/>
      <c r="G13" s="32"/>
      <c r="H13" s="32"/>
      <c r="I13" s="33">
        <f>SUMIFS(I14:I18,A14:A18,"P")</f>
        <v>0</v>
      </c>
      <c r="J13" s="34"/>
    </row>
    <row r="14">
      <c r="A14" s="35" t="s">
        <v>71</v>
      </c>
      <c r="B14" s="35">
        <v>2</v>
      </c>
      <c r="C14" s="36" t="s">
        <v>1267</v>
      </c>
      <c r="D14" s="35" t="s">
        <v>73</v>
      </c>
      <c r="E14" s="37" t="s">
        <v>1268</v>
      </c>
      <c r="F14" s="38" t="s">
        <v>157</v>
      </c>
      <c r="G14" s="39">
        <v>4.5700000000000003</v>
      </c>
      <c r="H14" s="40">
        <v>0</v>
      </c>
      <c r="I14" s="40">
        <f>ROUND(G14*H14,P4)</f>
        <v>0</v>
      </c>
      <c r="J14" s="38" t="s">
        <v>76</v>
      </c>
      <c r="O14" s="41">
        <f>I14*0.21</f>
        <v>0</v>
      </c>
      <c r="P14">
        <v>3</v>
      </c>
    </row>
    <row r="15">
      <c r="A15" s="35" t="s">
        <v>77</v>
      </c>
      <c r="B15" s="42"/>
      <c r="C15" s="43"/>
      <c r="D15" s="43"/>
      <c r="E15" s="37" t="s">
        <v>1391</v>
      </c>
      <c r="F15" s="43"/>
      <c r="G15" s="43"/>
      <c r="H15" s="43"/>
      <c r="I15" s="43"/>
      <c r="J15" s="44"/>
    </row>
    <row r="16" ht="45">
      <c r="A16" s="35" t="s">
        <v>89</v>
      </c>
      <c r="B16" s="42"/>
      <c r="C16" s="43"/>
      <c r="D16" s="43"/>
      <c r="E16" s="45" t="s">
        <v>1392</v>
      </c>
      <c r="F16" s="43"/>
      <c r="G16" s="43"/>
      <c r="H16" s="43"/>
      <c r="I16" s="43"/>
      <c r="J16" s="44"/>
    </row>
    <row r="17">
      <c r="A17" s="35" t="s">
        <v>71</v>
      </c>
      <c r="B17" s="35">
        <v>3</v>
      </c>
      <c r="C17" s="36" t="s">
        <v>172</v>
      </c>
      <c r="D17" s="35" t="s">
        <v>73</v>
      </c>
      <c r="E17" s="37" t="s">
        <v>173</v>
      </c>
      <c r="F17" s="38" t="s">
        <v>157</v>
      </c>
      <c r="G17" s="39">
        <v>4.5700000000000003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1393</v>
      </c>
      <c r="F18" s="43"/>
      <c r="G18" s="43"/>
      <c r="H18" s="43"/>
      <c r="I18" s="43"/>
      <c r="J18" s="44"/>
    </row>
    <row r="19">
      <c r="A19" s="29" t="s">
        <v>68</v>
      </c>
      <c r="B19" s="30"/>
      <c r="C19" s="31" t="s">
        <v>333</v>
      </c>
      <c r="D19" s="32"/>
      <c r="E19" s="29" t="s">
        <v>334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71</v>
      </c>
      <c r="B20" s="35">
        <v>4</v>
      </c>
      <c r="C20" s="36" t="s">
        <v>1394</v>
      </c>
      <c r="D20" s="35" t="s">
        <v>73</v>
      </c>
      <c r="E20" s="37" t="s">
        <v>1395</v>
      </c>
      <c r="F20" s="38" t="s">
        <v>157</v>
      </c>
      <c r="G20" s="39">
        <v>4.5700000000000003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37" t="s">
        <v>1396</v>
      </c>
      <c r="F21" s="43"/>
      <c r="G21" s="43"/>
      <c r="H21" s="43"/>
      <c r="I21" s="43"/>
      <c r="J21" s="44"/>
    </row>
    <row r="22" ht="45">
      <c r="A22" s="35" t="s">
        <v>89</v>
      </c>
      <c r="B22" s="42"/>
      <c r="C22" s="43"/>
      <c r="D22" s="43"/>
      <c r="E22" s="45" t="s">
        <v>1392</v>
      </c>
      <c r="F22" s="43"/>
      <c r="G22" s="43"/>
      <c r="H22" s="43"/>
      <c r="I22" s="43"/>
      <c r="J22" s="44"/>
    </row>
    <row r="23">
      <c r="A23" s="29" t="s">
        <v>68</v>
      </c>
      <c r="B23" s="30"/>
      <c r="C23" s="31" t="s">
        <v>801</v>
      </c>
      <c r="D23" s="32"/>
      <c r="E23" s="29" t="s">
        <v>802</v>
      </c>
      <c r="F23" s="32"/>
      <c r="G23" s="32"/>
      <c r="H23" s="32"/>
      <c r="I23" s="33">
        <f>SUMIFS(I24:I44,A24:A44,"P")</f>
        <v>0</v>
      </c>
      <c r="J23" s="34"/>
    </row>
    <row r="24">
      <c r="A24" s="35" t="s">
        <v>71</v>
      </c>
      <c r="B24" s="35">
        <v>5</v>
      </c>
      <c r="C24" s="36" t="s">
        <v>1397</v>
      </c>
      <c r="D24" s="35" t="s">
        <v>73</v>
      </c>
      <c r="E24" s="37" t="s">
        <v>1398</v>
      </c>
      <c r="F24" s="38" t="s">
        <v>75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77</v>
      </c>
      <c r="B25" s="42"/>
      <c r="C25" s="43"/>
      <c r="D25" s="43"/>
      <c r="E25" s="37" t="s">
        <v>1399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1400</v>
      </c>
      <c r="D26" s="35" t="s">
        <v>281</v>
      </c>
      <c r="E26" s="37" t="s">
        <v>1401</v>
      </c>
      <c r="F26" s="38" t="s">
        <v>93</v>
      </c>
      <c r="G26" s="39">
        <v>2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 ht="45">
      <c r="A27" s="35" t="s">
        <v>77</v>
      </c>
      <c r="B27" s="42"/>
      <c r="C27" s="43"/>
      <c r="D27" s="43"/>
      <c r="E27" s="37" t="s">
        <v>1402</v>
      </c>
      <c r="F27" s="43"/>
      <c r="G27" s="43"/>
      <c r="H27" s="43"/>
      <c r="I27" s="43"/>
      <c r="J27" s="44"/>
    </row>
    <row r="28">
      <c r="A28" s="35" t="s">
        <v>71</v>
      </c>
      <c r="B28" s="35">
        <v>7</v>
      </c>
      <c r="C28" s="36" t="s">
        <v>1400</v>
      </c>
      <c r="D28" s="35" t="s">
        <v>285</v>
      </c>
      <c r="E28" s="37" t="s">
        <v>1401</v>
      </c>
      <c r="F28" s="38" t="s">
        <v>93</v>
      </c>
      <c r="G28" s="39">
        <v>2</v>
      </c>
      <c r="H28" s="40">
        <v>0</v>
      </c>
      <c r="I28" s="40">
        <f>ROUND(G28*H28,P4)</f>
        <v>0</v>
      </c>
      <c r="J28" s="38" t="s">
        <v>76</v>
      </c>
      <c r="O28" s="41">
        <f>I28*0.21</f>
        <v>0</v>
      </c>
      <c r="P28">
        <v>3</v>
      </c>
    </row>
    <row r="29" ht="45">
      <c r="A29" s="35" t="s">
        <v>77</v>
      </c>
      <c r="B29" s="42"/>
      <c r="C29" s="43"/>
      <c r="D29" s="43"/>
      <c r="E29" s="37" t="s">
        <v>1402</v>
      </c>
      <c r="F29" s="43"/>
      <c r="G29" s="43"/>
      <c r="H29" s="43"/>
      <c r="I29" s="43"/>
      <c r="J29" s="44"/>
    </row>
    <row r="30">
      <c r="A30" s="35" t="s">
        <v>71</v>
      </c>
      <c r="B30" s="35">
        <v>8</v>
      </c>
      <c r="C30" s="36" t="s">
        <v>1403</v>
      </c>
      <c r="D30" s="35" t="s">
        <v>73</v>
      </c>
      <c r="E30" s="37" t="s">
        <v>1404</v>
      </c>
      <c r="F30" s="38" t="s">
        <v>93</v>
      </c>
      <c r="G30" s="39">
        <v>5</v>
      </c>
      <c r="H30" s="40">
        <v>0</v>
      </c>
      <c r="I30" s="40">
        <f>ROUND(G30*H30,P4)</f>
        <v>0</v>
      </c>
      <c r="J30" s="38" t="s">
        <v>76</v>
      </c>
      <c r="O30" s="41">
        <f>I30*0.21</f>
        <v>0</v>
      </c>
      <c r="P30">
        <v>3</v>
      </c>
    </row>
    <row r="31">
      <c r="A31" s="35" t="s">
        <v>77</v>
      </c>
      <c r="B31" s="42"/>
      <c r="C31" s="43"/>
      <c r="D31" s="43"/>
      <c r="E31" s="37" t="s">
        <v>1405</v>
      </c>
      <c r="F31" s="43"/>
      <c r="G31" s="43"/>
      <c r="H31" s="43"/>
      <c r="I31" s="43"/>
      <c r="J31" s="44"/>
    </row>
    <row r="32">
      <c r="A32" s="35" t="s">
        <v>71</v>
      </c>
      <c r="B32" s="35">
        <v>9</v>
      </c>
      <c r="C32" s="36" t="s">
        <v>1406</v>
      </c>
      <c r="D32" s="35" t="s">
        <v>73</v>
      </c>
      <c r="E32" s="37" t="s">
        <v>1407</v>
      </c>
      <c r="F32" s="38" t="s">
        <v>161</v>
      </c>
      <c r="G32" s="39">
        <v>300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46" t="s">
        <v>73</v>
      </c>
      <c r="F33" s="43"/>
      <c r="G33" s="43"/>
      <c r="H33" s="43"/>
      <c r="I33" s="43"/>
      <c r="J33" s="44"/>
    </row>
    <row r="34">
      <c r="A34" s="35" t="s">
        <v>89</v>
      </c>
      <c r="B34" s="42"/>
      <c r="C34" s="43"/>
      <c r="D34" s="43"/>
      <c r="E34" s="45" t="s">
        <v>1408</v>
      </c>
      <c r="F34" s="43"/>
      <c r="G34" s="43"/>
      <c r="H34" s="43"/>
      <c r="I34" s="43"/>
      <c r="J34" s="44"/>
    </row>
    <row r="35">
      <c r="A35" s="35" t="s">
        <v>71</v>
      </c>
      <c r="B35" s="35">
        <v>10</v>
      </c>
      <c r="C35" s="36" t="s">
        <v>1409</v>
      </c>
      <c r="D35" s="35" t="s">
        <v>73</v>
      </c>
      <c r="E35" s="37" t="s">
        <v>1410</v>
      </c>
      <c r="F35" s="38" t="s">
        <v>161</v>
      </c>
      <c r="G35" s="39">
        <v>150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1411</v>
      </c>
      <c r="F36" s="43"/>
      <c r="G36" s="43"/>
      <c r="H36" s="43"/>
      <c r="I36" s="43"/>
      <c r="J36" s="44"/>
    </row>
    <row r="37" ht="30">
      <c r="A37" s="35" t="s">
        <v>71</v>
      </c>
      <c r="B37" s="35">
        <v>11</v>
      </c>
      <c r="C37" s="36" t="s">
        <v>1412</v>
      </c>
      <c r="D37" s="35" t="s">
        <v>73</v>
      </c>
      <c r="E37" s="37" t="s">
        <v>1413</v>
      </c>
      <c r="F37" s="38" t="s">
        <v>1414</v>
      </c>
      <c r="G37" s="39">
        <v>8</v>
      </c>
      <c r="H37" s="40">
        <v>0</v>
      </c>
      <c r="I37" s="40">
        <f>ROUND(G37*H37,P4)</f>
        <v>0</v>
      </c>
      <c r="J37" s="38" t="s">
        <v>76</v>
      </c>
      <c r="O37" s="41">
        <f>I37*0.21</f>
        <v>0</v>
      </c>
      <c r="P37">
        <v>3</v>
      </c>
    </row>
    <row r="38" ht="30">
      <c r="A38" s="35" t="s">
        <v>77</v>
      </c>
      <c r="B38" s="42"/>
      <c r="C38" s="43"/>
      <c r="D38" s="43"/>
      <c r="E38" s="37" t="s">
        <v>1415</v>
      </c>
      <c r="F38" s="43"/>
      <c r="G38" s="43"/>
      <c r="H38" s="43"/>
      <c r="I38" s="43"/>
      <c r="J38" s="44"/>
    </row>
    <row r="39">
      <c r="A39" s="35" t="s">
        <v>89</v>
      </c>
      <c r="B39" s="42"/>
      <c r="C39" s="43"/>
      <c r="D39" s="43"/>
      <c r="E39" s="45" t="s">
        <v>1416</v>
      </c>
      <c r="F39" s="43"/>
      <c r="G39" s="43"/>
      <c r="H39" s="43"/>
      <c r="I39" s="43"/>
      <c r="J39" s="44"/>
    </row>
    <row r="40" ht="30">
      <c r="A40" s="35" t="s">
        <v>71</v>
      </c>
      <c r="B40" s="35">
        <v>12</v>
      </c>
      <c r="C40" s="36" t="s">
        <v>1417</v>
      </c>
      <c r="D40" s="35" t="s">
        <v>73</v>
      </c>
      <c r="E40" s="37" t="s">
        <v>1418</v>
      </c>
      <c r="F40" s="38" t="s">
        <v>1414</v>
      </c>
      <c r="G40" s="39">
        <v>16</v>
      </c>
      <c r="H40" s="40">
        <v>0</v>
      </c>
      <c r="I40" s="40">
        <f>ROUND(G40*H40,P4)</f>
        <v>0</v>
      </c>
      <c r="J40" s="38" t="s">
        <v>76</v>
      </c>
      <c r="O40" s="41">
        <f>I40*0.21</f>
        <v>0</v>
      </c>
      <c r="P40">
        <v>3</v>
      </c>
    </row>
    <row r="41" ht="30">
      <c r="A41" s="35" t="s">
        <v>77</v>
      </c>
      <c r="B41" s="42"/>
      <c r="C41" s="43"/>
      <c r="D41" s="43"/>
      <c r="E41" s="37" t="s">
        <v>1419</v>
      </c>
      <c r="F41" s="43"/>
      <c r="G41" s="43"/>
      <c r="H41" s="43"/>
      <c r="I41" s="43"/>
      <c r="J41" s="44"/>
    </row>
    <row r="42">
      <c r="A42" s="35" t="s">
        <v>89</v>
      </c>
      <c r="B42" s="42"/>
      <c r="C42" s="43"/>
      <c r="D42" s="43"/>
      <c r="E42" s="45" t="s">
        <v>1420</v>
      </c>
      <c r="F42" s="43"/>
      <c r="G42" s="43"/>
      <c r="H42" s="43"/>
      <c r="I42" s="43"/>
      <c r="J42" s="44"/>
    </row>
    <row r="43">
      <c r="A43" s="35" t="s">
        <v>71</v>
      </c>
      <c r="B43" s="35">
        <v>13</v>
      </c>
      <c r="C43" s="36" t="s">
        <v>1421</v>
      </c>
      <c r="D43" s="35" t="s">
        <v>73</v>
      </c>
      <c r="E43" s="37" t="s">
        <v>1422</v>
      </c>
      <c r="F43" s="38" t="s">
        <v>161</v>
      </c>
      <c r="G43" s="39">
        <v>150</v>
      </c>
      <c r="H43" s="40">
        <v>0</v>
      </c>
      <c r="I43" s="40">
        <f>ROUND(G43*H43,P4)</f>
        <v>0</v>
      </c>
      <c r="J43" s="38" t="s">
        <v>76</v>
      </c>
      <c r="O43" s="41">
        <f>I43*0.21</f>
        <v>0</v>
      </c>
      <c r="P43">
        <v>3</v>
      </c>
    </row>
    <row r="44">
      <c r="A44" s="35" t="s">
        <v>77</v>
      </c>
      <c r="B44" s="42"/>
      <c r="C44" s="43"/>
      <c r="D44" s="43"/>
      <c r="E44" s="37" t="s">
        <v>1423</v>
      </c>
      <c r="F44" s="43"/>
      <c r="G44" s="43"/>
      <c r="H44" s="43"/>
      <c r="I44" s="43"/>
      <c r="J44" s="44"/>
    </row>
    <row r="45">
      <c r="A45" s="29" t="s">
        <v>68</v>
      </c>
      <c r="B45" s="30"/>
      <c r="C45" s="31" t="s">
        <v>397</v>
      </c>
      <c r="D45" s="32"/>
      <c r="E45" s="29" t="s">
        <v>398</v>
      </c>
      <c r="F45" s="32"/>
      <c r="G45" s="32"/>
      <c r="H45" s="32"/>
      <c r="I45" s="33">
        <f>SUMIFS(I46:I47,A46:A47,"P")</f>
        <v>0</v>
      </c>
      <c r="J45" s="34"/>
    </row>
    <row r="46">
      <c r="A46" s="35" t="s">
        <v>71</v>
      </c>
      <c r="B46" s="35">
        <v>14</v>
      </c>
      <c r="C46" s="36" t="s">
        <v>1356</v>
      </c>
      <c r="D46" s="35" t="s">
        <v>73</v>
      </c>
      <c r="E46" s="37" t="s">
        <v>1357</v>
      </c>
      <c r="F46" s="38" t="s">
        <v>161</v>
      </c>
      <c r="G46" s="39">
        <v>150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>
      <c r="A47" s="35" t="s">
        <v>77</v>
      </c>
      <c r="B47" s="47"/>
      <c r="C47" s="48"/>
      <c r="D47" s="48"/>
      <c r="E47" s="37" t="s">
        <v>1424</v>
      </c>
      <c r="F47" s="48"/>
      <c r="G47" s="48"/>
      <c r="H47" s="48"/>
      <c r="I47" s="48"/>
      <c r="J4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45</v>
      </c>
      <c r="I3" s="23">
        <f>SUMIFS(I9:I70,A9:A70,"SD")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1425</v>
      </c>
      <c r="D4" s="20"/>
      <c r="E4" s="21" t="s">
        <v>1426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45</v>
      </c>
      <c r="D5" s="20"/>
      <c r="E5" s="21" t="s">
        <v>46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71</v>
      </c>
      <c r="B10" s="35">
        <v>1</v>
      </c>
      <c r="C10" s="36" t="s">
        <v>1427</v>
      </c>
      <c r="D10" s="35" t="s">
        <v>73</v>
      </c>
      <c r="E10" s="37" t="s">
        <v>231</v>
      </c>
      <c r="F10" s="38" t="s">
        <v>157</v>
      </c>
      <c r="G10" s="39">
        <v>179.17500000000001</v>
      </c>
      <c r="H10" s="40">
        <v>0</v>
      </c>
      <c r="I10" s="40">
        <f>ROUND(G10*H10,P4)</f>
        <v>0</v>
      </c>
      <c r="J10" s="38" t="s">
        <v>76</v>
      </c>
      <c r="O10" s="41">
        <f>I10*0.21</f>
        <v>0</v>
      </c>
      <c r="P10">
        <v>3</v>
      </c>
    </row>
    <row r="11" ht="30">
      <c r="A11" s="35" t="s">
        <v>77</v>
      </c>
      <c r="B11" s="42"/>
      <c r="C11" s="43"/>
      <c r="D11" s="43"/>
      <c r="E11" s="37" t="s">
        <v>1428</v>
      </c>
      <c r="F11" s="43"/>
      <c r="G11" s="43"/>
      <c r="H11" s="43"/>
      <c r="I11" s="43"/>
      <c r="J11" s="44"/>
    </row>
    <row r="12">
      <c r="A12" s="35" t="s">
        <v>89</v>
      </c>
      <c r="B12" s="42"/>
      <c r="C12" s="43"/>
      <c r="D12" s="43"/>
      <c r="E12" s="45" t="s">
        <v>1429</v>
      </c>
      <c r="F12" s="43"/>
      <c r="G12" s="43"/>
      <c r="H12" s="43"/>
      <c r="I12" s="43"/>
      <c r="J12" s="44"/>
    </row>
    <row r="13">
      <c r="A13" s="29" t="s">
        <v>68</v>
      </c>
      <c r="B13" s="30"/>
      <c r="C13" s="31" t="s">
        <v>137</v>
      </c>
      <c r="D13" s="32"/>
      <c r="E13" s="29" t="s">
        <v>138</v>
      </c>
      <c r="F13" s="32"/>
      <c r="G13" s="32"/>
      <c r="H13" s="32"/>
      <c r="I13" s="33">
        <f>SUMIFS(I14:I70,A14:A70,"P")</f>
        <v>0</v>
      </c>
      <c r="J13" s="34"/>
    </row>
    <row r="14">
      <c r="A14" s="35" t="s">
        <v>71</v>
      </c>
      <c r="B14" s="35">
        <v>2</v>
      </c>
      <c r="C14" s="36" t="s">
        <v>1430</v>
      </c>
      <c r="D14" s="35" t="s">
        <v>73</v>
      </c>
      <c r="E14" s="37" t="s">
        <v>1431</v>
      </c>
      <c r="F14" s="38" t="s">
        <v>157</v>
      </c>
      <c r="G14" s="39">
        <v>179.17500000000001</v>
      </c>
      <c r="H14" s="40">
        <v>0</v>
      </c>
      <c r="I14" s="40">
        <f>ROUND(G14*H14,P4)</f>
        <v>0</v>
      </c>
      <c r="J14" s="38" t="s">
        <v>76</v>
      </c>
      <c r="O14" s="41">
        <f>I14*0.21</f>
        <v>0</v>
      </c>
      <c r="P14">
        <v>3</v>
      </c>
    </row>
    <row r="15">
      <c r="A15" s="35" t="s">
        <v>77</v>
      </c>
      <c r="B15" s="42"/>
      <c r="C15" s="43"/>
      <c r="D15" s="43"/>
      <c r="E15" s="46" t="s">
        <v>73</v>
      </c>
      <c r="F15" s="43"/>
      <c r="G15" s="43"/>
      <c r="H15" s="43"/>
      <c r="I15" s="43"/>
      <c r="J15" s="44"/>
    </row>
    <row r="16" ht="75">
      <c r="A16" s="35" t="s">
        <v>89</v>
      </c>
      <c r="B16" s="42"/>
      <c r="C16" s="43"/>
      <c r="D16" s="43"/>
      <c r="E16" s="45" t="s">
        <v>1432</v>
      </c>
      <c r="F16" s="43"/>
      <c r="G16" s="43"/>
      <c r="H16" s="43"/>
      <c r="I16" s="43"/>
      <c r="J16" s="44"/>
    </row>
    <row r="17">
      <c r="A17" s="35" t="s">
        <v>71</v>
      </c>
      <c r="B17" s="35">
        <v>3</v>
      </c>
      <c r="C17" s="36" t="s">
        <v>1433</v>
      </c>
      <c r="D17" s="35" t="s">
        <v>73</v>
      </c>
      <c r="E17" s="37" t="s">
        <v>1434</v>
      </c>
      <c r="F17" s="38" t="s">
        <v>141</v>
      </c>
      <c r="G17" s="39">
        <v>189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 ht="30">
      <c r="A18" s="35" t="s">
        <v>77</v>
      </c>
      <c r="B18" s="42"/>
      <c r="C18" s="43"/>
      <c r="D18" s="43"/>
      <c r="E18" s="37" t="s">
        <v>1435</v>
      </c>
      <c r="F18" s="43"/>
      <c r="G18" s="43"/>
      <c r="H18" s="43"/>
      <c r="I18" s="43"/>
      <c r="J18" s="44"/>
    </row>
    <row r="19" ht="30">
      <c r="A19" s="35" t="s">
        <v>89</v>
      </c>
      <c r="B19" s="42"/>
      <c r="C19" s="43"/>
      <c r="D19" s="43"/>
      <c r="E19" s="45" t="s">
        <v>1436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320</v>
      </c>
      <c r="D20" s="35" t="s">
        <v>83</v>
      </c>
      <c r="E20" s="37" t="s">
        <v>321</v>
      </c>
      <c r="F20" s="38" t="s">
        <v>141</v>
      </c>
      <c r="G20" s="39">
        <v>107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30">
      <c r="A21" s="35" t="s">
        <v>77</v>
      </c>
      <c r="B21" s="42"/>
      <c r="C21" s="43"/>
      <c r="D21" s="43"/>
      <c r="E21" s="37" t="s">
        <v>1437</v>
      </c>
      <c r="F21" s="43"/>
      <c r="G21" s="43"/>
      <c r="H21" s="43"/>
      <c r="I21" s="43"/>
      <c r="J21" s="44"/>
    </row>
    <row r="22" ht="30">
      <c r="A22" s="35" t="s">
        <v>89</v>
      </c>
      <c r="B22" s="42"/>
      <c r="C22" s="43"/>
      <c r="D22" s="43"/>
      <c r="E22" s="45" t="s">
        <v>1438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320</v>
      </c>
      <c r="D23" s="35" t="s">
        <v>96</v>
      </c>
      <c r="E23" s="37" t="s">
        <v>321</v>
      </c>
      <c r="F23" s="38" t="s">
        <v>141</v>
      </c>
      <c r="G23" s="39">
        <v>444.06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 ht="30">
      <c r="A24" s="35" t="s">
        <v>77</v>
      </c>
      <c r="B24" s="42"/>
      <c r="C24" s="43"/>
      <c r="D24" s="43"/>
      <c r="E24" s="37" t="s">
        <v>1439</v>
      </c>
      <c r="F24" s="43"/>
      <c r="G24" s="43"/>
      <c r="H24" s="43"/>
      <c r="I24" s="43"/>
      <c r="J24" s="44"/>
    </row>
    <row r="25" ht="30">
      <c r="A25" s="35" t="s">
        <v>89</v>
      </c>
      <c r="B25" s="42"/>
      <c r="C25" s="43"/>
      <c r="D25" s="43"/>
      <c r="E25" s="45" t="s">
        <v>1440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320</v>
      </c>
      <c r="D26" s="35" t="s">
        <v>198</v>
      </c>
      <c r="E26" s="37" t="s">
        <v>321</v>
      </c>
      <c r="F26" s="38" t="s">
        <v>141</v>
      </c>
      <c r="G26" s="39">
        <v>4.5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1441</v>
      </c>
      <c r="F27" s="43"/>
      <c r="G27" s="43"/>
      <c r="H27" s="43"/>
      <c r="I27" s="43"/>
      <c r="J27" s="44"/>
    </row>
    <row r="28" ht="30">
      <c r="A28" s="35" t="s">
        <v>89</v>
      </c>
      <c r="B28" s="42"/>
      <c r="C28" s="43"/>
      <c r="D28" s="43"/>
      <c r="E28" s="45" t="s">
        <v>1442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1443</v>
      </c>
      <c r="D29" s="35" t="s">
        <v>73</v>
      </c>
      <c r="E29" s="37" t="s">
        <v>1444</v>
      </c>
      <c r="F29" s="38" t="s">
        <v>141</v>
      </c>
      <c r="G29" s="39">
        <v>444.06</v>
      </c>
      <c r="H29" s="40">
        <v>0</v>
      </c>
      <c r="I29" s="40">
        <f>ROUND(G29*H29,P4)</f>
        <v>0</v>
      </c>
      <c r="J29" s="38" t="s">
        <v>234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37" t="s">
        <v>1445</v>
      </c>
      <c r="F30" s="43"/>
      <c r="G30" s="43"/>
      <c r="H30" s="43"/>
      <c r="I30" s="43"/>
      <c r="J30" s="44"/>
    </row>
    <row r="31" ht="30">
      <c r="A31" s="35" t="s">
        <v>89</v>
      </c>
      <c r="B31" s="42"/>
      <c r="C31" s="43"/>
      <c r="D31" s="43"/>
      <c r="E31" s="45" t="s">
        <v>1440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327</v>
      </c>
      <c r="D32" s="35" t="s">
        <v>73</v>
      </c>
      <c r="E32" s="37" t="s">
        <v>328</v>
      </c>
      <c r="F32" s="38" t="s">
        <v>141</v>
      </c>
      <c r="G32" s="39">
        <v>2220.3000000000002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37" t="s">
        <v>1446</v>
      </c>
      <c r="F33" s="43"/>
      <c r="G33" s="43"/>
      <c r="H33" s="43"/>
      <c r="I33" s="43"/>
      <c r="J33" s="44"/>
    </row>
    <row r="34" ht="30">
      <c r="A34" s="35" t="s">
        <v>89</v>
      </c>
      <c r="B34" s="42"/>
      <c r="C34" s="43"/>
      <c r="D34" s="43"/>
      <c r="E34" s="45" t="s">
        <v>1447</v>
      </c>
      <c r="F34" s="43"/>
      <c r="G34" s="43"/>
      <c r="H34" s="43"/>
      <c r="I34" s="43"/>
      <c r="J34" s="44"/>
    </row>
    <row r="35">
      <c r="A35" s="35" t="s">
        <v>71</v>
      </c>
      <c r="B35" s="35">
        <v>9</v>
      </c>
      <c r="C35" s="36" t="s">
        <v>1448</v>
      </c>
      <c r="D35" s="35" t="s">
        <v>73</v>
      </c>
      <c r="E35" s="37" t="s">
        <v>1449</v>
      </c>
      <c r="F35" s="38" t="s">
        <v>141</v>
      </c>
      <c r="G35" s="39">
        <v>111.5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 ht="30">
      <c r="A36" s="35" t="s">
        <v>77</v>
      </c>
      <c r="B36" s="42"/>
      <c r="C36" s="43"/>
      <c r="D36" s="43"/>
      <c r="E36" s="37" t="s">
        <v>1450</v>
      </c>
      <c r="F36" s="43"/>
      <c r="G36" s="43"/>
      <c r="H36" s="43"/>
      <c r="I36" s="43"/>
      <c r="J36" s="44"/>
    </row>
    <row r="37" ht="30">
      <c r="A37" s="35" t="s">
        <v>89</v>
      </c>
      <c r="B37" s="42"/>
      <c r="C37" s="43"/>
      <c r="D37" s="43"/>
      <c r="E37" s="45" t="s">
        <v>1451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1452</v>
      </c>
      <c r="D38" s="35" t="s">
        <v>83</v>
      </c>
      <c r="E38" s="37" t="s">
        <v>1453</v>
      </c>
      <c r="F38" s="38" t="s">
        <v>141</v>
      </c>
      <c r="G38" s="39">
        <v>2075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1454</v>
      </c>
      <c r="F39" s="43"/>
      <c r="G39" s="43"/>
      <c r="H39" s="43"/>
      <c r="I39" s="43"/>
      <c r="J39" s="44"/>
    </row>
    <row r="40" ht="30">
      <c r="A40" s="35" t="s">
        <v>89</v>
      </c>
      <c r="B40" s="42"/>
      <c r="C40" s="43"/>
      <c r="D40" s="43"/>
      <c r="E40" s="45" t="s">
        <v>1455</v>
      </c>
      <c r="F40" s="43"/>
      <c r="G40" s="43"/>
      <c r="H40" s="43"/>
      <c r="I40" s="43"/>
      <c r="J40" s="44"/>
    </row>
    <row r="41">
      <c r="A41" s="35" t="s">
        <v>71</v>
      </c>
      <c r="B41" s="35">
        <v>11</v>
      </c>
      <c r="C41" s="36" t="s">
        <v>1452</v>
      </c>
      <c r="D41" s="35" t="s">
        <v>96</v>
      </c>
      <c r="E41" s="37" t="s">
        <v>1453</v>
      </c>
      <c r="F41" s="38" t="s">
        <v>141</v>
      </c>
      <c r="G41" s="39">
        <v>1502.5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>
      <c r="A42" s="35" t="s">
        <v>77</v>
      </c>
      <c r="B42" s="42"/>
      <c r="C42" s="43"/>
      <c r="D42" s="43"/>
      <c r="E42" s="37" t="s">
        <v>1456</v>
      </c>
      <c r="F42" s="43"/>
      <c r="G42" s="43"/>
      <c r="H42" s="43"/>
      <c r="I42" s="43"/>
      <c r="J42" s="44"/>
    </row>
    <row r="43" ht="30">
      <c r="A43" s="35" t="s">
        <v>89</v>
      </c>
      <c r="B43" s="42"/>
      <c r="C43" s="43"/>
      <c r="D43" s="43"/>
      <c r="E43" s="45" t="s">
        <v>1457</v>
      </c>
      <c r="F43" s="43"/>
      <c r="G43" s="43"/>
      <c r="H43" s="43"/>
      <c r="I43" s="43"/>
      <c r="J43" s="44"/>
    </row>
    <row r="44">
      <c r="A44" s="35" t="s">
        <v>71</v>
      </c>
      <c r="B44" s="35">
        <v>12</v>
      </c>
      <c r="C44" s="36" t="s">
        <v>1458</v>
      </c>
      <c r="D44" s="35" t="s">
        <v>73</v>
      </c>
      <c r="E44" s="37" t="s">
        <v>1459</v>
      </c>
      <c r="F44" s="38" t="s">
        <v>93</v>
      </c>
      <c r="G44" s="39">
        <v>125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30">
      <c r="A45" s="35" t="s">
        <v>77</v>
      </c>
      <c r="B45" s="42"/>
      <c r="C45" s="43"/>
      <c r="D45" s="43"/>
      <c r="E45" s="37" t="s">
        <v>1460</v>
      </c>
      <c r="F45" s="43"/>
      <c r="G45" s="43"/>
      <c r="H45" s="43"/>
      <c r="I45" s="43"/>
      <c r="J45" s="44"/>
    </row>
    <row r="46" ht="30">
      <c r="A46" s="35" t="s">
        <v>89</v>
      </c>
      <c r="B46" s="42"/>
      <c r="C46" s="43"/>
      <c r="D46" s="43"/>
      <c r="E46" s="45" t="s">
        <v>1461</v>
      </c>
      <c r="F46" s="43"/>
      <c r="G46" s="43"/>
      <c r="H46" s="43"/>
      <c r="I46" s="43"/>
      <c r="J46" s="44"/>
    </row>
    <row r="47">
      <c r="A47" s="35" t="s">
        <v>71</v>
      </c>
      <c r="B47" s="35">
        <v>13</v>
      </c>
      <c r="C47" s="36" t="s">
        <v>1462</v>
      </c>
      <c r="D47" s="35" t="s">
        <v>73</v>
      </c>
      <c r="E47" s="37" t="s">
        <v>1463</v>
      </c>
      <c r="F47" s="38" t="s">
        <v>93</v>
      </c>
      <c r="G47" s="39">
        <v>9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30">
      <c r="A48" s="35" t="s">
        <v>77</v>
      </c>
      <c r="B48" s="42"/>
      <c r="C48" s="43"/>
      <c r="D48" s="43"/>
      <c r="E48" s="37" t="s">
        <v>1464</v>
      </c>
      <c r="F48" s="43"/>
      <c r="G48" s="43"/>
      <c r="H48" s="43"/>
      <c r="I48" s="43"/>
      <c r="J48" s="44"/>
    </row>
    <row r="49" ht="30">
      <c r="A49" s="35" t="s">
        <v>89</v>
      </c>
      <c r="B49" s="42"/>
      <c r="C49" s="43"/>
      <c r="D49" s="43"/>
      <c r="E49" s="45" t="s">
        <v>1465</v>
      </c>
      <c r="F49" s="43"/>
      <c r="G49" s="43"/>
      <c r="H49" s="43"/>
      <c r="I49" s="43"/>
      <c r="J49" s="44"/>
    </row>
    <row r="50">
      <c r="A50" s="35" t="s">
        <v>71</v>
      </c>
      <c r="B50" s="35">
        <v>14</v>
      </c>
      <c r="C50" s="36" t="s">
        <v>1466</v>
      </c>
      <c r="D50" s="35" t="s">
        <v>83</v>
      </c>
      <c r="E50" s="37" t="s">
        <v>1467</v>
      </c>
      <c r="F50" s="38" t="s">
        <v>93</v>
      </c>
      <c r="G50" s="39">
        <v>2075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>
      <c r="A51" s="35" t="s">
        <v>77</v>
      </c>
      <c r="B51" s="42"/>
      <c r="C51" s="43"/>
      <c r="D51" s="43"/>
      <c r="E51" s="46" t="s">
        <v>73</v>
      </c>
      <c r="F51" s="43"/>
      <c r="G51" s="43"/>
      <c r="H51" s="43"/>
      <c r="I51" s="43"/>
      <c r="J51" s="44"/>
    </row>
    <row r="52" ht="165">
      <c r="A52" s="35" t="s">
        <v>89</v>
      </c>
      <c r="B52" s="42"/>
      <c r="C52" s="43"/>
      <c r="D52" s="43"/>
      <c r="E52" s="45" t="s">
        <v>1468</v>
      </c>
      <c r="F52" s="43"/>
      <c r="G52" s="43"/>
      <c r="H52" s="43"/>
      <c r="I52" s="43"/>
      <c r="J52" s="44"/>
    </row>
    <row r="53">
      <c r="A53" s="35" t="s">
        <v>71</v>
      </c>
      <c r="B53" s="35">
        <v>15</v>
      </c>
      <c r="C53" s="36" t="s">
        <v>1466</v>
      </c>
      <c r="D53" s="35" t="s">
        <v>96</v>
      </c>
      <c r="E53" s="37" t="s">
        <v>1467</v>
      </c>
      <c r="F53" s="38" t="s">
        <v>93</v>
      </c>
      <c r="G53" s="39">
        <v>190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30">
      <c r="A54" s="35" t="s">
        <v>77</v>
      </c>
      <c r="B54" s="42"/>
      <c r="C54" s="43"/>
      <c r="D54" s="43"/>
      <c r="E54" s="37" t="s">
        <v>1469</v>
      </c>
      <c r="F54" s="43"/>
      <c r="G54" s="43"/>
      <c r="H54" s="43"/>
      <c r="I54" s="43"/>
      <c r="J54" s="44"/>
    </row>
    <row r="55" ht="30">
      <c r="A55" s="35" t="s">
        <v>89</v>
      </c>
      <c r="B55" s="42"/>
      <c r="C55" s="43"/>
      <c r="D55" s="43"/>
      <c r="E55" s="45" t="s">
        <v>1470</v>
      </c>
      <c r="F55" s="43"/>
      <c r="G55" s="43"/>
      <c r="H55" s="43"/>
      <c r="I55" s="43"/>
      <c r="J55" s="44"/>
    </row>
    <row r="56">
      <c r="A56" s="35" t="s">
        <v>71</v>
      </c>
      <c r="B56" s="35">
        <v>16</v>
      </c>
      <c r="C56" s="36" t="s">
        <v>1466</v>
      </c>
      <c r="D56" s="35" t="s">
        <v>198</v>
      </c>
      <c r="E56" s="37" t="s">
        <v>1467</v>
      </c>
      <c r="F56" s="38" t="s">
        <v>93</v>
      </c>
      <c r="G56" s="39">
        <v>330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 ht="30">
      <c r="A57" s="35" t="s">
        <v>77</v>
      </c>
      <c r="B57" s="42"/>
      <c r="C57" s="43"/>
      <c r="D57" s="43"/>
      <c r="E57" s="37" t="s">
        <v>1471</v>
      </c>
      <c r="F57" s="43"/>
      <c r="G57" s="43"/>
      <c r="H57" s="43"/>
      <c r="I57" s="43"/>
      <c r="J57" s="44"/>
    </row>
    <row r="58" ht="30">
      <c r="A58" s="35" t="s">
        <v>89</v>
      </c>
      <c r="B58" s="42"/>
      <c r="C58" s="43"/>
      <c r="D58" s="43"/>
      <c r="E58" s="45" t="s">
        <v>1472</v>
      </c>
      <c r="F58" s="43"/>
      <c r="G58" s="43"/>
      <c r="H58" s="43"/>
      <c r="I58" s="43"/>
      <c r="J58" s="44"/>
    </row>
    <row r="59" ht="30">
      <c r="A59" s="35" t="s">
        <v>71</v>
      </c>
      <c r="B59" s="35">
        <v>17</v>
      </c>
      <c r="C59" s="36" t="s">
        <v>1473</v>
      </c>
      <c r="D59" s="35" t="s">
        <v>83</v>
      </c>
      <c r="E59" s="37" t="s">
        <v>1474</v>
      </c>
      <c r="F59" s="38" t="s">
        <v>93</v>
      </c>
      <c r="G59" s="39">
        <v>16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>
      <c r="A60" s="35" t="s">
        <v>77</v>
      </c>
      <c r="B60" s="42"/>
      <c r="C60" s="43"/>
      <c r="D60" s="43"/>
      <c r="E60" s="37" t="s">
        <v>1475</v>
      </c>
      <c r="F60" s="43"/>
      <c r="G60" s="43"/>
      <c r="H60" s="43"/>
      <c r="I60" s="43"/>
      <c r="J60" s="44"/>
    </row>
    <row r="61" ht="75">
      <c r="A61" s="35" t="s">
        <v>89</v>
      </c>
      <c r="B61" s="42"/>
      <c r="C61" s="43"/>
      <c r="D61" s="43"/>
      <c r="E61" s="45" t="s">
        <v>1476</v>
      </c>
      <c r="F61" s="43"/>
      <c r="G61" s="43"/>
      <c r="H61" s="43"/>
      <c r="I61" s="43"/>
      <c r="J61" s="44"/>
    </row>
    <row r="62" ht="30">
      <c r="A62" s="35" t="s">
        <v>71</v>
      </c>
      <c r="B62" s="35">
        <v>18</v>
      </c>
      <c r="C62" s="36" t="s">
        <v>1473</v>
      </c>
      <c r="D62" s="35" t="s">
        <v>96</v>
      </c>
      <c r="E62" s="37" t="s">
        <v>1474</v>
      </c>
      <c r="F62" s="38" t="s">
        <v>93</v>
      </c>
      <c r="G62" s="39">
        <v>5</v>
      </c>
      <c r="H62" s="40">
        <v>0</v>
      </c>
      <c r="I62" s="40">
        <f>ROUND(G62*H62,P4)</f>
        <v>0</v>
      </c>
      <c r="J62" s="38" t="s">
        <v>76</v>
      </c>
      <c r="O62" s="41">
        <f>I62*0.21</f>
        <v>0</v>
      </c>
      <c r="P62">
        <v>3</v>
      </c>
    </row>
    <row r="63" ht="30">
      <c r="A63" s="35" t="s">
        <v>77</v>
      </c>
      <c r="B63" s="42"/>
      <c r="C63" s="43"/>
      <c r="D63" s="43"/>
      <c r="E63" s="37" t="s">
        <v>1477</v>
      </c>
      <c r="F63" s="43"/>
      <c r="G63" s="43"/>
      <c r="H63" s="43"/>
      <c r="I63" s="43"/>
      <c r="J63" s="44"/>
    </row>
    <row r="64" ht="30">
      <c r="A64" s="35" t="s">
        <v>89</v>
      </c>
      <c r="B64" s="42"/>
      <c r="C64" s="43"/>
      <c r="D64" s="43"/>
      <c r="E64" s="45" t="s">
        <v>1478</v>
      </c>
      <c r="F64" s="43"/>
      <c r="G64" s="43"/>
      <c r="H64" s="43"/>
      <c r="I64" s="43"/>
      <c r="J64" s="44"/>
    </row>
    <row r="65" ht="30">
      <c r="A65" s="35" t="s">
        <v>71</v>
      </c>
      <c r="B65" s="35">
        <v>19</v>
      </c>
      <c r="C65" s="36" t="s">
        <v>1479</v>
      </c>
      <c r="D65" s="35"/>
      <c r="E65" s="37" t="s">
        <v>1480</v>
      </c>
      <c r="F65" s="38" t="s">
        <v>93</v>
      </c>
      <c r="G65" s="39">
        <v>9</v>
      </c>
      <c r="H65" s="40">
        <v>0</v>
      </c>
      <c r="I65" s="40">
        <f>ROUND(G65*H65,P4)</f>
        <v>0</v>
      </c>
      <c r="J65" s="38" t="s">
        <v>76</v>
      </c>
      <c r="O65" s="41">
        <f>I65*0.21</f>
        <v>0</v>
      </c>
      <c r="P65">
        <v>3</v>
      </c>
    </row>
    <row r="66">
      <c r="A66" s="35" t="s">
        <v>77</v>
      </c>
      <c r="B66" s="42"/>
      <c r="C66" s="43"/>
      <c r="D66" s="43"/>
      <c r="E66" s="37" t="s">
        <v>1475</v>
      </c>
      <c r="F66" s="43"/>
      <c r="G66" s="43"/>
      <c r="H66" s="43"/>
      <c r="I66" s="43"/>
      <c r="J66" s="44"/>
    </row>
    <row r="67" ht="75">
      <c r="A67" s="35" t="s">
        <v>89</v>
      </c>
      <c r="B67" s="42"/>
      <c r="C67" s="43"/>
      <c r="D67" s="43"/>
      <c r="E67" s="45" t="s">
        <v>1481</v>
      </c>
      <c r="F67" s="43"/>
      <c r="G67" s="43"/>
      <c r="H67" s="43"/>
      <c r="I67" s="43"/>
      <c r="J67" s="44"/>
    </row>
    <row r="68">
      <c r="A68" s="35" t="s">
        <v>71</v>
      </c>
      <c r="B68" s="35">
        <v>20</v>
      </c>
      <c r="C68" s="36" t="s">
        <v>329</v>
      </c>
      <c r="D68" s="35" t="s">
        <v>73</v>
      </c>
      <c r="E68" s="37" t="s">
        <v>330</v>
      </c>
      <c r="F68" s="38" t="s">
        <v>157</v>
      </c>
      <c r="G68" s="39">
        <v>372.27999999999997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>
      <c r="A69" s="35" t="s">
        <v>77</v>
      </c>
      <c r="B69" s="42"/>
      <c r="C69" s="43"/>
      <c r="D69" s="43"/>
      <c r="E69" s="46"/>
      <c r="F69" s="43"/>
      <c r="G69" s="43"/>
      <c r="H69" s="43"/>
      <c r="I69" s="43"/>
      <c r="J69" s="44"/>
    </row>
    <row r="70" ht="75">
      <c r="A70" s="35" t="s">
        <v>89</v>
      </c>
      <c r="B70" s="47"/>
      <c r="C70" s="48"/>
      <c r="D70" s="48"/>
      <c r="E70" s="45" t="s">
        <v>1482</v>
      </c>
      <c r="F70" s="48"/>
      <c r="G70" s="48"/>
      <c r="H70" s="48"/>
      <c r="I70" s="48"/>
      <c r="J7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11</v>
      </c>
      <c r="I3" s="23">
        <f>SUMIFS(I9:I47,A9:A47,"SD")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11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SUMIFS(I10:I47,A10:A47,"P")</f>
        <v>0</v>
      </c>
      <c r="J9" s="34"/>
    </row>
    <row r="10">
      <c r="A10" s="35" t="s">
        <v>71</v>
      </c>
      <c r="B10" s="35">
        <v>1</v>
      </c>
      <c r="C10" s="36" t="s">
        <v>72</v>
      </c>
      <c r="D10" s="35" t="s">
        <v>73</v>
      </c>
      <c r="E10" s="37" t="s">
        <v>74</v>
      </c>
      <c r="F10" s="38" t="s">
        <v>75</v>
      </c>
      <c r="G10" s="39">
        <v>1</v>
      </c>
      <c r="H10" s="40">
        <v>0</v>
      </c>
      <c r="I10" s="40">
        <f>ROUND(G10*H10,P4)</f>
        <v>0</v>
      </c>
      <c r="J10" s="38" t="s">
        <v>76</v>
      </c>
      <c r="O10" s="41">
        <f>I10*0.21</f>
        <v>0</v>
      </c>
      <c r="P10">
        <v>3</v>
      </c>
    </row>
    <row r="11">
      <c r="A11" s="35" t="s">
        <v>77</v>
      </c>
      <c r="B11" s="42"/>
      <c r="C11" s="43"/>
      <c r="D11" s="43"/>
      <c r="E11" s="37" t="s">
        <v>78</v>
      </c>
      <c r="F11" s="43"/>
      <c r="G11" s="43"/>
      <c r="H11" s="43"/>
      <c r="I11" s="43"/>
      <c r="J11" s="44"/>
    </row>
    <row r="12">
      <c r="A12" s="35" t="s">
        <v>71</v>
      </c>
      <c r="B12" s="35">
        <v>2</v>
      </c>
      <c r="C12" s="36" t="s">
        <v>79</v>
      </c>
      <c r="D12" s="35" t="s">
        <v>73</v>
      </c>
      <c r="E12" s="37" t="s">
        <v>80</v>
      </c>
      <c r="F12" s="38" t="s">
        <v>75</v>
      </c>
      <c r="G12" s="39">
        <v>1</v>
      </c>
      <c r="H12" s="40">
        <v>0</v>
      </c>
      <c r="I12" s="40">
        <f>ROUND(G12*H12,P4)</f>
        <v>0</v>
      </c>
      <c r="J12" s="38" t="s">
        <v>76</v>
      </c>
      <c r="O12" s="41">
        <f>I12*0.21</f>
        <v>0</v>
      </c>
      <c r="P12">
        <v>3</v>
      </c>
    </row>
    <row r="13" ht="45">
      <c r="A13" s="35" t="s">
        <v>77</v>
      </c>
      <c r="B13" s="42"/>
      <c r="C13" s="43"/>
      <c r="D13" s="43"/>
      <c r="E13" s="37" t="s">
        <v>81</v>
      </c>
      <c r="F13" s="43"/>
      <c r="G13" s="43"/>
      <c r="H13" s="43"/>
      <c r="I13" s="43"/>
      <c r="J13" s="44"/>
    </row>
    <row r="14">
      <c r="A14" s="35" t="s">
        <v>71</v>
      </c>
      <c r="B14" s="35">
        <v>3</v>
      </c>
      <c r="C14" s="36" t="s">
        <v>82</v>
      </c>
      <c r="D14" s="35" t="s">
        <v>83</v>
      </c>
      <c r="E14" s="37" t="s">
        <v>84</v>
      </c>
      <c r="F14" s="38" t="s">
        <v>75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120">
      <c r="A15" s="35" t="s">
        <v>77</v>
      </c>
      <c r="B15" s="42"/>
      <c r="C15" s="43"/>
      <c r="D15" s="43"/>
      <c r="E15" s="37" t="s">
        <v>85</v>
      </c>
      <c r="F15" s="43"/>
      <c r="G15" s="43"/>
      <c r="H15" s="43"/>
      <c r="I15" s="43"/>
      <c r="J15" s="44"/>
    </row>
    <row r="16">
      <c r="A16" s="35" t="s">
        <v>71</v>
      </c>
      <c r="B16" s="35">
        <v>4</v>
      </c>
      <c r="C16" s="36" t="s">
        <v>86</v>
      </c>
      <c r="D16" s="35" t="s">
        <v>83</v>
      </c>
      <c r="E16" s="37" t="s">
        <v>87</v>
      </c>
      <c r="F16" s="38" t="s">
        <v>75</v>
      </c>
      <c r="G16" s="39">
        <v>1</v>
      </c>
      <c r="H16" s="40">
        <v>0</v>
      </c>
      <c r="I16" s="40">
        <f>ROUND(G16*H16,P4)</f>
        <v>0</v>
      </c>
      <c r="J16" s="38" t="s">
        <v>76</v>
      </c>
      <c r="O16" s="41">
        <f>I16*0.21</f>
        <v>0</v>
      </c>
      <c r="P16">
        <v>3</v>
      </c>
    </row>
    <row r="17" ht="105">
      <c r="A17" s="35" t="s">
        <v>77</v>
      </c>
      <c r="B17" s="42"/>
      <c r="C17" s="43"/>
      <c r="D17" s="43"/>
      <c r="E17" s="37" t="s">
        <v>88</v>
      </c>
      <c r="F17" s="43"/>
      <c r="G17" s="43"/>
      <c r="H17" s="43"/>
      <c r="I17" s="43"/>
      <c r="J17" s="44"/>
    </row>
    <row r="18" ht="30">
      <c r="A18" s="35" t="s">
        <v>89</v>
      </c>
      <c r="B18" s="42"/>
      <c r="C18" s="43"/>
      <c r="D18" s="43"/>
      <c r="E18" s="45" t="s">
        <v>90</v>
      </c>
      <c r="F18" s="43"/>
      <c r="G18" s="43"/>
      <c r="H18" s="43"/>
      <c r="I18" s="43"/>
      <c r="J18" s="44"/>
    </row>
    <row r="19">
      <c r="A19" s="35" t="s">
        <v>71</v>
      </c>
      <c r="B19" s="35">
        <v>5</v>
      </c>
      <c r="C19" s="36" t="s">
        <v>91</v>
      </c>
      <c r="D19" s="35" t="s">
        <v>83</v>
      </c>
      <c r="E19" s="37" t="s">
        <v>92</v>
      </c>
      <c r="F19" s="38" t="s">
        <v>93</v>
      </c>
      <c r="G19" s="39">
        <v>1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 ht="120">
      <c r="A20" s="35" t="s">
        <v>77</v>
      </c>
      <c r="B20" s="42"/>
      <c r="C20" s="43"/>
      <c r="D20" s="43"/>
      <c r="E20" s="37" t="s">
        <v>94</v>
      </c>
      <c r="F20" s="43"/>
      <c r="G20" s="43"/>
      <c r="H20" s="43"/>
      <c r="I20" s="43"/>
      <c r="J20" s="44"/>
    </row>
    <row r="21">
      <c r="A21" s="35" t="s">
        <v>89</v>
      </c>
      <c r="B21" s="42"/>
      <c r="C21" s="43"/>
      <c r="D21" s="43"/>
      <c r="E21" s="45" t="s">
        <v>95</v>
      </c>
      <c r="F21" s="43"/>
      <c r="G21" s="43"/>
      <c r="H21" s="43"/>
      <c r="I21" s="43"/>
      <c r="J21" s="44"/>
    </row>
    <row r="22">
      <c r="A22" s="35" t="s">
        <v>71</v>
      </c>
      <c r="B22" s="35">
        <v>6</v>
      </c>
      <c r="C22" s="36" t="s">
        <v>91</v>
      </c>
      <c r="D22" s="35" t="s">
        <v>96</v>
      </c>
      <c r="E22" s="37" t="s">
        <v>92</v>
      </c>
      <c r="F22" s="38" t="s">
        <v>75</v>
      </c>
      <c r="G22" s="39">
        <v>1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 ht="30">
      <c r="A23" s="35" t="s">
        <v>77</v>
      </c>
      <c r="B23" s="42"/>
      <c r="C23" s="43"/>
      <c r="D23" s="43"/>
      <c r="E23" s="37" t="s">
        <v>97</v>
      </c>
      <c r="F23" s="43"/>
      <c r="G23" s="43"/>
      <c r="H23" s="43"/>
      <c r="I23" s="43"/>
      <c r="J23" s="44"/>
    </row>
    <row r="24" ht="30">
      <c r="A24" s="35" t="s">
        <v>89</v>
      </c>
      <c r="B24" s="42"/>
      <c r="C24" s="43"/>
      <c r="D24" s="43"/>
      <c r="E24" s="45" t="s">
        <v>90</v>
      </c>
      <c r="F24" s="43"/>
      <c r="G24" s="43"/>
      <c r="H24" s="43"/>
      <c r="I24" s="43"/>
      <c r="J24" s="44"/>
    </row>
    <row r="25">
      <c r="A25" s="35" t="s">
        <v>71</v>
      </c>
      <c r="B25" s="35">
        <v>7</v>
      </c>
      <c r="C25" s="36" t="s">
        <v>98</v>
      </c>
      <c r="D25" s="35"/>
      <c r="E25" s="37" t="s">
        <v>99</v>
      </c>
      <c r="F25" s="38" t="s">
        <v>75</v>
      </c>
      <c r="G25" s="39">
        <v>1</v>
      </c>
      <c r="H25" s="40">
        <v>0</v>
      </c>
      <c r="I25" s="40">
        <f>ROUND(G25*H25,P4)</f>
        <v>0</v>
      </c>
      <c r="J25" s="38" t="s">
        <v>76</v>
      </c>
      <c r="O25" s="41">
        <f>I25*0.21</f>
        <v>0</v>
      </c>
      <c r="P25">
        <v>3</v>
      </c>
    </row>
    <row r="26" ht="210">
      <c r="A26" s="35" t="s">
        <v>77</v>
      </c>
      <c r="B26" s="42"/>
      <c r="C26" s="43"/>
      <c r="D26" s="43"/>
      <c r="E26" s="37" t="s">
        <v>100</v>
      </c>
      <c r="F26" s="43"/>
      <c r="G26" s="43"/>
      <c r="H26" s="43"/>
      <c r="I26" s="43"/>
      <c r="J26" s="44"/>
    </row>
    <row r="27">
      <c r="A27" s="35" t="s">
        <v>71</v>
      </c>
      <c r="B27" s="35">
        <v>8</v>
      </c>
      <c r="C27" s="36" t="s">
        <v>101</v>
      </c>
      <c r="D27" s="35" t="s">
        <v>73</v>
      </c>
      <c r="E27" s="37" t="s">
        <v>102</v>
      </c>
      <c r="F27" s="38" t="s">
        <v>75</v>
      </c>
      <c r="G27" s="39">
        <v>1</v>
      </c>
      <c r="H27" s="40">
        <v>0</v>
      </c>
      <c r="I27" s="40">
        <f>ROUND(G27*H27,P4)</f>
        <v>0</v>
      </c>
      <c r="J27" s="38" t="s">
        <v>76</v>
      </c>
      <c r="O27" s="41">
        <f>I27*0.21</f>
        <v>0</v>
      </c>
      <c r="P27">
        <v>3</v>
      </c>
    </row>
    <row r="28" ht="90">
      <c r="A28" s="35" t="s">
        <v>77</v>
      </c>
      <c r="B28" s="42"/>
      <c r="C28" s="43"/>
      <c r="D28" s="43"/>
      <c r="E28" s="37" t="s">
        <v>103</v>
      </c>
      <c r="F28" s="43"/>
      <c r="G28" s="43"/>
      <c r="H28" s="43"/>
      <c r="I28" s="43"/>
      <c r="J28" s="44"/>
    </row>
    <row r="29">
      <c r="A29" s="35" t="s">
        <v>71</v>
      </c>
      <c r="B29" s="35">
        <v>9</v>
      </c>
      <c r="C29" s="36" t="s">
        <v>104</v>
      </c>
      <c r="D29" s="35" t="s">
        <v>73</v>
      </c>
      <c r="E29" s="37" t="s">
        <v>105</v>
      </c>
      <c r="F29" s="38" t="s">
        <v>75</v>
      </c>
      <c r="G29" s="39">
        <v>1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37" t="s">
        <v>106</v>
      </c>
      <c r="F30" s="43"/>
      <c r="G30" s="43"/>
      <c r="H30" s="43"/>
      <c r="I30" s="43"/>
      <c r="J30" s="44"/>
    </row>
    <row r="31">
      <c r="A31" s="35" t="s">
        <v>71</v>
      </c>
      <c r="B31" s="35">
        <v>10</v>
      </c>
      <c r="C31" s="36" t="s">
        <v>107</v>
      </c>
      <c r="D31" s="35" t="s">
        <v>73</v>
      </c>
      <c r="E31" s="37" t="s">
        <v>108</v>
      </c>
      <c r="F31" s="38" t="s">
        <v>75</v>
      </c>
      <c r="G31" s="39">
        <v>1</v>
      </c>
      <c r="H31" s="40">
        <v>0</v>
      </c>
      <c r="I31" s="40">
        <f>ROUND(G31*H31,P4)</f>
        <v>0</v>
      </c>
      <c r="J31" s="38" t="s">
        <v>76</v>
      </c>
      <c r="O31" s="41">
        <f>I31*0.21</f>
        <v>0</v>
      </c>
      <c r="P31">
        <v>3</v>
      </c>
    </row>
    <row r="32" ht="45">
      <c r="A32" s="35" t="s">
        <v>77</v>
      </c>
      <c r="B32" s="42"/>
      <c r="C32" s="43"/>
      <c r="D32" s="43"/>
      <c r="E32" s="37" t="s">
        <v>109</v>
      </c>
      <c r="F32" s="43"/>
      <c r="G32" s="43"/>
      <c r="H32" s="43"/>
      <c r="I32" s="43"/>
      <c r="J32" s="44"/>
    </row>
    <row r="33" ht="30">
      <c r="A33" s="35" t="s">
        <v>89</v>
      </c>
      <c r="B33" s="42"/>
      <c r="C33" s="43"/>
      <c r="D33" s="43"/>
      <c r="E33" s="45" t="s">
        <v>90</v>
      </c>
      <c r="F33" s="43"/>
      <c r="G33" s="43"/>
      <c r="H33" s="43"/>
      <c r="I33" s="43"/>
      <c r="J33" s="44"/>
    </row>
    <row r="34">
      <c r="A34" s="35" t="s">
        <v>71</v>
      </c>
      <c r="B34" s="35">
        <v>11</v>
      </c>
      <c r="C34" s="36" t="s">
        <v>110</v>
      </c>
      <c r="D34" s="35"/>
      <c r="E34" s="37" t="s">
        <v>111</v>
      </c>
      <c r="F34" s="38" t="s">
        <v>75</v>
      </c>
      <c r="G34" s="39">
        <v>1</v>
      </c>
      <c r="H34" s="40">
        <v>0</v>
      </c>
      <c r="I34" s="40">
        <f>ROUND(G34*H34,P4)</f>
        <v>0</v>
      </c>
      <c r="J34" s="38" t="s">
        <v>76</v>
      </c>
      <c r="O34" s="41">
        <f>I34*0.21</f>
        <v>0</v>
      </c>
      <c r="P34">
        <v>3</v>
      </c>
    </row>
    <row r="35" ht="30">
      <c r="A35" s="35" t="s">
        <v>77</v>
      </c>
      <c r="B35" s="42"/>
      <c r="C35" s="43"/>
      <c r="D35" s="43"/>
      <c r="E35" s="37" t="s">
        <v>112</v>
      </c>
      <c r="F35" s="43"/>
      <c r="G35" s="43"/>
      <c r="H35" s="43"/>
      <c r="I35" s="43"/>
      <c r="J35" s="44"/>
    </row>
    <row r="36">
      <c r="A36" s="35" t="s">
        <v>71</v>
      </c>
      <c r="B36" s="35">
        <v>12</v>
      </c>
      <c r="C36" s="36" t="s">
        <v>113</v>
      </c>
      <c r="D36" s="35" t="s">
        <v>73</v>
      </c>
      <c r="E36" s="37" t="s">
        <v>114</v>
      </c>
      <c r="F36" s="38" t="s">
        <v>75</v>
      </c>
      <c r="G36" s="39">
        <v>3</v>
      </c>
      <c r="H36" s="40">
        <v>0</v>
      </c>
      <c r="I36" s="40">
        <f>ROUND(G36*H36,P4)</f>
        <v>0</v>
      </c>
      <c r="J36" s="38" t="s">
        <v>76</v>
      </c>
      <c r="O36" s="41">
        <f>I36*0.21</f>
        <v>0</v>
      </c>
      <c r="P36">
        <v>3</v>
      </c>
    </row>
    <row r="37" ht="30">
      <c r="A37" s="35" t="s">
        <v>77</v>
      </c>
      <c r="B37" s="42"/>
      <c r="C37" s="43"/>
      <c r="D37" s="43"/>
      <c r="E37" s="37" t="s">
        <v>115</v>
      </c>
      <c r="F37" s="43"/>
      <c r="G37" s="43"/>
      <c r="H37" s="43"/>
      <c r="I37" s="43"/>
      <c r="J37" s="44"/>
    </row>
    <row r="38" ht="45">
      <c r="A38" s="35" t="s">
        <v>89</v>
      </c>
      <c r="B38" s="42"/>
      <c r="C38" s="43"/>
      <c r="D38" s="43"/>
      <c r="E38" s="45" t="s">
        <v>116</v>
      </c>
      <c r="F38" s="43"/>
      <c r="G38" s="43"/>
      <c r="H38" s="43"/>
      <c r="I38" s="43"/>
      <c r="J38" s="44"/>
    </row>
    <row r="39">
      <c r="A39" s="35" t="s">
        <v>71</v>
      </c>
      <c r="B39" s="35">
        <v>13</v>
      </c>
      <c r="C39" s="36" t="s">
        <v>117</v>
      </c>
      <c r="D39" s="35" t="s">
        <v>73</v>
      </c>
      <c r="E39" s="37" t="s">
        <v>118</v>
      </c>
      <c r="F39" s="38" t="s">
        <v>75</v>
      </c>
      <c r="G39" s="39">
        <v>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240">
      <c r="A40" s="35" t="s">
        <v>77</v>
      </c>
      <c r="B40" s="42"/>
      <c r="C40" s="43"/>
      <c r="D40" s="43"/>
      <c r="E40" s="37" t="s">
        <v>119</v>
      </c>
      <c r="F40" s="43"/>
      <c r="G40" s="43"/>
      <c r="H40" s="43"/>
      <c r="I40" s="43"/>
      <c r="J40" s="44"/>
    </row>
    <row r="41" ht="30">
      <c r="A41" s="35" t="s">
        <v>89</v>
      </c>
      <c r="B41" s="42"/>
      <c r="C41" s="43"/>
      <c r="D41" s="43"/>
      <c r="E41" s="45" t="s">
        <v>90</v>
      </c>
      <c r="F41" s="43"/>
      <c r="G41" s="43"/>
      <c r="H41" s="43"/>
      <c r="I41" s="43"/>
      <c r="J41" s="44"/>
    </row>
    <row r="42">
      <c r="A42" s="35" t="s">
        <v>71</v>
      </c>
      <c r="B42" s="35">
        <v>14</v>
      </c>
      <c r="C42" s="36" t="s">
        <v>120</v>
      </c>
      <c r="D42" s="35"/>
      <c r="E42" s="37" t="s">
        <v>121</v>
      </c>
      <c r="F42" s="38" t="s">
        <v>122</v>
      </c>
      <c r="G42" s="39">
        <v>10.33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77</v>
      </c>
      <c r="B43" s="42"/>
      <c r="C43" s="43"/>
      <c r="D43" s="43"/>
      <c r="E43" s="46" t="s">
        <v>73</v>
      </c>
      <c r="F43" s="43"/>
      <c r="G43" s="43"/>
      <c r="H43" s="43"/>
      <c r="I43" s="43"/>
      <c r="J43" s="44"/>
    </row>
    <row r="44" ht="30">
      <c r="A44" s="35" t="s">
        <v>89</v>
      </c>
      <c r="B44" s="42"/>
      <c r="C44" s="43"/>
      <c r="D44" s="43"/>
      <c r="E44" s="45" t="s">
        <v>123</v>
      </c>
      <c r="F44" s="43"/>
      <c r="G44" s="43"/>
      <c r="H44" s="43"/>
      <c r="I44" s="43"/>
      <c r="J44" s="44"/>
    </row>
    <row r="45">
      <c r="A45" s="35" t="s">
        <v>71</v>
      </c>
      <c r="B45" s="35">
        <v>15</v>
      </c>
      <c r="C45" s="36" t="s">
        <v>124</v>
      </c>
      <c r="D45" s="35"/>
      <c r="E45" s="37" t="s">
        <v>125</v>
      </c>
      <c r="F45" s="38" t="s">
        <v>75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77</v>
      </c>
      <c r="B46" s="42"/>
      <c r="C46" s="43"/>
      <c r="D46" s="43"/>
      <c r="E46" s="46" t="s">
        <v>73</v>
      </c>
      <c r="F46" s="43"/>
      <c r="G46" s="43"/>
      <c r="H46" s="43"/>
      <c r="I46" s="43"/>
      <c r="J46" s="44"/>
    </row>
    <row r="47" ht="30">
      <c r="A47" s="35" t="s">
        <v>89</v>
      </c>
      <c r="B47" s="47"/>
      <c r="C47" s="48"/>
      <c r="D47" s="48"/>
      <c r="E47" s="45" t="s">
        <v>90</v>
      </c>
      <c r="F47" s="48"/>
      <c r="G47" s="48"/>
      <c r="H47" s="48"/>
      <c r="I47" s="48"/>
      <c r="J4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13</v>
      </c>
      <c r="I3" s="23">
        <f>SUMIFS(I9:I89,A9:A89,"SD")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11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SUMIFS(I10:I18,A10:A18,"P")</f>
        <v>0</v>
      </c>
      <c r="J9" s="34"/>
    </row>
    <row r="10" ht="30">
      <c r="A10" s="35" t="s">
        <v>71</v>
      </c>
      <c r="B10" s="35">
        <v>1</v>
      </c>
      <c r="C10" s="36" t="s">
        <v>126</v>
      </c>
      <c r="D10" s="35" t="s">
        <v>73</v>
      </c>
      <c r="E10" s="37" t="s">
        <v>127</v>
      </c>
      <c r="F10" s="38" t="s">
        <v>128</v>
      </c>
      <c r="G10" s="39">
        <v>699.09199999999998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40">
      <c r="A11" s="35" t="s">
        <v>77</v>
      </c>
      <c r="B11" s="42"/>
      <c r="C11" s="43"/>
      <c r="D11" s="43"/>
      <c r="E11" s="37" t="s">
        <v>129</v>
      </c>
      <c r="F11" s="43"/>
      <c r="G11" s="43"/>
      <c r="H11" s="43"/>
      <c r="I11" s="43"/>
      <c r="J11" s="44"/>
    </row>
    <row r="12" ht="165">
      <c r="A12" s="35" t="s">
        <v>89</v>
      </c>
      <c r="B12" s="42"/>
      <c r="C12" s="43"/>
      <c r="D12" s="43"/>
      <c r="E12" s="45" t="s">
        <v>130</v>
      </c>
      <c r="F12" s="43"/>
      <c r="G12" s="43"/>
      <c r="H12" s="43"/>
      <c r="I12" s="43"/>
      <c r="J12" s="44"/>
    </row>
    <row r="13" ht="30">
      <c r="A13" s="35" t="s">
        <v>71</v>
      </c>
      <c r="B13" s="35">
        <v>2</v>
      </c>
      <c r="C13" s="36" t="s">
        <v>131</v>
      </c>
      <c r="D13" s="35" t="s">
        <v>73</v>
      </c>
      <c r="E13" s="37" t="s">
        <v>127</v>
      </c>
      <c r="F13" s="38" t="s">
        <v>128</v>
      </c>
      <c r="G13" s="39">
        <v>1554.5940000000001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65">
      <c r="A14" s="35" t="s">
        <v>77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 ht="60">
      <c r="A15" s="35" t="s">
        <v>89</v>
      </c>
      <c r="B15" s="42"/>
      <c r="C15" s="43"/>
      <c r="D15" s="43"/>
      <c r="E15" s="45" t="s">
        <v>133</v>
      </c>
      <c r="F15" s="43"/>
      <c r="G15" s="43"/>
      <c r="H15" s="43"/>
      <c r="I15" s="43"/>
      <c r="J15" s="44"/>
    </row>
    <row r="16" ht="30">
      <c r="A16" s="35" t="s">
        <v>71</v>
      </c>
      <c r="B16" s="35">
        <v>3</v>
      </c>
      <c r="C16" s="36" t="s">
        <v>134</v>
      </c>
      <c r="D16" s="35" t="s">
        <v>73</v>
      </c>
      <c r="E16" s="37" t="s">
        <v>135</v>
      </c>
      <c r="F16" s="38" t="s">
        <v>128</v>
      </c>
      <c r="G16" s="39">
        <v>6.367</v>
      </c>
      <c r="H16" s="40">
        <v>0</v>
      </c>
      <c r="I16" s="40">
        <f>ROUND(G16*H16,P4)</f>
        <v>0</v>
      </c>
      <c r="J16" s="38" t="s">
        <v>76</v>
      </c>
      <c r="O16" s="41">
        <f>I16*0.21</f>
        <v>0</v>
      </c>
      <c r="P16">
        <v>3</v>
      </c>
    </row>
    <row r="17">
      <c r="A17" s="35" t="s">
        <v>77</v>
      </c>
      <c r="B17" s="42"/>
      <c r="C17" s="43"/>
      <c r="D17" s="43"/>
      <c r="E17" s="46" t="s">
        <v>73</v>
      </c>
      <c r="F17" s="43"/>
      <c r="G17" s="43"/>
      <c r="H17" s="43"/>
      <c r="I17" s="43"/>
      <c r="J17" s="44"/>
    </row>
    <row r="18" ht="30">
      <c r="A18" s="35" t="s">
        <v>89</v>
      </c>
      <c r="B18" s="42"/>
      <c r="C18" s="43"/>
      <c r="D18" s="43"/>
      <c r="E18" s="45" t="s">
        <v>136</v>
      </c>
      <c r="F18" s="43"/>
      <c r="G18" s="43"/>
      <c r="H18" s="43"/>
      <c r="I18" s="43"/>
      <c r="J18" s="44"/>
    </row>
    <row r="19">
      <c r="A19" s="29" t="s">
        <v>68</v>
      </c>
      <c r="B19" s="30"/>
      <c r="C19" s="31" t="s">
        <v>137</v>
      </c>
      <c r="D19" s="32"/>
      <c r="E19" s="29" t="s">
        <v>138</v>
      </c>
      <c r="F19" s="32"/>
      <c r="G19" s="32"/>
      <c r="H19" s="32"/>
      <c r="I19" s="33">
        <f>SUMIFS(I20:I51,A20:A51,"P")</f>
        <v>0</v>
      </c>
      <c r="J19" s="34"/>
    </row>
    <row r="20">
      <c r="A20" s="35" t="s">
        <v>71</v>
      </c>
      <c r="B20" s="35">
        <v>4</v>
      </c>
      <c r="C20" s="36" t="s">
        <v>139</v>
      </c>
      <c r="D20" s="35" t="s">
        <v>73</v>
      </c>
      <c r="E20" s="37" t="s">
        <v>140</v>
      </c>
      <c r="F20" s="38" t="s">
        <v>141</v>
      </c>
      <c r="G20" s="39">
        <v>30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46" t="s">
        <v>73</v>
      </c>
      <c r="F21" s="43"/>
      <c r="G21" s="43"/>
      <c r="H21" s="43"/>
      <c r="I21" s="43"/>
      <c r="J21" s="44"/>
    </row>
    <row r="22">
      <c r="A22" s="35" t="s">
        <v>89</v>
      </c>
      <c r="B22" s="42"/>
      <c r="C22" s="43"/>
      <c r="D22" s="43"/>
      <c r="E22" s="45" t="s">
        <v>142</v>
      </c>
      <c r="F22" s="43"/>
      <c r="G22" s="43"/>
      <c r="H22" s="43"/>
      <c r="I22" s="43"/>
      <c r="J22" s="44"/>
    </row>
    <row r="23" ht="30">
      <c r="A23" s="35" t="s">
        <v>71</v>
      </c>
      <c r="B23" s="35">
        <v>5</v>
      </c>
      <c r="C23" s="36" t="s">
        <v>143</v>
      </c>
      <c r="D23" s="35" t="s">
        <v>73</v>
      </c>
      <c r="E23" s="37" t="s">
        <v>144</v>
      </c>
      <c r="F23" s="38" t="s">
        <v>93</v>
      </c>
      <c r="G23" s="39">
        <v>2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 ht="45">
      <c r="A24" s="35" t="s">
        <v>77</v>
      </c>
      <c r="B24" s="42"/>
      <c r="C24" s="43"/>
      <c r="D24" s="43"/>
      <c r="E24" s="37" t="s">
        <v>145</v>
      </c>
      <c r="F24" s="43"/>
      <c r="G24" s="43"/>
      <c r="H24" s="43"/>
      <c r="I24" s="43"/>
      <c r="J24" s="44"/>
    </row>
    <row r="25" ht="30">
      <c r="A25" s="35" t="s">
        <v>89</v>
      </c>
      <c r="B25" s="42"/>
      <c r="C25" s="43"/>
      <c r="D25" s="43"/>
      <c r="E25" s="45" t="s">
        <v>146</v>
      </c>
      <c r="F25" s="43"/>
      <c r="G25" s="43"/>
      <c r="H25" s="43"/>
      <c r="I25" s="43"/>
      <c r="J25" s="44"/>
    </row>
    <row r="26" ht="30">
      <c r="A26" s="35" t="s">
        <v>71</v>
      </c>
      <c r="B26" s="35">
        <v>6</v>
      </c>
      <c r="C26" s="36" t="s">
        <v>147</v>
      </c>
      <c r="D26" s="35" t="s">
        <v>73</v>
      </c>
      <c r="E26" s="37" t="s">
        <v>148</v>
      </c>
      <c r="F26" s="38" t="s">
        <v>93</v>
      </c>
      <c r="G26" s="39">
        <v>2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 ht="45">
      <c r="A27" s="35" t="s">
        <v>77</v>
      </c>
      <c r="B27" s="42"/>
      <c r="C27" s="43"/>
      <c r="D27" s="43"/>
      <c r="E27" s="37" t="s">
        <v>145</v>
      </c>
      <c r="F27" s="43"/>
      <c r="G27" s="43"/>
      <c r="H27" s="43"/>
      <c r="I27" s="43"/>
      <c r="J27" s="44"/>
    </row>
    <row r="28" ht="30">
      <c r="A28" s="35" t="s">
        <v>89</v>
      </c>
      <c r="B28" s="42"/>
      <c r="C28" s="43"/>
      <c r="D28" s="43"/>
      <c r="E28" s="45" t="s">
        <v>146</v>
      </c>
      <c r="F28" s="43"/>
      <c r="G28" s="43"/>
      <c r="H28" s="43"/>
      <c r="I28" s="43"/>
      <c r="J28" s="44"/>
    </row>
    <row r="29" ht="30">
      <c r="A29" s="35" t="s">
        <v>71</v>
      </c>
      <c r="B29" s="35">
        <v>7</v>
      </c>
      <c r="C29" s="36" t="s">
        <v>149</v>
      </c>
      <c r="D29" s="35" t="s">
        <v>73</v>
      </c>
      <c r="E29" s="37" t="s">
        <v>150</v>
      </c>
      <c r="F29" s="38" t="s">
        <v>93</v>
      </c>
      <c r="G29" s="39">
        <v>3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45">
      <c r="A30" s="35" t="s">
        <v>77</v>
      </c>
      <c r="B30" s="42"/>
      <c r="C30" s="43"/>
      <c r="D30" s="43"/>
      <c r="E30" s="37" t="s">
        <v>145</v>
      </c>
      <c r="F30" s="43"/>
      <c r="G30" s="43"/>
      <c r="H30" s="43"/>
      <c r="I30" s="43"/>
      <c r="J30" s="44"/>
    </row>
    <row r="31" ht="30">
      <c r="A31" s="35" t="s">
        <v>89</v>
      </c>
      <c r="B31" s="42"/>
      <c r="C31" s="43"/>
      <c r="D31" s="43"/>
      <c r="E31" s="45" t="s">
        <v>151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152</v>
      </c>
      <c r="D32" s="35" t="s">
        <v>73</v>
      </c>
      <c r="E32" s="37" t="s">
        <v>153</v>
      </c>
      <c r="F32" s="38" t="s">
        <v>141</v>
      </c>
      <c r="G32" s="39">
        <v>7.6500000000000004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46" t="s">
        <v>73</v>
      </c>
      <c r="F33" s="43"/>
      <c r="G33" s="43"/>
      <c r="H33" s="43"/>
      <c r="I33" s="43"/>
      <c r="J33" s="44"/>
    </row>
    <row r="34">
      <c r="A34" s="35" t="s">
        <v>89</v>
      </c>
      <c r="B34" s="42"/>
      <c r="C34" s="43"/>
      <c r="D34" s="43"/>
      <c r="E34" s="45" t="s">
        <v>154</v>
      </c>
      <c r="F34" s="43"/>
      <c r="G34" s="43"/>
      <c r="H34" s="43"/>
      <c r="I34" s="43"/>
      <c r="J34" s="44"/>
    </row>
    <row r="35" ht="30">
      <c r="A35" s="35" t="s">
        <v>71</v>
      </c>
      <c r="B35" s="35">
        <v>9</v>
      </c>
      <c r="C35" s="36" t="s">
        <v>155</v>
      </c>
      <c r="D35" s="35" t="s">
        <v>73</v>
      </c>
      <c r="E35" s="37" t="s">
        <v>156</v>
      </c>
      <c r="F35" s="38" t="s">
        <v>157</v>
      </c>
      <c r="G35" s="39">
        <v>26.25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46" t="s">
        <v>73</v>
      </c>
      <c r="F36" s="43"/>
      <c r="G36" s="43"/>
      <c r="H36" s="43"/>
      <c r="I36" s="43"/>
      <c r="J36" s="44"/>
    </row>
    <row r="37">
      <c r="A37" s="35" t="s">
        <v>89</v>
      </c>
      <c r="B37" s="42"/>
      <c r="C37" s="43"/>
      <c r="D37" s="43"/>
      <c r="E37" s="45" t="s">
        <v>158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159</v>
      </c>
      <c r="D38" s="35" t="s">
        <v>73</v>
      </c>
      <c r="E38" s="37" t="s">
        <v>160</v>
      </c>
      <c r="F38" s="38" t="s">
        <v>161</v>
      </c>
      <c r="G38" s="39">
        <v>182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46"/>
      <c r="F39" s="43"/>
      <c r="G39" s="43"/>
      <c r="H39" s="43"/>
      <c r="I39" s="43"/>
      <c r="J39" s="44"/>
    </row>
    <row r="40">
      <c r="A40" s="35" t="s">
        <v>71</v>
      </c>
      <c r="B40" s="35">
        <v>11</v>
      </c>
      <c r="C40" s="36" t="s">
        <v>162</v>
      </c>
      <c r="D40" s="35" t="s">
        <v>73</v>
      </c>
      <c r="E40" s="37" t="s">
        <v>163</v>
      </c>
      <c r="F40" s="38" t="s">
        <v>157</v>
      </c>
      <c r="G40" s="39">
        <v>41</v>
      </c>
      <c r="H40" s="40">
        <v>0</v>
      </c>
      <c r="I40" s="40">
        <f>ROUND(G40*H40,P4)</f>
        <v>0</v>
      </c>
      <c r="J40" s="38" t="s">
        <v>76</v>
      </c>
      <c r="O40" s="41">
        <f>I40*0.21</f>
        <v>0</v>
      </c>
      <c r="P40">
        <v>3</v>
      </c>
    </row>
    <row r="41" ht="30">
      <c r="A41" s="35" t="s">
        <v>77</v>
      </c>
      <c r="B41" s="42"/>
      <c r="C41" s="43"/>
      <c r="D41" s="43"/>
      <c r="E41" s="37" t="s">
        <v>164</v>
      </c>
      <c r="F41" s="43"/>
      <c r="G41" s="43"/>
      <c r="H41" s="43"/>
      <c r="I41" s="43"/>
      <c r="J41" s="44"/>
    </row>
    <row r="42">
      <c r="A42" s="35" t="s">
        <v>89</v>
      </c>
      <c r="B42" s="42"/>
      <c r="C42" s="43"/>
      <c r="D42" s="43"/>
      <c r="E42" s="45" t="s">
        <v>165</v>
      </c>
      <c r="F42" s="43"/>
      <c r="G42" s="43"/>
      <c r="H42" s="43"/>
      <c r="I42" s="43"/>
      <c r="J42" s="44"/>
    </row>
    <row r="43">
      <c r="A43" s="35" t="s">
        <v>71</v>
      </c>
      <c r="B43" s="35">
        <v>12</v>
      </c>
      <c r="C43" s="36" t="s">
        <v>166</v>
      </c>
      <c r="D43" s="35" t="s">
        <v>73</v>
      </c>
      <c r="E43" s="37" t="s">
        <v>167</v>
      </c>
      <c r="F43" s="38" t="s">
        <v>157</v>
      </c>
      <c r="G43" s="39">
        <v>66.849000000000004</v>
      </c>
      <c r="H43" s="40">
        <v>0</v>
      </c>
      <c r="I43" s="40">
        <f>ROUND(G43*H43,P4)</f>
        <v>0</v>
      </c>
      <c r="J43" s="38" t="s">
        <v>76</v>
      </c>
      <c r="O43" s="41">
        <f>I43*0.21</f>
        <v>0</v>
      </c>
      <c r="P43">
        <v>3</v>
      </c>
    </row>
    <row r="44">
      <c r="A44" s="35" t="s">
        <v>77</v>
      </c>
      <c r="B44" s="42"/>
      <c r="C44" s="43"/>
      <c r="D44" s="43"/>
      <c r="E44" s="46" t="s">
        <v>73</v>
      </c>
      <c r="F44" s="43"/>
      <c r="G44" s="43"/>
      <c r="H44" s="43"/>
      <c r="I44" s="43"/>
      <c r="J44" s="44"/>
    </row>
    <row r="45">
      <c r="A45" s="35" t="s">
        <v>89</v>
      </c>
      <c r="B45" s="42"/>
      <c r="C45" s="43"/>
      <c r="D45" s="43"/>
      <c r="E45" s="45" t="s">
        <v>168</v>
      </c>
      <c r="F45" s="43"/>
      <c r="G45" s="43"/>
      <c r="H45" s="43"/>
      <c r="I45" s="43"/>
      <c r="J45" s="44"/>
    </row>
    <row r="46">
      <c r="A46" s="35" t="s">
        <v>71</v>
      </c>
      <c r="B46" s="35">
        <v>13</v>
      </c>
      <c r="C46" s="36" t="s">
        <v>169</v>
      </c>
      <c r="D46" s="35"/>
      <c r="E46" s="37" t="s">
        <v>170</v>
      </c>
      <c r="F46" s="38" t="s">
        <v>157</v>
      </c>
      <c r="G46" s="39">
        <v>710.44799999999998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>
      <c r="A47" s="35" t="s">
        <v>77</v>
      </c>
      <c r="B47" s="42"/>
      <c r="C47" s="43"/>
      <c r="D47" s="43"/>
      <c r="E47" s="46" t="s">
        <v>73</v>
      </c>
      <c r="F47" s="43"/>
      <c r="G47" s="43"/>
      <c r="H47" s="43"/>
      <c r="I47" s="43"/>
      <c r="J47" s="44"/>
    </row>
    <row r="48" ht="150">
      <c r="A48" s="35" t="s">
        <v>89</v>
      </c>
      <c r="B48" s="42"/>
      <c r="C48" s="43"/>
      <c r="D48" s="43"/>
      <c r="E48" s="45" t="s">
        <v>171</v>
      </c>
      <c r="F48" s="43"/>
      <c r="G48" s="43"/>
      <c r="H48" s="43"/>
      <c r="I48" s="43"/>
      <c r="J48" s="44"/>
    </row>
    <row r="49">
      <c r="A49" s="35" t="s">
        <v>71</v>
      </c>
      <c r="B49" s="35">
        <v>14</v>
      </c>
      <c r="C49" s="36" t="s">
        <v>172</v>
      </c>
      <c r="D49" s="35" t="s">
        <v>73</v>
      </c>
      <c r="E49" s="37" t="s">
        <v>173</v>
      </c>
      <c r="F49" s="38" t="s">
        <v>157</v>
      </c>
      <c r="G49" s="39">
        <v>777.29700000000003</v>
      </c>
      <c r="H49" s="40">
        <v>0</v>
      </c>
      <c r="I49" s="40">
        <f>ROUND(G49*H49,P4)</f>
        <v>0</v>
      </c>
      <c r="J49" s="38" t="s">
        <v>76</v>
      </c>
      <c r="O49" s="41">
        <f>I49*0.21</f>
        <v>0</v>
      </c>
      <c r="P49">
        <v>3</v>
      </c>
    </row>
    <row r="50">
      <c r="A50" s="35" t="s">
        <v>77</v>
      </c>
      <c r="B50" s="42"/>
      <c r="C50" s="43"/>
      <c r="D50" s="43"/>
      <c r="E50" s="37" t="s">
        <v>174</v>
      </c>
      <c r="F50" s="43"/>
      <c r="G50" s="43"/>
      <c r="H50" s="43"/>
      <c r="I50" s="43"/>
      <c r="J50" s="44"/>
    </row>
    <row r="51" ht="45">
      <c r="A51" s="35" t="s">
        <v>89</v>
      </c>
      <c r="B51" s="42"/>
      <c r="C51" s="43"/>
      <c r="D51" s="43"/>
      <c r="E51" s="45" t="s">
        <v>175</v>
      </c>
      <c r="F51" s="43"/>
      <c r="G51" s="43"/>
      <c r="H51" s="43"/>
      <c r="I51" s="43"/>
      <c r="J51" s="44"/>
    </row>
    <row r="52">
      <c r="A52" s="29" t="s">
        <v>68</v>
      </c>
      <c r="B52" s="30"/>
      <c r="C52" s="31" t="s">
        <v>176</v>
      </c>
      <c r="D52" s="32"/>
      <c r="E52" s="29" t="s">
        <v>177</v>
      </c>
      <c r="F52" s="32"/>
      <c r="G52" s="32"/>
      <c r="H52" s="32"/>
      <c r="I52" s="33">
        <f>SUMIFS(I53:I89,A53:A89,"P")</f>
        <v>0</v>
      </c>
      <c r="J52" s="34"/>
    </row>
    <row r="53">
      <c r="A53" s="35" t="s">
        <v>71</v>
      </c>
      <c r="B53" s="35">
        <v>15</v>
      </c>
      <c r="C53" s="36" t="s">
        <v>178</v>
      </c>
      <c r="D53" s="35" t="s">
        <v>73</v>
      </c>
      <c r="E53" s="37" t="s">
        <v>179</v>
      </c>
      <c r="F53" s="38" t="s">
        <v>161</v>
      </c>
      <c r="G53" s="39">
        <v>54.100000000000001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45">
      <c r="A54" s="35" t="s">
        <v>77</v>
      </c>
      <c r="B54" s="42"/>
      <c r="C54" s="43"/>
      <c r="D54" s="43"/>
      <c r="E54" s="37" t="s">
        <v>180</v>
      </c>
      <c r="F54" s="43"/>
      <c r="G54" s="43"/>
      <c r="H54" s="43"/>
      <c r="I54" s="43"/>
      <c r="J54" s="44"/>
    </row>
    <row r="55" ht="75">
      <c r="A55" s="35" t="s">
        <v>89</v>
      </c>
      <c r="B55" s="42"/>
      <c r="C55" s="43"/>
      <c r="D55" s="43"/>
      <c r="E55" s="45" t="s">
        <v>181</v>
      </c>
      <c r="F55" s="43"/>
      <c r="G55" s="43"/>
      <c r="H55" s="43"/>
      <c r="I55" s="43"/>
      <c r="J55" s="44"/>
    </row>
    <row r="56" ht="30">
      <c r="A56" s="35" t="s">
        <v>71</v>
      </c>
      <c r="B56" s="35">
        <v>16</v>
      </c>
      <c r="C56" s="36" t="s">
        <v>182</v>
      </c>
      <c r="D56" s="35" t="s">
        <v>73</v>
      </c>
      <c r="E56" s="37" t="s">
        <v>183</v>
      </c>
      <c r="F56" s="38" t="s">
        <v>93</v>
      </c>
      <c r="G56" s="39">
        <v>18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46" t="s">
        <v>73</v>
      </c>
      <c r="F57" s="43"/>
      <c r="G57" s="43"/>
      <c r="H57" s="43"/>
      <c r="I57" s="43"/>
      <c r="J57" s="44"/>
    </row>
    <row r="58">
      <c r="A58" s="35" t="s">
        <v>71</v>
      </c>
      <c r="B58" s="35">
        <v>17</v>
      </c>
      <c r="C58" s="36" t="s">
        <v>184</v>
      </c>
      <c r="D58" s="35" t="s">
        <v>73</v>
      </c>
      <c r="E58" s="37" t="s">
        <v>185</v>
      </c>
      <c r="F58" s="38" t="s">
        <v>157</v>
      </c>
      <c r="G58" s="39">
        <v>1.4079999999999999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>
      <c r="A59" s="35" t="s">
        <v>77</v>
      </c>
      <c r="B59" s="42"/>
      <c r="C59" s="43"/>
      <c r="D59" s="43"/>
      <c r="E59" s="37" t="s">
        <v>186</v>
      </c>
      <c r="F59" s="43"/>
      <c r="G59" s="43"/>
      <c r="H59" s="43"/>
      <c r="I59" s="43"/>
      <c r="J59" s="44"/>
    </row>
    <row r="60" ht="75">
      <c r="A60" s="35" t="s">
        <v>89</v>
      </c>
      <c r="B60" s="42"/>
      <c r="C60" s="43"/>
      <c r="D60" s="43"/>
      <c r="E60" s="45" t="s">
        <v>187</v>
      </c>
      <c r="F60" s="43"/>
      <c r="G60" s="43"/>
      <c r="H60" s="43"/>
      <c r="I60" s="43"/>
      <c r="J60" s="44"/>
    </row>
    <row r="61">
      <c r="A61" s="35" t="s">
        <v>71</v>
      </c>
      <c r="B61" s="35">
        <v>18</v>
      </c>
      <c r="C61" s="36" t="s">
        <v>188</v>
      </c>
      <c r="D61" s="35" t="s">
        <v>73</v>
      </c>
      <c r="E61" s="37" t="s">
        <v>189</v>
      </c>
      <c r="F61" s="38" t="s">
        <v>157</v>
      </c>
      <c r="G61" s="39">
        <v>74.75</v>
      </c>
      <c r="H61" s="40">
        <v>0</v>
      </c>
      <c r="I61" s="40">
        <f>ROUND(G61*H61,P4)</f>
        <v>0</v>
      </c>
      <c r="J61" s="38" t="s">
        <v>76</v>
      </c>
      <c r="O61" s="41">
        <f>I61*0.21</f>
        <v>0</v>
      </c>
      <c r="P61">
        <v>3</v>
      </c>
    </row>
    <row r="62" ht="105">
      <c r="A62" s="35" t="s">
        <v>77</v>
      </c>
      <c r="B62" s="42"/>
      <c r="C62" s="43"/>
      <c r="D62" s="43"/>
      <c r="E62" s="37" t="s">
        <v>190</v>
      </c>
      <c r="F62" s="43"/>
      <c r="G62" s="43"/>
      <c r="H62" s="43"/>
      <c r="I62" s="43"/>
      <c r="J62" s="44"/>
    </row>
    <row r="63" ht="75">
      <c r="A63" s="35" t="s">
        <v>89</v>
      </c>
      <c r="B63" s="42"/>
      <c r="C63" s="43"/>
      <c r="D63" s="43"/>
      <c r="E63" s="45" t="s">
        <v>191</v>
      </c>
      <c r="F63" s="43"/>
      <c r="G63" s="43"/>
      <c r="H63" s="43"/>
      <c r="I63" s="43"/>
      <c r="J63" s="44"/>
    </row>
    <row r="64">
      <c r="A64" s="35" t="s">
        <v>71</v>
      </c>
      <c r="B64" s="35">
        <v>19</v>
      </c>
      <c r="C64" s="36" t="s">
        <v>192</v>
      </c>
      <c r="D64" s="35" t="s">
        <v>83</v>
      </c>
      <c r="E64" s="37" t="s">
        <v>193</v>
      </c>
      <c r="F64" s="38" t="s">
        <v>157</v>
      </c>
      <c r="G64" s="39">
        <v>120</v>
      </c>
      <c r="H64" s="40">
        <v>0</v>
      </c>
      <c r="I64" s="40">
        <f>ROUND(G64*H64,P4)</f>
        <v>0</v>
      </c>
      <c r="J64" s="38" t="s">
        <v>76</v>
      </c>
      <c r="O64" s="41">
        <f>I64*0.21</f>
        <v>0</v>
      </c>
      <c r="P64">
        <v>3</v>
      </c>
    </row>
    <row r="65" ht="30">
      <c r="A65" s="35" t="s">
        <v>77</v>
      </c>
      <c r="B65" s="42"/>
      <c r="C65" s="43"/>
      <c r="D65" s="43"/>
      <c r="E65" s="37" t="s">
        <v>194</v>
      </c>
      <c r="F65" s="43"/>
      <c r="G65" s="43"/>
      <c r="H65" s="43"/>
      <c r="I65" s="43"/>
      <c r="J65" s="44"/>
    </row>
    <row r="66">
      <c r="A66" s="35" t="s">
        <v>89</v>
      </c>
      <c r="B66" s="42"/>
      <c r="C66" s="43"/>
      <c r="D66" s="43"/>
      <c r="E66" s="45" t="s">
        <v>195</v>
      </c>
      <c r="F66" s="43"/>
      <c r="G66" s="43"/>
      <c r="H66" s="43"/>
      <c r="I66" s="43"/>
      <c r="J66" s="44"/>
    </row>
    <row r="67">
      <c r="A67" s="35" t="s">
        <v>71</v>
      </c>
      <c r="B67" s="35">
        <v>20</v>
      </c>
      <c r="C67" s="36" t="s">
        <v>192</v>
      </c>
      <c r="D67" s="35" t="s">
        <v>96</v>
      </c>
      <c r="E67" s="37" t="s">
        <v>193</v>
      </c>
      <c r="F67" s="38" t="s">
        <v>157</v>
      </c>
      <c r="G67" s="39">
        <v>50</v>
      </c>
      <c r="H67" s="40">
        <v>0</v>
      </c>
      <c r="I67" s="40">
        <f>ROUND(G67*H67,P4)</f>
        <v>0</v>
      </c>
      <c r="J67" s="38" t="s">
        <v>76</v>
      </c>
      <c r="O67" s="41">
        <f>I67*0.21</f>
        <v>0</v>
      </c>
      <c r="P67">
        <v>3</v>
      </c>
    </row>
    <row r="68" ht="30">
      <c r="A68" s="35" t="s">
        <v>77</v>
      </c>
      <c r="B68" s="42"/>
      <c r="C68" s="43"/>
      <c r="D68" s="43"/>
      <c r="E68" s="37" t="s">
        <v>196</v>
      </c>
      <c r="F68" s="43"/>
      <c r="G68" s="43"/>
      <c r="H68" s="43"/>
      <c r="I68" s="43"/>
      <c r="J68" s="44"/>
    </row>
    <row r="69" ht="60">
      <c r="A69" s="35" t="s">
        <v>89</v>
      </c>
      <c r="B69" s="42"/>
      <c r="C69" s="43"/>
      <c r="D69" s="43"/>
      <c r="E69" s="45" t="s">
        <v>197</v>
      </c>
      <c r="F69" s="43"/>
      <c r="G69" s="43"/>
      <c r="H69" s="43"/>
      <c r="I69" s="43"/>
      <c r="J69" s="44"/>
    </row>
    <row r="70">
      <c r="A70" s="35" t="s">
        <v>71</v>
      </c>
      <c r="B70" s="35">
        <v>21</v>
      </c>
      <c r="C70" s="36" t="s">
        <v>192</v>
      </c>
      <c r="D70" s="35" t="s">
        <v>198</v>
      </c>
      <c r="E70" s="37" t="s">
        <v>193</v>
      </c>
      <c r="F70" s="38" t="s">
        <v>157</v>
      </c>
      <c r="G70" s="39">
        <v>73.203000000000003</v>
      </c>
      <c r="H70" s="40">
        <v>0</v>
      </c>
      <c r="I70" s="40">
        <f>ROUND(G70*H70,P4)</f>
        <v>0</v>
      </c>
      <c r="J70" s="38" t="s">
        <v>76</v>
      </c>
      <c r="O70" s="41">
        <f>I70*0.21</f>
        <v>0</v>
      </c>
      <c r="P70">
        <v>3</v>
      </c>
    </row>
    <row r="71">
      <c r="A71" s="35" t="s">
        <v>77</v>
      </c>
      <c r="B71" s="42"/>
      <c r="C71" s="43"/>
      <c r="D71" s="43"/>
      <c r="E71" s="46" t="s">
        <v>73</v>
      </c>
      <c r="F71" s="43"/>
      <c r="G71" s="43"/>
      <c r="H71" s="43"/>
      <c r="I71" s="43"/>
      <c r="J71" s="44"/>
    </row>
    <row r="72" ht="75">
      <c r="A72" s="35" t="s">
        <v>89</v>
      </c>
      <c r="B72" s="42"/>
      <c r="C72" s="43"/>
      <c r="D72" s="43"/>
      <c r="E72" s="45" t="s">
        <v>199</v>
      </c>
      <c r="F72" s="43"/>
      <c r="G72" s="43"/>
      <c r="H72" s="43"/>
      <c r="I72" s="43"/>
      <c r="J72" s="44"/>
    </row>
    <row r="73">
      <c r="A73" s="35" t="s">
        <v>71</v>
      </c>
      <c r="B73" s="35">
        <v>22</v>
      </c>
      <c r="C73" s="36" t="s">
        <v>200</v>
      </c>
      <c r="D73" s="35" t="s">
        <v>73</v>
      </c>
      <c r="E73" s="37" t="s">
        <v>201</v>
      </c>
      <c r="F73" s="38" t="s">
        <v>157</v>
      </c>
      <c r="G73" s="39">
        <v>9.0950000000000006</v>
      </c>
      <c r="H73" s="40">
        <v>0</v>
      </c>
      <c r="I73" s="40">
        <f>ROUND(G73*H73,P4)</f>
        <v>0</v>
      </c>
      <c r="J73" s="38" t="s">
        <v>76</v>
      </c>
      <c r="O73" s="41">
        <f>I73*0.21</f>
        <v>0</v>
      </c>
      <c r="P73">
        <v>3</v>
      </c>
    </row>
    <row r="74" ht="60">
      <c r="A74" s="35" t="s">
        <v>77</v>
      </c>
      <c r="B74" s="42"/>
      <c r="C74" s="43"/>
      <c r="D74" s="43"/>
      <c r="E74" s="37" t="s">
        <v>202</v>
      </c>
      <c r="F74" s="43"/>
      <c r="G74" s="43"/>
      <c r="H74" s="43"/>
      <c r="I74" s="43"/>
      <c r="J74" s="44"/>
    </row>
    <row r="75">
      <c r="A75" s="35" t="s">
        <v>89</v>
      </c>
      <c r="B75" s="42"/>
      <c r="C75" s="43"/>
      <c r="D75" s="43"/>
      <c r="E75" s="45" t="s">
        <v>203</v>
      </c>
      <c r="F75" s="43"/>
      <c r="G75" s="43"/>
      <c r="H75" s="43"/>
      <c r="I75" s="43"/>
      <c r="J75" s="44"/>
    </row>
    <row r="76">
      <c r="A76" s="35" t="s">
        <v>71</v>
      </c>
      <c r="B76" s="35">
        <v>23</v>
      </c>
      <c r="C76" s="36" t="s">
        <v>204</v>
      </c>
      <c r="D76" s="35" t="s">
        <v>73</v>
      </c>
      <c r="E76" s="37" t="s">
        <v>205</v>
      </c>
      <c r="F76" s="38" t="s">
        <v>128</v>
      </c>
      <c r="G76" s="39">
        <v>170</v>
      </c>
      <c r="H76" s="40">
        <v>0</v>
      </c>
      <c r="I76" s="40">
        <f>ROUND(G76*H76,P4)</f>
        <v>0</v>
      </c>
      <c r="J76" s="38" t="s">
        <v>76</v>
      </c>
      <c r="O76" s="41">
        <f>I76*0.21</f>
        <v>0</v>
      </c>
      <c r="P76">
        <v>3</v>
      </c>
    </row>
    <row r="77" ht="60">
      <c r="A77" s="35" t="s">
        <v>77</v>
      </c>
      <c r="B77" s="42"/>
      <c r="C77" s="43"/>
      <c r="D77" s="43"/>
      <c r="E77" s="37" t="s">
        <v>206</v>
      </c>
      <c r="F77" s="43"/>
      <c r="G77" s="43"/>
      <c r="H77" s="43"/>
      <c r="I77" s="43"/>
      <c r="J77" s="44"/>
    </row>
    <row r="78" ht="30">
      <c r="A78" s="35" t="s">
        <v>89</v>
      </c>
      <c r="B78" s="42"/>
      <c r="C78" s="43"/>
      <c r="D78" s="43"/>
      <c r="E78" s="45" t="s">
        <v>207</v>
      </c>
      <c r="F78" s="43"/>
      <c r="G78" s="43"/>
      <c r="H78" s="43"/>
      <c r="I78" s="43"/>
      <c r="J78" s="44"/>
    </row>
    <row r="79">
      <c r="A79" s="35" t="s">
        <v>71</v>
      </c>
      <c r="B79" s="35">
        <v>24</v>
      </c>
      <c r="C79" s="36" t="s">
        <v>208</v>
      </c>
      <c r="D79" s="35" t="s">
        <v>73</v>
      </c>
      <c r="E79" s="37" t="s">
        <v>209</v>
      </c>
      <c r="F79" s="38" t="s">
        <v>157</v>
      </c>
      <c r="G79" s="39">
        <v>0.23200000000000001</v>
      </c>
      <c r="H79" s="40">
        <v>0</v>
      </c>
      <c r="I79" s="40">
        <f>ROUND(G79*H79,P4)</f>
        <v>0</v>
      </c>
      <c r="J79" s="38" t="s">
        <v>76</v>
      </c>
      <c r="O79" s="41">
        <f>I79*0.21</f>
        <v>0</v>
      </c>
      <c r="P79">
        <v>3</v>
      </c>
    </row>
    <row r="80">
      <c r="A80" s="35" t="s">
        <v>77</v>
      </c>
      <c r="B80" s="42"/>
      <c r="C80" s="43"/>
      <c r="D80" s="43"/>
      <c r="E80" s="46" t="s">
        <v>73</v>
      </c>
      <c r="F80" s="43"/>
      <c r="G80" s="43"/>
      <c r="H80" s="43"/>
      <c r="I80" s="43"/>
      <c r="J80" s="44"/>
    </row>
    <row r="81">
      <c r="A81" s="35" t="s">
        <v>89</v>
      </c>
      <c r="B81" s="42"/>
      <c r="C81" s="43"/>
      <c r="D81" s="43"/>
      <c r="E81" s="45" t="s">
        <v>210</v>
      </c>
      <c r="F81" s="43"/>
      <c r="G81" s="43"/>
      <c r="H81" s="43"/>
      <c r="I81" s="43"/>
      <c r="J81" s="44"/>
    </row>
    <row r="82">
      <c r="A82" s="35" t="s">
        <v>71</v>
      </c>
      <c r="B82" s="35">
        <v>25</v>
      </c>
      <c r="C82" s="36" t="s">
        <v>211</v>
      </c>
      <c r="D82" s="35"/>
      <c r="E82" s="37" t="s">
        <v>212</v>
      </c>
      <c r="F82" s="38" t="s">
        <v>93</v>
      </c>
      <c r="G82" s="39">
        <v>8</v>
      </c>
      <c r="H82" s="40">
        <v>0</v>
      </c>
      <c r="I82" s="40">
        <f>ROUND(G82*H82,P4)</f>
        <v>0</v>
      </c>
      <c r="J82" s="38" t="s">
        <v>76</v>
      </c>
      <c r="O82" s="41">
        <f>I82*0.21</f>
        <v>0</v>
      </c>
      <c r="P82">
        <v>3</v>
      </c>
    </row>
    <row r="83" ht="30">
      <c r="A83" s="35" t="s">
        <v>77</v>
      </c>
      <c r="B83" s="42"/>
      <c r="C83" s="43"/>
      <c r="D83" s="43"/>
      <c r="E83" s="37" t="s">
        <v>213</v>
      </c>
      <c r="F83" s="43"/>
      <c r="G83" s="43"/>
      <c r="H83" s="43"/>
      <c r="I83" s="43"/>
      <c r="J83" s="44"/>
    </row>
    <row r="84" ht="45">
      <c r="A84" s="35" t="s">
        <v>89</v>
      </c>
      <c r="B84" s="42"/>
      <c r="C84" s="43"/>
      <c r="D84" s="43"/>
      <c r="E84" s="45" t="s">
        <v>214</v>
      </c>
      <c r="F84" s="43"/>
      <c r="G84" s="43"/>
      <c r="H84" s="43"/>
      <c r="I84" s="43"/>
      <c r="J84" s="44"/>
    </row>
    <row r="85">
      <c r="A85" s="35" t="s">
        <v>71</v>
      </c>
      <c r="B85" s="35">
        <v>26</v>
      </c>
      <c r="C85" s="36" t="s">
        <v>215</v>
      </c>
      <c r="D85" s="35" t="s">
        <v>73</v>
      </c>
      <c r="E85" s="37" t="s">
        <v>216</v>
      </c>
      <c r="F85" s="38" t="s">
        <v>93</v>
      </c>
      <c r="G85" s="39">
        <v>40</v>
      </c>
      <c r="H85" s="40">
        <v>0</v>
      </c>
      <c r="I85" s="40">
        <f>ROUND(G85*H85,P4)</f>
        <v>0</v>
      </c>
      <c r="J85" s="38" t="s">
        <v>76</v>
      </c>
      <c r="O85" s="41">
        <f>I85*0.21</f>
        <v>0</v>
      </c>
      <c r="P85">
        <v>3</v>
      </c>
    </row>
    <row r="86" ht="45">
      <c r="A86" s="35" t="s">
        <v>77</v>
      </c>
      <c r="B86" s="42"/>
      <c r="C86" s="43"/>
      <c r="D86" s="43"/>
      <c r="E86" s="37" t="s">
        <v>217</v>
      </c>
      <c r="F86" s="43"/>
      <c r="G86" s="43"/>
      <c r="H86" s="43"/>
      <c r="I86" s="43"/>
      <c r="J86" s="44"/>
    </row>
    <row r="87">
      <c r="A87" s="35" t="s">
        <v>71</v>
      </c>
      <c r="B87" s="35">
        <v>27</v>
      </c>
      <c r="C87" s="36" t="s">
        <v>218</v>
      </c>
      <c r="D87" s="35" t="s">
        <v>73</v>
      </c>
      <c r="E87" s="37" t="s">
        <v>219</v>
      </c>
      <c r="F87" s="38" t="s">
        <v>141</v>
      </c>
      <c r="G87" s="39">
        <v>454.75</v>
      </c>
      <c r="H87" s="40">
        <v>0</v>
      </c>
      <c r="I87" s="40">
        <f>ROUND(G87*H87,P4)</f>
        <v>0</v>
      </c>
      <c r="J87" s="38" t="s">
        <v>76</v>
      </c>
      <c r="O87" s="41">
        <f>I87*0.21</f>
        <v>0</v>
      </c>
      <c r="P87">
        <v>3</v>
      </c>
    </row>
    <row r="88">
      <c r="A88" s="35" t="s">
        <v>77</v>
      </c>
      <c r="B88" s="42"/>
      <c r="C88" s="43"/>
      <c r="D88" s="43"/>
      <c r="E88" s="46" t="s">
        <v>73</v>
      </c>
      <c r="F88" s="43"/>
      <c r="G88" s="43"/>
      <c r="H88" s="43"/>
      <c r="I88" s="43"/>
      <c r="J88" s="44"/>
    </row>
    <row r="89">
      <c r="A89" s="35" t="s">
        <v>89</v>
      </c>
      <c r="B89" s="47"/>
      <c r="C89" s="48"/>
      <c r="D89" s="48"/>
      <c r="E89" s="45" t="s">
        <v>220</v>
      </c>
      <c r="F89" s="48"/>
      <c r="G89" s="48"/>
      <c r="H89" s="48"/>
      <c r="I89" s="48"/>
      <c r="J8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15</v>
      </c>
      <c r="I3" s="23">
        <f>SUMIFS(I9:I207,A9:A207,"SD")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221</v>
      </c>
      <c r="D4" s="20"/>
      <c r="E4" s="21" t="s">
        <v>222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SUMIFS(I10:I24,A10:A24,"P")</f>
        <v>0</v>
      </c>
      <c r="J9" s="34"/>
    </row>
    <row r="10" ht="30">
      <c r="A10" s="35" t="s">
        <v>71</v>
      </c>
      <c r="B10" s="35">
        <v>1</v>
      </c>
      <c r="C10" s="36" t="s">
        <v>223</v>
      </c>
      <c r="D10" s="35" t="s">
        <v>73</v>
      </c>
      <c r="E10" s="37" t="s">
        <v>127</v>
      </c>
      <c r="F10" s="38" t="s">
        <v>128</v>
      </c>
      <c r="G10" s="39">
        <v>19.864999999999998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65">
      <c r="A11" s="35" t="s">
        <v>77</v>
      </c>
      <c r="B11" s="42"/>
      <c r="C11" s="43"/>
      <c r="D11" s="43"/>
      <c r="E11" s="37" t="s">
        <v>224</v>
      </c>
      <c r="F11" s="43"/>
      <c r="G11" s="43"/>
      <c r="H11" s="43"/>
      <c r="I11" s="43"/>
      <c r="J11" s="44"/>
    </row>
    <row r="12" ht="60">
      <c r="A12" s="35" t="s">
        <v>89</v>
      </c>
      <c r="B12" s="42"/>
      <c r="C12" s="43"/>
      <c r="D12" s="43"/>
      <c r="E12" s="45" t="s">
        <v>225</v>
      </c>
      <c r="F12" s="43"/>
      <c r="G12" s="43"/>
      <c r="H12" s="43"/>
      <c r="I12" s="43"/>
      <c r="J12" s="44"/>
    </row>
    <row r="13" ht="30">
      <c r="A13" s="35" t="s">
        <v>71</v>
      </c>
      <c r="B13" s="35">
        <v>2</v>
      </c>
      <c r="C13" s="36" t="s">
        <v>126</v>
      </c>
      <c r="D13" s="35" t="s">
        <v>73</v>
      </c>
      <c r="E13" s="37" t="s">
        <v>127</v>
      </c>
      <c r="F13" s="38" t="s">
        <v>128</v>
      </c>
      <c r="G13" s="39">
        <v>170.03200000000001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25">
      <c r="A14" s="35" t="s">
        <v>77</v>
      </c>
      <c r="B14" s="42"/>
      <c r="C14" s="43"/>
      <c r="D14" s="43"/>
      <c r="E14" s="37" t="s">
        <v>226</v>
      </c>
      <c r="F14" s="43"/>
      <c r="G14" s="43"/>
      <c r="H14" s="43"/>
      <c r="I14" s="43"/>
      <c r="J14" s="44"/>
    </row>
    <row r="15" ht="105">
      <c r="A15" s="35" t="s">
        <v>89</v>
      </c>
      <c r="B15" s="42"/>
      <c r="C15" s="43"/>
      <c r="D15" s="43"/>
      <c r="E15" s="45" t="s">
        <v>227</v>
      </c>
      <c r="F15" s="43"/>
      <c r="G15" s="43"/>
      <c r="H15" s="43"/>
      <c r="I15" s="43"/>
      <c r="J15" s="44"/>
    </row>
    <row r="16" ht="30">
      <c r="A16" s="35" t="s">
        <v>71</v>
      </c>
      <c r="B16" s="35">
        <v>3</v>
      </c>
      <c r="C16" s="36" t="s">
        <v>131</v>
      </c>
      <c r="D16" s="35" t="s">
        <v>73</v>
      </c>
      <c r="E16" s="37" t="s">
        <v>127</v>
      </c>
      <c r="F16" s="38" t="s">
        <v>128</v>
      </c>
      <c r="G16" s="39">
        <v>2798.748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180">
      <c r="A17" s="35" t="s">
        <v>77</v>
      </c>
      <c r="B17" s="42"/>
      <c r="C17" s="43"/>
      <c r="D17" s="43"/>
      <c r="E17" s="37" t="s">
        <v>228</v>
      </c>
      <c r="F17" s="43"/>
      <c r="G17" s="43"/>
      <c r="H17" s="43"/>
      <c r="I17" s="43"/>
      <c r="J17" s="44"/>
    </row>
    <row r="18" ht="105">
      <c r="A18" s="35" t="s">
        <v>89</v>
      </c>
      <c r="B18" s="42"/>
      <c r="C18" s="43"/>
      <c r="D18" s="43"/>
      <c r="E18" s="45" t="s">
        <v>229</v>
      </c>
      <c r="F18" s="43"/>
      <c r="G18" s="43"/>
      <c r="H18" s="43"/>
      <c r="I18" s="43"/>
      <c r="J18" s="44"/>
    </row>
    <row r="19">
      <c r="A19" s="35" t="s">
        <v>71</v>
      </c>
      <c r="B19" s="35">
        <v>4</v>
      </c>
      <c r="C19" s="36" t="s">
        <v>230</v>
      </c>
      <c r="D19" s="35" t="s">
        <v>73</v>
      </c>
      <c r="E19" s="37" t="s">
        <v>231</v>
      </c>
      <c r="F19" s="38" t="s">
        <v>128</v>
      </c>
      <c r="G19" s="39">
        <v>21.821999999999999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232</v>
      </c>
      <c r="F20" s="43"/>
      <c r="G20" s="43"/>
      <c r="H20" s="43"/>
      <c r="I20" s="43"/>
      <c r="J20" s="44"/>
    </row>
    <row r="21" ht="30">
      <c r="A21" s="35" t="s">
        <v>89</v>
      </c>
      <c r="B21" s="42"/>
      <c r="C21" s="43"/>
      <c r="D21" s="43"/>
      <c r="E21" s="45" t="s">
        <v>233</v>
      </c>
      <c r="F21" s="43"/>
      <c r="G21" s="43"/>
      <c r="H21" s="43"/>
      <c r="I21" s="43"/>
      <c r="J21" s="44"/>
    </row>
    <row r="22" ht="30">
      <c r="A22" s="35" t="s">
        <v>71</v>
      </c>
      <c r="B22" s="35">
        <v>5</v>
      </c>
      <c r="C22" s="36" t="s">
        <v>134</v>
      </c>
      <c r="D22" s="35" t="s">
        <v>73</v>
      </c>
      <c r="E22" s="37" t="s">
        <v>135</v>
      </c>
      <c r="F22" s="38" t="s">
        <v>128</v>
      </c>
      <c r="G22" s="39">
        <v>558.64999999999998</v>
      </c>
      <c r="H22" s="40">
        <v>0</v>
      </c>
      <c r="I22" s="40">
        <f>ROUND(G22*H22,P4)</f>
        <v>0</v>
      </c>
      <c r="J22" s="38" t="s">
        <v>234</v>
      </c>
      <c r="O22" s="41">
        <f>I22*0.21</f>
        <v>0</v>
      </c>
      <c r="P22">
        <v>3</v>
      </c>
    </row>
    <row r="23" ht="30">
      <c r="A23" s="35" t="s">
        <v>77</v>
      </c>
      <c r="B23" s="42"/>
      <c r="C23" s="43"/>
      <c r="D23" s="43"/>
      <c r="E23" s="37" t="s">
        <v>235</v>
      </c>
      <c r="F23" s="43"/>
      <c r="G23" s="43"/>
      <c r="H23" s="43"/>
      <c r="I23" s="43"/>
      <c r="J23" s="44"/>
    </row>
    <row r="24" ht="45">
      <c r="A24" s="35" t="s">
        <v>89</v>
      </c>
      <c r="B24" s="42"/>
      <c r="C24" s="43"/>
      <c r="D24" s="43"/>
      <c r="E24" s="45" t="s">
        <v>236</v>
      </c>
      <c r="F24" s="43"/>
      <c r="G24" s="43"/>
      <c r="H24" s="43"/>
      <c r="I24" s="43"/>
      <c r="J24" s="44"/>
    </row>
    <row r="25">
      <c r="A25" s="29" t="s">
        <v>68</v>
      </c>
      <c r="B25" s="30"/>
      <c r="C25" s="31" t="s">
        <v>137</v>
      </c>
      <c r="D25" s="32"/>
      <c r="E25" s="29" t="s">
        <v>138</v>
      </c>
      <c r="F25" s="32"/>
      <c r="G25" s="32"/>
      <c r="H25" s="32"/>
      <c r="I25" s="33">
        <f>SUMIFS(I26:I109,A26:A109,"P")</f>
        <v>0</v>
      </c>
      <c r="J25" s="34"/>
    </row>
    <row r="26">
      <c r="A26" s="35" t="s">
        <v>71</v>
      </c>
      <c r="B26" s="35">
        <v>6</v>
      </c>
      <c r="C26" s="36" t="s">
        <v>139</v>
      </c>
      <c r="D26" s="35" t="s">
        <v>73</v>
      </c>
      <c r="E26" s="37" t="s">
        <v>140</v>
      </c>
      <c r="F26" s="38" t="s">
        <v>141</v>
      </c>
      <c r="G26" s="39">
        <v>75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237</v>
      </c>
      <c r="F27" s="43"/>
      <c r="G27" s="43"/>
      <c r="H27" s="43"/>
      <c r="I27" s="43"/>
      <c r="J27" s="44"/>
    </row>
    <row r="28" ht="30">
      <c r="A28" s="35" t="s">
        <v>89</v>
      </c>
      <c r="B28" s="42"/>
      <c r="C28" s="43"/>
      <c r="D28" s="43"/>
      <c r="E28" s="45" t="s">
        <v>238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239</v>
      </c>
      <c r="D29" s="35" t="s">
        <v>73</v>
      </c>
      <c r="E29" s="37" t="s">
        <v>240</v>
      </c>
      <c r="F29" s="38" t="s">
        <v>141</v>
      </c>
      <c r="G29" s="39">
        <v>191.86000000000001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30">
      <c r="A30" s="35" t="s">
        <v>77</v>
      </c>
      <c r="B30" s="42"/>
      <c r="C30" s="43"/>
      <c r="D30" s="43"/>
      <c r="E30" s="37" t="s">
        <v>241</v>
      </c>
      <c r="F30" s="43"/>
      <c r="G30" s="43"/>
      <c r="H30" s="43"/>
      <c r="I30" s="43"/>
      <c r="J30" s="44"/>
    </row>
    <row r="31" ht="30">
      <c r="A31" s="35" t="s">
        <v>89</v>
      </c>
      <c r="B31" s="42"/>
      <c r="C31" s="43"/>
      <c r="D31" s="43"/>
      <c r="E31" s="45" t="s">
        <v>242</v>
      </c>
      <c r="F31" s="43"/>
      <c r="G31" s="43"/>
      <c r="H31" s="43"/>
      <c r="I31" s="43"/>
      <c r="J31" s="44"/>
    </row>
    <row r="32" ht="30">
      <c r="A32" s="35" t="s">
        <v>71</v>
      </c>
      <c r="B32" s="35">
        <v>8</v>
      </c>
      <c r="C32" s="36" t="s">
        <v>149</v>
      </c>
      <c r="D32" s="35" t="s">
        <v>73</v>
      </c>
      <c r="E32" s="37" t="s">
        <v>150</v>
      </c>
      <c r="F32" s="38" t="s">
        <v>93</v>
      </c>
      <c r="G32" s="39">
        <v>8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 ht="45">
      <c r="A33" s="35" t="s">
        <v>77</v>
      </c>
      <c r="B33" s="42"/>
      <c r="C33" s="43"/>
      <c r="D33" s="43"/>
      <c r="E33" s="37" t="s">
        <v>145</v>
      </c>
      <c r="F33" s="43"/>
      <c r="G33" s="43"/>
      <c r="H33" s="43"/>
      <c r="I33" s="43"/>
      <c r="J33" s="44"/>
    </row>
    <row r="34" ht="30">
      <c r="A34" s="35" t="s">
        <v>89</v>
      </c>
      <c r="B34" s="42"/>
      <c r="C34" s="43"/>
      <c r="D34" s="43"/>
      <c r="E34" s="45" t="s">
        <v>243</v>
      </c>
      <c r="F34" s="43"/>
      <c r="G34" s="43"/>
      <c r="H34" s="43"/>
      <c r="I34" s="43"/>
      <c r="J34" s="44"/>
    </row>
    <row r="35" ht="30">
      <c r="A35" s="35" t="s">
        <v>71</v>
      </c>
      <c r="B35" s="35">
        <v>9</v>
      </c>
      <c r="C35" s="36" t="s">
        <v>244</v>
      </c>
      <c r="D35" s="35" t="s">
        <v>73</v>
      </c>
      <c r="E35" s="37" t="s">
        <v>245</v>
      </c>
      <c r="F35" s="38" t="s">
        <v>157</v>
      </c>
      <c r="G35" s="39">
        <v>241.048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246</v>
      </c>
      <c r="F36" s="43"/>
      <c r="G36" s="43"/>
      <c r="H36" s="43"/>
      <c r="I36" s="43"/>
      <c r="J36" s="44"/>
    </row>
    <row r="37" ht="60">
      <c r="A37" s="35" t="s">
        <v>89</v>
      </c>
      <c r="B37" s="42"/>
      <c r="C37" s="43"/>
      <c r="D37" s="43"/>
      <c r="E37" s="45" t="s">
        <v>247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248</v>
      </c>
      <c r="D38" s="35" t="s">
        <v>73</v>
      </c>
      <c r="E38" s="37" t="s">
        <v>249</v>
      </c>
      <c r="F38" s="38" t="s">
        <v>157</v>
      </c>
      <c r="G38" s="39">
        <v>2.2549999999999999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 ht="30">
      <c r="A39" s="35" t="s">
        <v>77</v>
      </c>
      <c r="B39" s="42"/>
      <c r="C39" s="43"/>
      <c r="D39" s="43"/>
      <c r="E39" s="37" t="s">
        <v>250</v>
      </c>
      <c r="F39" s="43"/>
      <c r="G39" s="43"/>
      <c r="H39" s="43"/>
      <c r="I39" s="43"/>
      <c r="J39" s="44"/>
    </row>
    <row r="40" ht="30">
      <c r="A40" s="35" t="s">
        <v>89</v>
      </c>
      <c r="B40" s="42"/>
      <c r="C40" s="43"/>
      <c r="D40" s="43"/>
      <c r="E40" s="45" t="s">
        <v>251</v>
      </c>
      <c r="F40" s="43"/>
      <c r="G40" s="43"/>
      <c r="H40" s="43"/>
      <c r="I40" s="43"/>
      <c r="J40" s="44"/>
    </row>
    <row r="41" ht="30">
      <c r="A41" s="35" t="s">
        <v>71</v>
      </c>
      <c r="B41" s="35">
        <v>11</v>
      </c>
      <c r="C41" s="36" t="s">
        <v>252</v>
      </c>
      <c r="D41" s="35" t="s">
        <v>73</v>
      </c>
      <c r="E41" s="37" t="s">
        <v>253</v>
      </c>
      <c r="F41" s="38" t="s">
        <v>157</v>
      </c>
      <c r="G41" s="39">
        <v>55.264000000000003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 ht="30">
      <c r="A42" s="35" t="s">
        <v>77</v>
      </c>
      <c r="B42" s="42"/>
      <c r="C42" s="43"/>
      <c r="D42" s="43"/>
      <c r="E42" s="37" t="s">
        <v>254</v>
      </c>
      <c r="F42" s="43"/>
      <c r="G42" s="43"/>
      <c r="H42" s="43"/>
      <c r="I42" s="43"/>
      <c r="J42" s="44"/>
    </row>
    <row r="43" ht="45">
      <c r="A43" s="35" t="s">
        <v>89</v>
      </c>
      <c r="B43" s="42"/>
      <c r="C43" s="43"/>
      <c r="D43" s="43"/>
      <c r="E43" s="45" t="s">
        <v>255</v>
      </c>
      <c r="F43" s="43"/>
      <c r="G43" s="43"/>
      <c r="H43" s="43"/>
      <c r="I43" s="43"/>
      <c r="J43" s="44"/>
    </row>
    <row r="44" ht="30">
      <c r="A44" s="35" t="s">
        <v>71</v>
      </c>
      <c r="B44" s="35">
        <v>12</v>
      </c>
      <c r="C44" s="36" t="s">
        <v>256</v>
      </c>
      <c r="D44" s="35" t="s">
        <v>73</v>
      </c>
      <c r="E44" s="37" t="s">
        <v>257</v>
      </c>
      <c r="F44" s="38" t="s">
        <v>157</v>
      </c>
      <c r="G44" s="39">
        <v>203.036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30">
      <c r="A45" s="35" t="s">
        <v>77</v>
      </c>
      <c r="B45" s="42"/>
      <c r="C45" s="43"/>
      <c r="D45" s="43"/>
      <c r="E45" s="37" t="s">
        <v>258</v>
      </c>
      <c r="F45" s="43"/>
      <c r="G45" s="43"/>
      <c r="H45" s="43"/>
      <c r="I45" s="43"/>
      <c r="J45" s="44"/>
    </row>
    <row r="46" ht="75">
      <c r="A46" s="35" t="s">
        <v>89</v>
      </c>
      <c r="B46" s="42"/>
      <c r="C46" s="43"/>
      <c r="D46" s="43"/>
      <c r="E46" s="45" t="s">
        <v>259</v>
      </c>
      <c r="F46" s="43"/>
      <c r="G46" s="43"/>
      <c r="H46" s="43"/>
      <c r="I46" s="43"/>
      <c r="J46" s="44"/>
    </row>
    <row r="47">
      <c r="A47" s="35" t="s">
        <v>71</v>
      </c>
      <c r="B47" s="35">
        <v>13</v>
      </c>
      <c r="C47" s="36" t="s">
        <v>260</v>
      </c>
      <c r="D47" s="35" t="s">
        <v>73</v>
      </c>
      <c r="E47" s="37" t="s">
        <v>261</v>
      </c>
      <c r="F47" s="38" t="s">
        <v>157</v>
      </c>
      <c r="G47" s="39">
        <v>26.193999999999999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 ht="30">
      <c r="A48" s="35" t="s">
        <v>77</v>
      </c>
      <c r="B48" s="42"/>
      <c r="C48" s="43"/>
      <c r="D48" s="43"/>
      <c r="E48" s="37" t="s">
        <v>262</v>
      </c>
      <c r="F48" s="43"/>
      <c r="G48" s="43"/>
      <c r="H48" s="43"/>
      <c r="I48" s="43"/>
      <c r="J48" s="44"/>
    </row>
    <row r="49" ht="30">
      <c r="A49" s="35" t="s">
        <v>89</v>
      </c>
      <c r="B49" s="42"/>
      <c r="C49" s="43"/>
      <c r="D49" s="43"/>
      <c r="E49" s="45" t="s">
        <v>263</v>
      </c>
      <c r="F49" s="43"/>
      <c r="G49" s="43"/>
      <c r="H49" s="43"/>
      <c r="I49" s="43"/>
      <c r="J49" s="44"/>
    </row>
    <row r="50">
      <c r="A50" s="35" t="s">
        <v>71</v>
      </c>
      <c r="B50" s="35">
        <v>14</v>
      </c>
      <c r="C50" s="36" t="s">
        <v>264</v>
      </c>
      <c r="D50" s="35" t="s">
        <v>73</v>
      </c>
      <c r="E50" s="37" t="s">
        <v>265</v>
      </c>
      <c r="F50" s="38" t="s">
        <v>157</v>
      </c>
      <c r="G50" s="39">
        <v>22.492000000000001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 ht="30">
      <c r="A51" s="35" t="s">
        <v>77</v>
      </c>
      <c r="B51" s="42"/>
      <c r="C51" s="43"/>
      <c r="D51" s="43"/>
      <c r="E51" s="37" t="s">
        <v>266</v>
      </c>
      <c r="F51" s="43"/>
      <c r="G51" s="43"/>
      <c r="H51" s="43"/>
      <c r="I51" s="43"/>
      <c r="J51" s="44"/>
    </row>
    <row r="52" ht="60">
      <c r="A52" s="35" t="s">
        <v>89</v>
      </c>
      <c r="B52" s="42"/>
      <c r="C52" s="43"/>
      <c r="D52" s="43"/>
      <c r="E52" s="45" t="s">
        <v>267</v>
      </c>
      <c r="F52" s="43"/>
      <c r="G52" s="43"/>
      <c r="H52" s="43"/>
      <c r="I52" s="43"/>
      <c r="J52" s="44"/>
    </row>
    <row r="53" ht="30">
      <c r="A53" s="35" t="s">
        <v>71</v>
      </c>
      <c r="B53" s="35">
        <v>15</v>
      </c>
      <c r="C53" s="36" t="s">
        <v>268</v>
      </c>
      <c r="D53" s="35" t="s">
        <v>73</v>
      </c>
      <c r="E53" s="37" t="s">
        <v>269</v>
      </c>
      <c r="F53" s="38" t="s">
        <v>161</v>
      </c>
      <c r="G53" s="39">
        <v>338.94999999999999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30">
      <c r="A54" s="35" t="s">
        <v>77</v>
      </c>
      <c r="B54" s="42"/>
      <c r="C54" s="43"/>
      <c r="D54" s="43"/>
      <c r="E54" s="37" t="s">
        <v>270</v>
      </c>
      <c r="F54" s="43"/>
      <c r="G54" s="43"/>
      <c r="H54" s="43"/>
      <c r="I54" s="43"/>
      <c r="J54" s="44"/>
    </row>
    <row r="55" ht="30">
      <c r="A55" s="35" t="s">
        <v>89</v>
      </c>
      <c r="B55" s="42"/>
      <c r="C55" s="43"/>
      <c r="D55" s="43"/>
      <c r="E55" s="45" t="s">
        <v>271</v>
      </c>
      <c r="F55" s="43"/>
      <c r="G55" s="43"/>
      <c r="H55" s="43"/>
      <c r="I55" s="43"/>
      <c r="J55" s="44"/>
    </row>
    <row r="56">
      <c r="A56" s="35" t="s">
        <v>71</v>
      </c>
      <c r="B56" s="35">
        <v>16</v>
      </c>
      <c r="C56" s="36" t="s">
        <v>272</v>
      </c>
      <c r="D56" s="35" t="s">
        <v>73</v>
      </c>
      <c r="E56" s="37" t="s">
        <v>273</v>
      </c>
      <c r="F56" s="38" t="s">
        <v>157</v>
      </c>
      <c r="G56" s="39">
        <v>241.71100000000001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 ht="45">
      <c r="A57" s="35" t="s">
        <v>77</v>
      </c>
      <c r="B57" s="42"/>
      <c r="C57" s="43"/>
      <c r="D57" s="43"/>
      <c r="E57" s="37" t="s">
        <v>274</v>
      </c>
      <c r="F57" s="43"/>
      <c r="G57" s="43"/>
      <c r="H57" s="43"/>
      <c r="I57" s="43"/>
      <c r="J57" s="44"/>
    </row>
    <row r="58" ht="60">
      <c r="A58" s="35" t="s">
        <v>89</v>
      </c>
      <c r="B58" s="42"/>
      <c r="C58" s="43"/>
      <c r="D58" s="43"/>
      <c r="E58" s="45" t="s">
        <v>275</v>
      </c>
      <c r="F58" s="43"/>
      <c r="G58" s="43"/>
      <c r="H58" s="43"/>
      <c r="I58" s="43"/>
      <c r="J58" s="44"/>
    </row>
    <row r="59">
      <c r="A59" s="35" t="s">
        <v>71</v>
      </c>
      <c r="B59" s="35">
        <v>17</v>
      </c>
      <c r="C59" s="36" t="s">
        <v>276</v>
      </c>
      <c r="D59" s="35" t="s">
        <v>73</v>
      </c>
      <c r="E59" s="37" t="s">
        <v>277</v>
      </c>
      <c r="F59" s="38" t="s">
        <v>161</v>
      </c>
      <c r="G59" s="39">
        <v>493.37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>
      <c r="A60" s="35" t="s">
        <v>77</v>
      </c>
      <c r="B60" s="42"/>
      <c r="C60" s="43"/>
      <c r="D60" s="43"/>
      <c r="E60" s="37" t="s">
        <v>278</v>
      </c>
      <c r="F60" s="43"/>
      <c r="G60" s="43"/>
      <c r="H60" s="43"/>
      <c r="I60" s="43"/>
      <c r="J60" s="44"/>
    </row>
    <row r="61" ht="30">
      <c r="A61" s="35" t="s">
        <v>89</v>
      </c>
      <c r="B61" s="42"/>
      <c r="C61" s="43"/>
      <c r="D61" s="43"/>
      <c r="E61" s="45" t="s">
        <v>279</v>
      </c>
      <c r="F61" s="43"/>
      <c r="G61" s="43"/>
      <c r="H61" s="43"/>
      <c r="I61" s="43"/>
      <c r="J61" s="44"/>
    </row>
    <row r="62">
      <c r="A62" s="35" t="s">
        <v>71</v>
      </c>
      <c r="B62" s="35">
        <v>18</v>
      </c>
      <c r="C62" s="36" t="s">
        <v>280</v>
      </c>
      <c r="D62" s="35" t="s">
        <v>281</v>
      </c>
      <c r="E62" s="37" t="s">
        <v>282</v>
      </c>
      <c r="F62" s="38" t="s">
        <v>157</v>
      </c>
      <c r="G62" s="39">
        <v>292.31999999999999</v>
      </c>
      <c r="H62" s="40">
        <v>0</v>
      </c>
      <c r="I62" s="40">
        <f>ROUND(G62*H62,P4)</f>
        <v>0</v>
      </c>
      <c r="J62" s="38" t="s">
        <v>76</v>
      </c>
      <c r="O62" s="41">
        <f>I62*0.21</f>
        <v>0</v>
      </c>
      <c r="P62">
        <v>3</v>
      </c>
    </row>
    <row r="63">
      <c r="A63" s="35" t="s">
        <v>77</v>
      </c>
      <c r="B63" s="42"/>
      <c r="C63" s="43"/>
      <c r="D63" s="43"/>
      <c r="E63" s="37" t="s">
        <v>283</v>
      </c>
      <c r="F63" s="43"/>
      <c r="G63" s="43"/>
      <c r="H63" s="43"/>
      <c r="I63" s="43"/>
      <c r="J63" s="44"/>
    </row>
    <row r="64" ht="30">
      <c r="A64" s="35" t="s">
        <v>89</v>
      </c>
      <c r="B64" s="42"/>
      <c r="C64" s="43"/>
      <c r="D64" s="43"/>
      <c r="E64" s="45" t="s">
        <v>284</v>
      </c>
      <c r="F64" s="43"/>
      <c r="G64" s="43"/>
      <c r="H64" s="43"/>
      <c r="I64" s="43"/>
      <c r="J64" s="44"/>
    </row>
    <row r="65">
      <c r="A65" s="35" t="s">
        <v>71</v>
      </c>
      <c r="B65" s="35">
        <v>19</v>
      </c>
      <c r="C65" s="36" t="s">
        <v>280</v>
      </c>
      <c r="D65" s="35" t="s">
        <v>285</v>
      </c>
      <c r="E65" s="37" t="s">
        <v>282</v>
      </c>
      <c r="F65" s="38" t="s">
        <v>157</v>
      </c>
      <c r="G65" s="39">
        <v>623.86000000000001</v>
      </c>
      <c r="H65" s="40">
        <v>0</v>
      </c>
      <c r="I65" s="40">
        <f>ROUND(G65*H65,P4)</f>
        <v>0</v>
      </c>
      <c r="J65" s="38" t="s">
        <v>76</v>
      </c>
      <c r="O65" s="41">
        <f>I65*0.21</f>
        <v>0</v>
      </c>
      <c r="P65">
        <v>3</v>
      </c>
    </row>
    <row r="66">
      <c r="A66" s="35" t="s">
        <v>77</v>
      </c>
      <c r="B66" s="42"/>
      <c r="C66" s="43"/>
      <c r="D66" s="43"/>
      <c r="E66" s="37" t="s">
        <v>286</v>
      </c>
      <c r="F66" s="43"/>
      <c r="G66" s="43"/>
      <c r="H66" s="43"/>
      <c r="I66" s="43"/>
      <c r="J66" s="44"/>
    </row>
    <row r="67" ht="30">
      <c r="A67" s="35" t="s">
        <v>89</v>
      </c>
      <c r="B67" s="42"/>
      <c r="C67" s="43"/>
      <c r="D67" s="43"/>
      <c r="E67" s="45" t="s">
        <v>287</v>
      </c>
      <c r="F67" s="43"/>
      <c r="G67" s="43"/>
      <c r="H67" s="43"/>
      <c r="I67" s="43"/>
      <c r="J67" s="44"/>
    </row>
    <row r="68">
      <c r="A68" s="35" t="s">
        <v>71</v>
      </c>
      <c r="B68" s="35">
        <v>20</v>
      </c>
      <c r="C68" s="36" t="s">
        <v>288</v>
      </c>
      <c r="D68" s="35" t="s">
        <v>73</v>
      </c>
      <c r="E68" s="37" t="s">
        <v>289</v>
      </c>
      <c r="F68" s="38" t="s">
        <v>157</v>
      </c>
      <c r="G68" s="39">
        <v>10.911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>
      <c r="A69" s="35" t="s">
        <v>77</v>
      </c>
      <c r="B69" s="42"/>
      <c r="C69" s="43"/>
      <c r="D69" s="43"/>
      <c r="E69" s="37" t="s">
        <v>290</v>
      </c>
      <c r="F69" s="43"/>
      <c r="G69" s="43"/>
      <c r="H69" s="43"/>
      <c r="I69" s="43"/>
      <c r="J69" s="44"/>
    </row>
    <row r="70" ht="30">
      <c r="A70" s="35" t="s">
        <v>89</v>
      </c>
      <c r="B70" s="42"/>
      <c r="C70" s="43"/>
      <c r="D70" s="43"/>
      <c r="E70" s="45" t="s">
        <v>291</v>
      </c>
      <c r="F70" s="43"/>
      <c r="G70" s="43"/>
      <c r="H70" s="43"/>
      <c r="I70" s="43"/>
      <c r="J70" s="44"/>
    </row>
    <row r="71">
      <c r="A71" s="35" t="s">
        <v>71</v>
      </c>
      <c r="B71" s="35">
        <v>21</v>
      </c>
      <c r="C71" s="36" t="s">
        <v>169</v>
      </c>
      <c r="D71" s="35" t="s">
        <v>73</v>
      </c>
      <c r="E71" s="37" t="s">
        <v>170</v>
      </c>
      <c r="F71" s="38" t="s">
        <v>157</v>
      </c>
      <c r="G71" s="39">
        <v>189.298</v>
      </c>
      <c r="H71" s="40">
        <v>0</v>
      </c>
      <c r="I71" s="40">
        <f>ROUND(G71*H71,P4)</f>
        <v>0</v>
      </c>
      <c r="J71" s="38" t="s">
        <v>76</v>
      </c>
      <c r="O71" s="41">
        <f>I71*0.21</f>
        <v>0</v>
      </c>
      <c r="P71">
        <v>3</v>
      </c>
    </row>
    <row r="72">
      <c r="A72" s="35" t="s">
        <v>77</v>
      </c>
      <c r="B72" s="42"/>
      <c r="C72" s="43"/>
      <c r="D72" s="43"/>
      <c r="E72" s="46" t="s">
        <v>73</v>
      </c>
      <c r="F72" s="43"/>
      <c r="G72" s="43"/>
      <c r="H72" s="43"/>
      <c r="I72" s="43"/>
      <c r="J72" s="44"/>
    </row>
    <row r="73" ht="90">
      <c r="A73" s="35" t="s">
        <v>89</v>
      </c>
      <c r="B73" s="42"/>
      <c r="C73" s="43"/>
      <c r="D73" s="43"/>
      <c r="E73" s="45" t="s">
        <v>292</v>
      </c>
      <c r="F73" s="43"/>
      <c r="G73" s="43"/>
      <c r="H73" s="43"/>
      <c r="I73" s="43"/>
      <c r="J73" s="44"/>
    </row>
    <row r="74">
      <c r="A74" s="35" t="s">
        <v>71</v>
      </c>
      <c r="B74" s="35">
        <v>22</v>
      </c>
      <c r="C74" s="36" t="s">
        <v>172</v>
      </c>
      <c r="D74" s="35" t="s">
        <v>73</v>
      </c>
      <c r="E74" s="37" t="s">
        <v>173</v>
      </c>
      <c r="F74" s="38" t="s">
        <v>157</v>
      </c>
      <c r="G74" s="39">
        <v>1105.4780000000001</v>
      </c>
      <c r="H74" s="40">
        <v>0</v>
      </c>
      <c r="I74" s="40">
        <f>ROUND(G74*H74,P4)</f>
        <v>0</v>
      </c>
      <c r="J74" s="38" t="s">
        <v>76</v>
      </c>
      <c r="O74" s="41">
        <f>I74*0.21</f>
        <v>0</v>
      </c>
      <c r="P74">
        <v>3</v>
      </c>
    </row>
    <row r="75">
      <c r="A75" s="35" t="s">
        <v>77</v>
      </c>
      <c r="B75" s="42"/>
      <c r="C75" s="43"/>
      <c r="D75" s="43"/>
      <c r="E75" s="37" t="s">
        <v>293</v>
      </c>
      <c r="F75" s="43"/>
      <c r="G75" s="43"/>
      <c r="H75" s="43"/>
      <c r="I75" s="43"/>
      <c r="J75" s="44"/>
    </row>
    <row r="76" ht="60">
      <c r="A76" s="35" t="s">
        <v>89</v>
      </c>
      <c r="B76" s="42"/>
      <c r="C76" s="43"/>
      <c r="D76" s="43"/>
      <c r="E76" s="45" t="s">
        <v>294</v>
      </c>
      <c r="F76" s="43"/>
      <c r="G76" s="43"/>
      <c r="H76" s="43"/>
      <c r="I76" s="43"/>
      <c r="J76" s="44"/>
    </row>
    <row r="77">
      <c r="A77" s="35" t="s">
        <v>71</v>
      </c>
      <c r="B77" s="35">
        <v>23</v>
      </c>
      <c r="C77" s="36" t="s">
        <v>295</v>
      </c>
      <c r="D77" s="35"/>
      <c r="E77" s="37" t="s">
        <v>296</v>
      </c>
      <c r="F77" s="38" t="s">
        <v>157</v>
      </c>
      <c r="G77" s="39">
        <v>696.81899999999996</v>
      </c>
      <c r="H77" s="40">
        <v>0</v>
      </c>
      <c r="I77" s="40">
        <f>ROUND(G77*H77,P4)</f>
        <v>0</v>
      </c>
      <c r="J77" s="38" t="s">
        <v>76</v>
      </c>
      <c r="O77" s="41">
        <f>I77*0.21</f>
        <v>0</v>
      </c>
      <c r="P77">
        <v>3</v>
      </c>
    </row>
    <row r="78">
      <c r="A78" s="35" t="s">
        <v>77</v>
      </c>
      <c r="B78" s="42"/>
      <c r="C78" s="43"/>
      <c r="D78" s="43"/>
      <c r="E78" s="37" t="s">
        <v>297</v>
      </c>
      <c r="F78" s="43"/>
      <c r="G78" s="43"/>
      <c r="H78" s="43"/>
      <c r="I78" s="43"/>
      <c r="J78" s="44"/>
    </row>
    <row r="79" ht="30">
      <c r="A79" s="35" t="s">
        <v>89</v>
      </c>
      <c r="B79" s="42"/>
      <c r="C79" s="43"/>
      <c r="D79" s="43"/>
      <c r="E79" s="45" t="s">
        <v>298</v>
      </c>
      <c r="F79" s="43"/>
      <c r="G79" s="43"/>
      <c r="H79" s="43"/>
      <c r="I79" s="43"/>
      <c r="J79" s="44"/>
    </row>
    <row r="80">
      <c r="A80" s="35" t="s">
        <v>71</v>
      </c>
      <c r="B80" s="35">
        <v>24</v>
      </c>
      <c r="C80" s="36" t="s">
        <v>299</v>
      </c>
      <c r="D80" s="35" t="s">
        <v>73</v>
      </c>
      <c r="E80" s="37" t="s">
        <v>300</v>
      </c>
      <c r="F80" s="38" t="s">
        <v>157</v>
      </c>
      <c r="G80" s="39">
        <v>7.4770000000000003</v>
      </c>
      <c r="H80" s="40">
        <v>0</v>
      </c>
      <c r="I80" s="40">
        <f>ROUND(G80*H80,P4)</f>
        <v>0</v>
      </c>
      <c r="J80" s="38" t="s">
        <v>76</v>
      </c>
      <c r="O80" s="41">
        <f>I80*0.21</f>
        <v>0</v>
      </c>
      <c r="P80">
        <v>3</v>
      </c>
    </row>
    <row r="81" ht="30">
      <c r="A81" s="35" t="s">
        <v>77</v>
      </c>
      <c r="B81" s="42"/>
      <c r="C81" s="43"/>
      <c r="D81" s="43"/>
      <c r="E81" s="37" t="s">
        <v>301</v>
      </c>
      <c r="F81" s="43"/>
      <c r="G81" s="43"/>
      <c r="H81" s="43"/>
      <c r="I81" s="43"/>
      <c r="J81" s="44"/>
    </row>
    <row r="82" ht="30">
      <c r="A82" s="35" t="s">
        <v>89</v>
      </c>
      <c r="B82" s="42"/>
      <c r="C82" s="43"/>
      <c r="D82" s="43"/>
      <c r="E82" s="45" t="s">
        <v>302</v>
      </c>
      <c r="F82" s="43"/>
      <c r="G82" s="43"/>
      <c r="H82" s="43"/>
      <c r="I82" s="43"/>
      <c r="J82" s="44"/>
    </row>
    <row r="83">
      <c r="A83" s="35" t="s">
        <v>71</v>
      </c>
      <c r="B83" s="35">
        <v>25</v>
      </c>
      <c r="C83" s="36" t="s">
        <v>303</v>
      </c>
      <c r="D83" s="35" t="s">
        <v>73</v>
      </c>
      <c r="E83" s="37" t="s">
        <v>304</v>
      </c>
      <c r="F83" s="38" t="s">
        <v>157</v>
      </c>
      <c r="G83" s="39">
        <v>51.015000000000001</v>
      </c>
      <c r="H83" s="40">
        <v>0</v>
      </c>
      <c r="I83" s="40">
        <f>ROUND(G83*H83,P4)</f>
        <v>0</v>
      </c>
      <c r="J83" s="38" t="s">
        <v>76</v>
      </c>
      <c r="O83" s="41">
        <f>I83*0.21</f>
        <v>0</v>
      </c>
      <c r="P83">
        <v>3</v>
      </c>
    </row>
    <row r="84">
      <c r="A84" s="35" t="s">
        <v>77</v>
      </c>
      <c r="B84" s="42"/>
      <c r="C84" s="43"/>
      <c r="D84" s="43"/>
      <c r="E84" s="37" t="s">
        <v>305</v>
      </c>
      <c r="F84" s="43"/>
      <c r="G84" s="43"/>
      <c r="H84" s="43"/>
      <c r="I84" s="43"/>
      <c r="J84" s="44"/>
    </row>
    <row r="85" ht="45">
      <c r="A85" s="35" t="s">
        <v>89</v>
      </c>
      <c r="B85" s="42"/>
      <c r="C85" s="43"/>
      <c r="D85" s="43"/>
      <c r="E85" s="45" t="s">
        <v>306</v>
      </c>
      <c r="F85" s="43"/>
      <c r="G85" s="43"/>
      <c r="H85" s="43"/>
      <c r="I85" s="43"/>
      <c r="J85" s="44"/>
    </row>
    <row r="86">
      <c r="A86" s="35" t="s">
        <v>71</v>
      </c>
      <c r="B86" s="35">
        <v>26</v>
      </c>
      <c r="C86" s="36" t="s">
        <v>307</v>
      </c>
      <c r="D86" s="35" t="s">
        <v>83</v>
      </c>
      <c r="E86" s="37" t="s">
        <v>308</v>
      </c>
      <c r="F86" s="38" t="s">
        <v>157</v>
      </c>
      <c r="G86" s="39">
        <v>23.276</v>
      </c>
      <c r="H86" s="40">
        <v>0</v>
      </c>
      <c r="I86" s="40">
        <f>ROUND(G86*H86,P4)</f>
        <v>0</v>
      </c>
      <c r="J86" s="38" t="s">
        <v>76</v>
      </c>
      <c r="O86" s="41">
        <f>I86*0.21</f>
        <v>0</v>
      </c>
      <c r="P86">
        <v>3</v>
      </c>
    </row>
    <row r="87" ht="30">
      <c r="A87" s="35" t="s">
        <v>77</v>
      </c>
      <c r="B87" s="42"/>
      <c r="C87" s="43"/>
      <c r="D87" s="43"/>
      <c r="E87" s="37" t="s">
        <v>309</v>
      </c>
      <c r="F87" s="43"/>
      <c r="G87" s="43"/>
      <c r="H87" s="43"/>
      <c r="I87" s="43"/>
      <c r="J87" s="44"/>
    </row>
    <row r="88" ht="30">
      <c r="A88" s="35" t="s">
        <v>89</v>
      </c>
      <c r="B88" s="42"/>
      <c r="C88" s="43"/>
      <c r="D88" s="43"/>
      <c r="E88" s="45" t="s">
        <v>310</v>
      </c>
      <c r="F88" s="43"/>
      <c r="G88" s="43"/>
      <c r="H88" s="43"/>
      <c r="I88" s="43"/>
      <c r="J88" s="44"/>
    </row>
    <row r="89">
      <c r="A89" s="35" t="s">
        <v>71</v>
      </c>
      <c r="B89" s="35">
        <v>27</v>
      </c>
      <c r="C89" s="36" t="s">
        <v>307</v>
      </c>
      <c r="D89" s="35" t="s">
        <v>96</v>
      </c>
      <c r="E89" s="37" t="s">
        <v>308</v>
      </c>
      <c r="F89" s="38" t="s">
        <v>157</v>
      </c>
      <c r="G89" s="39">
        <v>75.462999999999994</v>
      </c>
      <c r="H89" s="40">
        <v>0</v>
      </c>
      <c r="I89" s="40">
        <f>ROUND(G89*H89,P4)</f>
        <v>0</v>
      </c>
      <c r="J89" s="38" t="s">
        <v>76</v>
      </c>
      <c r="O89" s="41">
        <f>I89*0.21</f>
        <v>0</v>
      </c>
      <c r="P89">
        <v>3</v>
      </c>
    </row>
    <row r="90">
      <c r="A90" s="35" t="s">
        <v>77</v>
      </c>
      <c r="B90" s="42"/>
      <c r="C90" s="43"/>
      <c r="D90" s="43"/>
      <c r="E90" s="46" t="s">
        <v>73</v>
      </c>
      <c r="F90" s="43"/>
      <c r="G90" s="43"/>
      <c r="H90" s="43"/>
      <c r="I90" s="43"/>
      <c r="J90" s="44"/>
    </row>
    <row r="91" ht="30">
      <c r="A91" s="35" t="s">
        <v>89</v>
      </c>
      <c r="B91" s="42"/>
      <c r="C91" s="43"/>
      <c r="D91" s="43"/>
      <c r="E91" s="45" t="s">
        <v>311</v>
      </c>
      <c r="F91" s="43"/>
      <c r="G91" s="43"/>
      <c r="H91" s="43"/>
      <c r="I91" s="43"/>
      <c r="J91" s="44"/>
    </row>
    <row r="92">
      <c r="A92" s="35" t="s">
        <v>71</v>
      </c>
      <c r="B92" s="35">
        <v>28</v>
      </c>
      <c r="C92" s="36" t="s">
        <v>312</v>
      </c>
      <c r="D92" s="35" t="s">
        <v>73</v>
      </c>
      <c r="E92" s="37" t="s">
        <v>313</v>
      </c>
      <c r="F92" s="38" t="s">
        <v>141</v>
      </c>
      <c r="G92" s="39">
        <v>1803.6379999999999</v>
      </c>
      <c r="H92" s="40">
        <v>0</v>
      </c>
      <c r="I92" s="40">
        <f>ROUND(G92*H92,P4)</f>
        <v>0</v>
      </c>
      <c r="J92" s="38" t="s">
        <v>76</v>
      </c>
      <c r="O92" s="41">
        <f>I92*0.21</f>
        <v>0</v>
      </c>
      <c r="P92">
        <v>3</v>
      </c>
    </row>
    <row r="93">
      <c r="A93" s="35" t="s">
        <v>77</v>
      </c>
      <c r="B93" s="42"/>
      <c r="C93" s="43"/>
      <c r="D93" s="43"/>
      <c r="E93" s="37" t="s">
        <v>314</v>
      </c>
      <c r="F93" s="43"/>
      <c r="G93" s="43"/>
      <c r="H93" s="43"/>
      <c r="I93" s="43"/>
      <c r="J93" s="44"/>
    </row>
    <row r="94" ht="45">
      <c r="A94" s="35" t="s">
        <v>89</v>
      </c>
      <c r="B94" s="42"/>
      <c r="C94" s="43"/>
      <c r="D94" s="43"/>
      <c r="E94" s="45" t="s">
        <v>315</v>
      </c>
      <c r="F94" s="43"/>
      <c r="G94" s="43"/>
      <c r="H94" s="43"/>
      <c r="I94" s="43"/>
      <c r="J94" s="44"/>
    </row>
    <row r="95">
      <c r="A95" s="35" t="s">
        <v>71</v>
      </c>
      <c r="B95" s="35">
        <v>29</v>
      </c>
      <c r="C95" s="36" t="s">
        <v>316</v>
      </c>
      <c r="D95" s="35" t="s">
        <v>73</v>
      </c>
      <c r="E95" s="37" t="s">
        <v>317</v>
      </c>
      <c r="F95" s="38" t="s">
        <v>141</v>
      </c>
      <c r="G95" s="39">
        <v>1742.048</v>
      </c>
      <c r="H95" s="40">
        <v>0</v>
      </c>
      <c r="I95" s="40">
        <f>ROUND(G95*H95,P4)</f>
        <v>0</v>
      </c>
      <c r="J95" s="38" t="s">
        <v>76</v>
      </c>
      <c r="O95" s="41">
        <f>I95*0.21</f>
        <v>0</v>
      </c>
      <c r="P95">
        <v>3</v>
      </c>
    </row>
    <row r="96">
      <c r="A96" s="35" t="s">
        <v>77</v>
      </c>
      <c r="B96" s="42"/>
      <c r="C96" s="43"/>
      <c r="D96" s="43"/>
      <c r="E96" s="37" t="s">
        <v>318</v>
      </c>
      <c r="F96" s="43"/>
      <c r="G96" s="43"/>
      <c r="H96" s="43"/>
      <c r="I96" s="43"/>
      <c r="J96" s="44"/>
    </row>
    <row r="97" ht="30">
      <c r="A97" s="35" t="s">
        <v>89</v>
      </c>
      <c r="B97" s="42"/>
      <c r="C97" s="43"/>
      <c r="D97" s="43"/>
      <c r="E97" s="45" t="s">
        <v>319</v>
      </c>
      <c r="F97" s="43"/>
      <c r="G97" s="43"/>
      <c r="H97" s="43"/>
      <c r="I97" s="43"/>
      <c r="J97" s="44"/>
    </row>
    <row r="98">
      <c r="A98" s="35" t="s">
        <v>71</v>
      </c>
      <c r="B98" s="35">
        <v>30</v>
      </c>
      <c r="C98" s="36" t="s">
        <v>320</v>
      </c>
      <c r="D98" s="35" t="s">
        <v>73</v>
      </c>
      <c r="E98" s="37" t="s">
        <v>321</v>
      </c>
      <c r="F98" s="38" t="s">
        <v>141</v>
      </c>
      <c r="G98" s="39">
        <v>72.739999999999995</v>
      </c>
      <c r="H98" s="40">
        <v>0</v>
      </c>
      <c r="I98" s="40">
        <f>ROUND(G98*H98,P4)</f>
        <v>0</v>
      </c>
      <c r="J98" s="38" t="s">
        <v>76</v>
      </c>
      <c r="O98" s="41">
        <f>I98*0.21</f>
        <v>0</v>
      </c>
      <c r="P98">
        <v>3</v>
      </c>
    </row>
    <row r="99">
      <c r="A99" s="35" t="s">
        <v>77</v>
      </c>
      <c r="B99" s="42"/>
      <c r="C99" s="43"/>
      <c r="D99" s="43"/>
      <c r="E99" s="37" t="s">
        <v>322</v>
      </c>
      <c r="F99" s="43"/>
      <c r="G99" s="43"/>
      <c r="H99" s="43"/>
      <c r="I99" s="43"/>
      <c r="J99" s="44"/>
    </row>
    <row r="100" ht="30">
      <c r="A100" s="35" t="s">
        <v>89</v>
      </c>
      <c r="B100" s="42"/>
      <c r="C100" s="43"/>
      <c r="D100" s="43"/>
      <c r="E100" s="45" t="s">
        <v>323</v>
      </c>
      <c r="F100" s="43"/>
      <c r="G100" s="43"/>
      <c r="H100" s="43"/>
      <c r="I100" s="43"/>
      <c r="J100" s="44"/>
    </row>
    <row r="101">
      <c r="A101" s="35" t="s">
        <v>71</v>
      </c>
      <c r="B101" s="35">
        <v>31</v>
      </c>
      <c r="C101" s="36" t="s">
        <v>324</v>
      </c>
      <c r="D101" s="35" t="s">
        <v>73</v>
      </c>
      <c r="E101" s="37" t="s">
        <v>325</v>
      </c>
      <c r="F101" s="38" t="s">
        <v>141</v>
      </c>
      <c r="G101" s="39">
        <v>72.739999999999995</v>
      </c>
      <c r="H101" s="40">
        <v>0</v>
      </c>
      <c r="I101" s="40">
        <f>ROUND(G101*H101,P4)</f>
        <v>0</v>
      </c>
      <c r="J101" s="38" t="s">
        <v>76</v>
      </c>
      <c r="O101" s="41">
        <f>I101*0.21</f>
        <v>0</v>
      </c>
      <c r="P101">
        <v>3</v>
      </c>
    </row>
    <row r="102">
      <c r="A102" s="35" t="s">
        <v>77</v>
      </c>
      <c r="B102" s="42"/>
      <c r="C102" s="43"/>
      <c r="D102" s="43"/>
      <c r="E102" s="37" t="s">
        <v>326</v>
      </c>
      <c r="F102" s="43"/>
      <c r="G102" s="43"/>
      <c r="H102" s="43"/>
      <c r="I102" s="43"/>
      <c r="J102" s="44"/>
    </row>
    <row r="103" ht="30">
      <c r="A103" s="35" t="s">
        <v>89</v>
      </c>
      <c r="B103" s="42"/>
      <c r="C103" s="43"/>
      <c r="D103" s="43"/>
      <c r="E103" s="45" t="s">
        <v>323</v>
      </c>
      <c r="F103" s="43"/>
      <c r="G103" s="43"/>
      <c r="H103" s="43"/>
      <c r="I103" s="43"/>
      <c r="J103" s="44"/>
    </row>
    <row r="104">
      <c r="A104" s="35" t="s">
        <v>71</v>
      </c>
      <c r="B104" s="35">
        <v>32</v>
      </c>
      <c r="C104" s="36" t="s">
        <v>327</v>
      </c>
      <c r="D104" s="35" t="s">
        <v>73</v>
      </c>
      <c r="E104" s="37" t="s">
        <v>328</v>
      </c>
      <c r="F104" s="38" t="s">
        <v>141</v>
      </c>
      <c r="G104" s="39">
        <v>72.739999999999995</v>
      </c>
      <c r="H104" s="40">
        <v>0</v>
      </c>
      <c r="I104" s="40">
        <f>ROUND(G104*H104,P4)</f>
        <v>0</v>
      </c>
      <c r="J104" s="38" t="s">
        <v>76</v>
      </c>
      <c r="O104" s="41">
        <f>I104*0.21</f>
        <v>0</v>
      </c>
      <c r="P104">
        <v>3</v>
      </c>
    </row>
    <row r="105">
      <c r="A105" s="35" t="s">
        <v>77</v>
      </c>
      <c r="B105" s="42"/>
      <c r="C105" s="43"/>
      <c r="D105" s="43"/>
      <c r="E105" s="46"/>
      <c r="F105" s="43"/>
      <c r="G105" s="43"/>
      <c r="H105" s="43"/>
      <c r="I105" s="43"/>
      <c r="J105" s="44"/>
    </row>
    <row r="106" ht="30">
      <c r="A106" s="35" t="s">
        <v>89</v>
      </c>
      <c r="B106" s="42"/>
      <c r="C106" s="43"/>
      <c r="D106" s="43"/>
      <c r="E106" s="45" t="s">
        <v>323</v>
      </c>
      <c r="F106" s="43"/>
      <c r="G106" s="43"/>
      <c r="H106" s="43"/>
      <c r="I106" s="43"/>
      <c r="J106" s="44"/>
    </row>
    <row r="107">
      <c r="A107" s="35" t="s">
        <v>71</v>
      </c>
      <c r="B107" s="35">
        <v>33</v>
      </c>
      <c r="C107" s="36" t="s">
        <v>329</v>
      </c>
      <c r="D107" s="35" t="s">
        <v>73</v>
      </c>
      <c r="E107" s="37" t="s">
        <v>330</v>
      </c>
      <c r="F107" s="38" t="s">
        <v>157</v>
      </c>
      <c r="G107" s="39">
        <v>9</v>
      </c>
      <c r="H107" s="40">
        <v>0</v>
      </c>
      <c r="I107" s="40">
        <f>ROUND(G107*H107,P4)</f>
        <v>0</v>
      </c>
      <c r="J107" s="38" t="s">
        <v>76</v>
      </c>
      <c r="O107" s="41">
        <f>I107*0.21</f>
        <v>0</v>
      </c>
      <c r="P107">
        <v>3</v>
      </c>
    </row>
    <row r="108">
      <c r="A108" s="35" t="s">
        <v>77</v>
      </c>
      <c r="B108" s="42"/>
      <c r="C108" s="43"/>
      <c r="D108" s="43"/>
      <c r="E108" s="37" t="s">
        <v>331</v>
      </c>
      <c r="F108" s="43"/>
      <c r="G108" s="43"/>
      <c r="H108" s="43"/>
      <c r="I108" s="43"/>
      <c r="J108" s="44"/>
    </row>
    <row r="109" ht="30">
      <c r="A109" s="35" t="s">
        <v>89</v>
      </c>
      <c r="B109" s="42"/>
      <c r="C109" s="43"/>
      <c r="D109" s="43"/>
      <c r="E109" s="45" t="s">
        <v>332</v>
      </c>
      <c r="F109" s="43"/>
      <c r="G109" s="43"/>
      <c r="H109" s="43"/>
      <c r="I109" s="43"/>
      <c r="J109" s="44"/>
    </row>
    <row r="110">
      <c r="A110" s="29" t="s">
        <v>68</v>
      </c>
      <c r="B110" s="30"/>
      <c r="C110" s="31" t="s">
        <v>333</v>
      </c>
      <c r="D110" s="32"/>
      <c r="E110" s="29" t="s">
        <v>334</v>
      </c>
      <c r="F110" s="32"/>
      <c r="G110" s="32"/>
      <c r="H110" s="32"/>
      <c r="I110" s="33">
        <f>SUMIFS(I111:I119,A111:A119,"P")</f>
        <v>0</v>
      </c>
      <c r="J110" s="34"/>
    </row>
    <row r="111">
      <c r="A111" s="35" t="s">
        <v>71</v>
      </c>
      <c r="B111" s="35">
        <v>34</v>
      </c>
      <c r="C111" s="36" t="s">
        <v>335</v>
      </c>
      <c r="D111" s="35" t="s">
        <v>73</v>
      </c>
      <c r="E111" s="37" t="s">
        <v>336</v>
      </c>
      <c r="F111" s="38" t="s">
        <v>141</v>
      </c>
      <c r="G111" s="39">
        <v>1742.048</v>
      </c>
      <c r="H111" s="40">
        <v>0</v>
      </c>
      <c r="I111" s="40">
        <f>ROUND(G111*H111,P4)</f>
        <v>0</v>
      </c>
      <c r="J111" s="38" t="s">
        <v>76</v>
      </c>
      <c r="O111" s="41">
        <f>I111*0.21</f>
        <v>0</v>
      </c>
      <c r="P111">
        <v>3</v>
      </c>
    </row>
    <row r="112" ht="45">
      <c r="A112" s="35" t="s">
        <v>77</v>
      </c>
      <c r="B112" s="42"/>
      <c r="C112" s="43"/>
      <c r="D112" s="43"/>
      <c r="E112" s="37" t="s">
        <v>337</v>
      </c>
      <c r="F112" s="43"/>
      <c r="G112" s="43"/>
      <c r="H112" s="43"/>
      <c r="I112" s="43"/>
      <c r="J112" s="44"/>
    </row>
    <row r="113" ht="30">
      <c r="A113" s="35" t="s">
        <v>89</v>
      </c>
      <c r="B113" s="42"/>
      <c r="C113" s="43"/>
      <c r="D113" s="43"/>
      <c r="E113" s="45" t="s">
        <v>319</v>
      </c>
      <c r="F113" s="43"/>
      <c r="G113" s="43"/>
      <c r="H113" s="43"/>
      <c r="I113" s="43"/>
      <c r="J113" s="44"/>
    </row>
    <row r="114">
      <c r="A114" s="35" t="s">
        <v>71</v>
      </c>
      <c r="B114" s="35">
        <v>35</v>
      </c>
      <c r="C114" s="36" t="s">
        <v>338</v>
      </c>
      <c r="D114" s="35" t="s">
        <v>73</v>
      </c>
      <c r="E114" s="37" t="s">
        <v>339</v>
      </c>
      <c r="F114" s="38" t="s">
        <v>141</v>
      </c>
      <c r="G114" s="39">
        <v>754.63</v>
      </c>
      <c r="H114" s="40">
        <v>0</v>
      </c>
      <c r="I114" s="40">
        <f>ROUND(G114*H114,P4)</f>
        <v>0</v>
      </c>
      <c r="J114" s="38" t="s">
        <v>76</v>
      </c>
      <c r="O114" s="41">
        <f>I114*0.21</f>
        <v>0</v>
      </c>
      <c r="P114">
        <v>3</v>
      </c>
    </row>
    <row r="115" ht="45">
      <c r="A115" s="35" t="s">
        <v>77</v>
      </c>
      <c r="B115" s="42"/>
      <c r="C115" s="43"/>
      <c r="D115" s="43"/>
      <c r="E115" s="37" t="s">
        <v>340</v>
      </c>
      <c r="F115" s="43"/>
      <c r="G115" s="43"/>
      <c r="H115" s="43"/>
      <c r="I115" s="43"/>
      <c r="J115" s="44"/>
    </row>
    <row r="116" ht="30">
      <c r="A116" s="35" t="s">
        <v>89</v>
      </c>
      <c r="B116" s="42"/>
      <c r="C116" s="43"/>
      <c r="D116" s="43"/>
      <c r="E116" s="45" t="s">
        <v>341</v>
      </c>
      <c r="F116" s="43"/>
      <c r="G116" s="43"/>
      <c r="H116" s="43"/>
      <c r="I116" s="43"/>
      <c r="J116" s="44"/>
    </row>
    <row r="117">
      <c r="A117" s="35" t="s">
        <v>71</v>
      </c>
      <c r="B117" s="35">
        <v>36</v>
      </c>
      <c r="C117" s="36" t="s">
        <v>342</v>
      </c>
      <c r="D117" s="35" t="s">
        <v>73</v>
      </c>
      <c r="E117" s="37" t="s">
        <v>343</v>
      </c>
      <c r="F117" s="38" t="s">
        <v>141</v>
      </c>
      <c r="G117" s="39">
        <v>19.058</v>
      </c>
      <c r="H117" s="40">
        <v>0</v>
      </c>
      <c r="I117" s="40">
        <f>ROUND(G117*H117,P4)</f>
        <v>0</v>
      </c>
      <c r="J117" s="38" t="s">
        <v>76</v>
      </c>
      <c r="O117" s="41">
        <f>I117*0.21</f>
        <v>0</v>
      </c>
      <c r="P117">
        <v>3</v>
      </c>
    </row>
    <row r="118">
      <c r="A118" s="35" t="s">
        <v>77</v>
      </c>
      <c r="B118" s="42"/>
      <c r="C118" s="43"/>
      <c r="D118" s="43"/>
      <c r="E118" s="37" t="s">
        <v>344</v>
      </c>
      <c r="F118" s="43"/>
      <c r="G118" s="43"/>
      <c r="H118" s="43"/>
      <c r="I118" s="43"/>
      <c r="J118" s="44"/>
    </row>
    <row r="119" ht="30">
      <c r="A119" s="35" t="s">
        <v>89</v>
      </c>
      <c r="B119" s="42"/>
      <c r="C119" s="43"/>
      <c r="D119" s="43"/>
      <c r="E119" s="45" t="s">
        <v>345</v>
      </c>
      <c r="F119" s="43"/>
      <c r="G119" s="43"/>
      <c r="H119" s="43"/>
      <c r="I119" s="43"/>
      <c r="J119" s="44"/>
    </row>
    <row r="120">
      <c r="A120" s="29" t="s">
        <v>68</v>
      </c>
      <c r="B120" s="30"/>
      <c r="C120" s="31" t="s">
        <v>346</v>
      </c>
      <c r="D120" s="32"/>
      <c r="E120" s="29" t="s">
        <v>347</v>
      </c>
      <c r="F120" s="32"/>
      <c r="G120" s="32"/>
      <c r="H120" s="32"/>
      <c r="I120" s="33">
        <f>SUMIFS(I121:I141,A121:A141,"P")</f>
        <v>0</v>
      </c>
      <c r="J120" s="34"/>
    </row>
    <row r="121">
      <c r="A121" s="35" t="s">
        <v>71</v>
      </c>
      <c r="B121" s="35">
        <v>37</v>
      </c>
      <c r="C121" s="36" t="s">
        <v>348</v>
      </c>
      <c r="D121" s="35" t="s">
        <v>281</v>
      </c>
      <c r="E121" s="37" t="s">
        <v>349</v>
      </c>
      <c r="F121" s="38" t="s">
        <v>157</v>
      </c>
      <c r="G121" s="39">
        <v>7.8579999999999997</v>
      </c>
      <c r="H121" s="40">
        <v>0</v>
      </c>
      <c r="I121" s="40">
        <f>ROUND(G121*H121,P4)</f>
        <v>0</v>
      </c>
      <c r="J121" s="38" t="s">
        <v>76</v>
      </c>
      <c r="O121" s="41">
        <f>I121*0.21</f>
        <v>0</v>
      </c>
      <c r="P121">
        <v>3</v>
      </c>
    </row>
    <row r="122" ht="30">
      <c r="A122" s="35" t="s">
        <v>77</v>
      </c>
      <c r="B122" s="42"/>
      <c r="C122" s="43"/>
      <c r="D122" s="43"/>
      <c r="E122" s="37" t="s">
        <v>350</v>
      </c>
      <c r="F122" s="43"/>
      <c r="G122" s="43"/>
      <c r="H122" s="43"/>
      <c r="I122" s="43"/>
      <c r="J122" s="44"/>
    </row>
    <row r="123" ht="30">
      <c r="A123" s="35" t="s">
        <v>89</v>
      </c>
      <c r="B123" s="42"/>
      <c r="C123" s="43"/>
      <c r="D123" s="43"/>
      <c r="E123" s="45" t="s">
        <v>351</v>
      </c>
      <c r="F123" s="43"/>
      <c r="G123" s="43"/>
      <c r="H123" s="43"/>
      <c r="I123" s="43"/>
      <c r="J123" s="44"/>
    </row>
    <row r="124">
      <c r="A124" s="35" t="s">
        <v>71</v>
      </c>
      <c r="B124" s="35">
        <v>38</v>
      </c>
      <c r="C124" s="36" t="s">
        <v>348</v>
      </c>
      <c r="D124" s="35" t="s">
        <v>285</v>
      </c>
      <c r="E124" s="37" t="s">
        <v>349</v>
      </c>
      <c r="F124" s="38" t="s">
        <v>157</v>
      </c>
      <c r="G124" s="39">
        <v>14.326000000000001</v>
      </c>
      <c r="H124" s="40">
        <v>0</v>
      </c>
      <c r="I124" s="40">
        <f>ROUND(G124*H124,P4)</f>
        <v>0</v>
      </c>
      <c r="J124" s="38" t="s">
        <v>76</v>
      </c>
      <c r="O124" s="41">
        <f>I124*0.21</f>
        <v>0</v>
      </c>
      <c r="P124">
        <v>3</v>
      </c>
    </row>
    <row r="125" ht="30">
      <c r="A125" s="35" t="s">
        <v>77</v>
      </c>
      <c r="B125" s="42"/>
      <c r="C125" s="43"/>
      <c r="D125" s="43"/>
      <c r="E125" s="37" t="s">
        <v>352</v>
      </c>
      <c r="F125" s="43"/>
      <c r="G125" s="43"/>
      <c r="H125" s="43"/>
      <c r="I125" s="43"/>
      <c r="J125" s="44"/>
    </row>
    <row r="126" ht="30">
      <c r="A126" s="35" t="s">
        <v>89</v>
      </c>
      <c r="B126" s="42"/>
      <c r="C126" s="43"/>
      <c r="D126" s="43"/>
      <c r="E126" s="45" t="s">
        <v>353</v>
      </c>
      <c r="F126" s="43"/>
      <c r="G126" s="43"/>
      <c r="H126" s="43"/>
      <c r="I126" s="43"/>
      <c r="J126" s="44"/>
    </row>
    <row r="127">
      <c r="A127" s="35" t="s">
        <v>71</v>
      </c>
      <c r="B127" s="35">
        <v>39</v>
      </c>
      <c r="C127" s="36" t="s">
        <v>348</v>
      </c>
      <c r="D127" s="35" t="s">
        <v>354</v>
      </c>
      <c r="E127" s="37" t="s">
        <v>349</v>
      </c>
      <c r="F127" s="38" t="s">
        <v>157</v>
      </c>
      <c r="G127" s="39">
        <v>0.22500000000000001</v>
      </c>
      <c r="H127" s="40">
        <v>0</v>
      </c>
      <c r="I127" s="40">
        <f>ROUND(G127*H127,P4)</f>
        <v>0</v>
      </c>
      <c r="J127" s="38" t="s">
        <v>76</v>
      </c>
      <c r="O127" s="41">
        <f>I127*0.21</f>
        <v>0</v>
      </c>
      <c r="P127">
        <v>3</v>
      </c>
    </row>
    <row r="128" ht="30">
      <c r="A128" s="35" t="s">
        <v>77</v>
      </c>
      <c r="B128" s="42"/>
      <c r="C128" s="43"/>
      <c r="D128" s="43"/>
      <c r="E128" s="37" t="s">
        <v>355</v>
      </c>
      <c r="F128" s="43"/>
      <c r="G128" s="43"/>
      <c r="H128" s="43"/>
      <c r="I128" s="43"/>
      <c r="J128" s="44"/>
    </row>
    <row r="129" ht="30">
      <c r="A129" s="35" t="s">
        <v>89</v>
      </c>
      <c r="B129" s="42"/>
      <c r="C129" s="43"/>
      <c r="D129" s="43"/>
      <c r="E129" s="45" t="s">
        <v>356</v>
      </c>
      <c r="F129" s="43"/>
      <c r="G129" s="43"/>
      <c r="H129" s="43"/>
      <c r="I129" s="43"/>
      <c r="J129" s="44"/>
    </row>
    <row r="130">
      <c r="A130" s="35" t="s">
        <v>71</v>
      </c>
      <c r="B130" s="35">
        <v>40</v>
      </c>
      <c r="C130" s="36" t="s">
        <v>357</v>
      </c>
      <c r="D130" s="35" t="s">
        <v>281</v>
      </c>
      <c r="E130" s="37" t="s">
        <v>358</v>
      </c>
      <c r="F130" s="38" t="s">
        <v>157</v>
      </c>
      <c r="G130" s="39">
        <v>21.091000000000001</v>
      </c>
      <c r="H130" s="40">
        <v>0</v>
      </c>
      <c r="I130" s="40">
        <f>ROUND(G130*H130,P4)</f>
        <v>0</v>
      </c>
      <c r="J130" s="38" t="s">
        <v>76</v>
      </c>
      <c r="O130" s="41">
        <f>I130*0.21</f>
        <v>0</v>
      </c>
      <c r="P130">
        <v>3</v>
      </c>
    </row>
    <row r="131">
      <c r="A131" s="35" t="s">
        <v>77</v>
      </c>
      <c r="B131" s="42"/>
      <c r="C131" s="43"/>
      <c r="D131" s="43"/>
      <c r="E131" s="37" t="s">
        <v>359</v>
      </c>
      <c r="F131" s="43"/>
      <c r="G131" s="43"/>
      <c r="H131" s="43"/>
      <c r="I131" s="43"/>
      <c r="J131" s="44"/>
    </row>
    <row r="132" ht="45">
      <c r="A132" s="35" t="s">
        <v>89</v>
      </c>
      <c r="B132" s="42"/>
      <c r="C132" s="43"/>
      <c r="D132" s="43"/>
      <c r="E132" s="45" t="s">
        <v>360</v>
      </c>
      <c r="F132" s="43"/>
      <c r="G132" s="43"/>
      <c r="H132" s="43"/>
      <c r="I132" s="43"/>
      <c r="J132" s="44"/>
    </row>
    <row r="133">
      <c r="A133" s="35" t="s">
        <v>71</v>
      </c>
      <c r="B133" s="35">
        <v>41</v>
      </c>
      <c r="C133" s="36" t="s">
        <v>357</v>
      </c>
      <c r="D133" s="35" t="s">
        <v>285</v>
      </c>
      <c r="E133" s="37" t="s">
        <v>358</v>
      </c>
      <c r="F133" s="38" t="s">
        <v>157</v>
      </c>
      <c r="G133" s="39">
        <v>0.29999999999999999</v>
      </c>
      <c r="H133" s="40">
        <v>0</v>
      </c>
      <c r="I133" s="40">
        <f>ROUND(G133*H133,P4)</f>
        <v>0</v>
      </c>
      <c r="J133" s="38" t="s">
        <v>76</v>
      </c>
      <c r="O133" s="41">
        <f>I133*0.21</f>
        <v>0</v>
      </c>
      <c r="P133">
        <v>3</v>
      </c>
    </row>
    <row r="134" ht="30">
      <c r="A134" s="35" t="s">
        <v>77</v>
      </c>
      <c r="B134" s="42"/>
      <c r="C134" s="43"/>
      <c r="D134" s="43"/>
      <c r="E134" s="37" t="s">
        <v>361</v>
      </c>
      <c r="F134" s="43"/>
      <c r="G134" s="43"/>
      <c r="H134" s="43"/>
      <c r="I134" s="43"/>
      <c r="J134" s="44"/>
    </row>
    <row r="135" ht="30">
      <c r="A135" s="35" t="s">
        <v>89</v>
      </c>
      <c r="B135" s="42"/>
      <c r="C135" s="43"/>
      <c r="D135" s="43"/>
      <c r="E135" s="45" t="s">
        <v>362</v>
      </c>
      <c r="F135" s="43"/>
      <c r="G135" s="43"/>
      <c r="H135" s="43"/>
      <c r="I135" s="43"/>
      <c r="J135" s="44"/>
    </row>
    <row r="136">
      <c r="A136" s="35" t="s">
        <v>71</v>
      </c>
      <c r="B136" s="35">
        <v>42</v>
      </c>
      <c r="C136" s="36" t="s">
        <v>363</v>
      </c>
      <c r="D136" s="35" t="s">
        <v>73</v>
      </c>
      <c r="E136" s="37" t="s">
        <v>364</v>
      </c>
      <c r="F136" s="38" t="s">
        <v>157</v>
      </c>
      <c r="G136" s="39">
        <v>0.45000000000000001</v>
      </c>
      <c r="H136" s="40">
        <v>0</v>
      </c>
      <c r="I136" s="40">
        <f>ROUND(G136*H136,P4)</f>
        <v>0</v>
      </c>
      <c r="J136" s="38" t="s">
        <v>76</v>
      </c>
      <c r="O136" s="41">
        <f>I136*0.21</f>
        <v>0</v>
      </c>
      <c r="P136">
        <v>3</v>
      </c>
    </row>
    <row r="137">
      <c r="A137" s="35" t="s">
        <v>77</v>
      </c>
      <c r="B137" s="42"/>
      <c r="C137" s="43"/>
      <c r="D137" s="43"/>
      <c r="E137" s="37" t="s">
        <v>365</v>
      </c>
      <c r="F137" s="43"/>
      <c r="G137" s="43"/>
      <c r="H137" s="43"/>
      <c r="I137" s="43"/>
      <c r="J137" s="44"/>
    </row>
    <row r="138" ht="30">
      <c r="A138" s="35" t="s">
        <v>89</v>
      </c>
      <c r="B138" s="42"/>
      <c r="C138" s="43"/>
      <c r="D138" s="43"/>
      <c r="E138" s="45" t="s">
        <v>366</v>
      </c>
      <c r="F138" s="43"/>
      <c r="G138" s="43"/>
      <c r="H138" s="43"/>
      <c r="I138" s="43"/>
      <c r="J138" s="44"/>
    </row>
    <row r="139">
      <c r="A139" s="35" t="s">
        <v>71</v>
      </c>
      <c r="B139" s="35">
        <v>43</v>
      </c>
      <c r="C139" s="36" t="s">
        <v>367</v>
      </c>
      <c r="D139" s="35" t="s">
        <v>73</v>
      </c>
      <c r="E139" s="37" t="s">
        <v>368</v>
      </c>
      <c r="F139" s="38" t="s">
        <v>141</v>
      </c>
      <c r="G139" s="39">
        <v>40</v>
      </c>
      <c r="H139" s="40">
        <v>0</v>
      </c>
      <c r="I139" s="40">
        <f>ROUND(G139*H139,P4)</f>
        <v>0</v>
      </c>
      <c r="J139" s="38" t="s">
        <v>76</v>
      </c>
      <c r="O139" s="41">
        <f>I139*0.21</f>
        <v>0</v>
      </c>
      <c r="P139">
        <v>3</v>
      </c>
    </row>
    <row r="140">
      <c r="A140" s="35" t="s">
        <v>77</v>
      </c>
      <c r="B140" s="42"/>
      <c r="C140" s="43"/>
      <c r="D140" s="43"/>
      <c r="E140" s="37" t="s">
        <v>369</v>
      </c>
      <c r="F140" s="43"/>
      <c r="G140" s="43"/>
      <c r="H140" s="43"/>
      <c r="I140" s="43"/>
      <c r="J140" s="44"/>
    </row>
    <row r="141" ht="30">
      <c r="A141" s="35" t="s">
        <v>89</v>
      </c>
      <c r="B141" s="42"/>
      <c r="C141" s="43"/>
      <c r="D141" s="43"/>
      <c r="E141" s="45" t="s">
        <v>370</v>
      </c>
      <c r="F141" s="43"/>
      <c r="G141" s="43"/>
      <c r="H141" s="43"/>
      <c r="I141" s="43"/>
      <c r="J141" s="44"/>
    </row>
    <row r="142">
      <c r="A142" s="29" t="s">
        <v>68</v>
      </c>
      <c r="B142" s="30"/>
      <c r="C142" s="31" t="s">
        <v>371</v>
      </c>
      <c r="D142" s="32"/>
      <c r="E142" s="29" t="s">
        <v>372</v>
      </c>
      <c r="F142" s="32"/>
      <c r="G142" s="32"/>
      <c r="H142" s="32"/>
      <c r="I142" s="33">
        <f>SUMIFS(I143:I163,A143:A163,"P")</f>
        <v>0</v>
      </c>
      <c r="J142" s="34"/>
    </row>
    <row r="143">
      <c r="A143" s="35" t="s">
        <v>71</v>
      </c>
      <c r="B143" s="35">
        <v>44</v>
      </c>
      <c r="C143" s="36" t="s">
        <v>373</v>
      </c>
      <c r="D143" s="35" t="s">
        <v>73</v>
      </c>
      <c r="E143" s="37" t="s">
        <v>374</v>
      </c>
      <c r="F143" s="38" t="s">
        <v>141</v>
      </c>
      <c r="G143" s="39">
        <v>1646.54</v>
      </c>
      <c r="H143" s="40">
        <v>0</v>
      </c>
      <c r="I143" s="40">
        <f>ROUND(G143*H143,P4)</f>
        <v>0</v>
      </c>
      <c r="J143" s="38" t="s">
        <v>76</v>
      </c>
      <c r="O143" s="41">
        <f>I143*0.21</f>
        <v>0</v>
      </c>
      <c r="P143">
        <v>3</v>
      </c>
    </row>
    <row r="144">
      <c r="A144" s="35" t="s">
        <v>77</v>
      </c>
      <c r="B144" s="42"/>
      <c r="C144" s="43"/>
      <c r="D144" s="43"/>
      <c r="E144" s="37" t="s">
        <v>375</v>
      </c>
      <c r="F144" s="43"/>
      <c r="G144" s="43"/>
      <c r="H144" s="43"/>
      <c r="I144" s="43"/>
      <c r="J144" s="44"/>
    </row>
    <row r="145" ht="30">
      <c r="A145" s="35" t="s">
        <v>89</v>
      </c>
      <c r="B145" s="42"/>
      <c r="C145" s="43"/>
      <c r="D145" s="43"/>
      <c r="E145" s="45" t="s">
        <v>376</v>
      </c>
      <c r="F145" s="43"/>
      <c r="G145" s="43"/>
      <c r="H145" s="43"/>
      <c r="I145" s="43"/>
      <c r="J145" s="44"/>
    </row>
    <row r="146">
      <c r="A146" s="35" t="s">
        <v>71</v>
      </c>
      <c r="B146" s="35">
        <v>45</v>
      </c>
      <c r="C146" s="36" t="s">
        <v>377</v>
      </c>
      <c r="D146" s="35" t="s">
        <v>73</v>
      </c>
      <c r="E146" s="37" t="s">
        <v>378</v>
      </c>
      <c r="F146" s="38" t="s">
        <v>141</v>
      </c>
      <c r="G146" s="39">
        <v>1773.518</v>
      </c>
      <c r="H146" s="40">
        <v>0</v>
      </c>
      <c r="I146" s="40">
        <f>ROUND(G146*H146,P4)</f>
        <v>0</v>
      </c>
      <c r="J146" s="38" t="s">
        <v>76</v>
      </c>
      <c r="O146" s="41">
        <f>I146*0.21</f>
        <v>0</v>
      </c>
      <c r="P146">
        <v>3</v>
      </c>
    </row>
    <row r="147">
      <c r="A147" s="35" t="s">
        <v>77</v>
      </c>
      <c r="B147" s="42"/>
      <c r="C147" s="43"/>
      <c r="D147" s="43"/>
      <c r="E147" s="37" t="s">
        <v>379</v>
      </c>
      <c r="F147" s="43"/>
      <c r="G147" s="43"/>
      <c r="H147" s="43"/>
      <c r="I147" s="43"/>
      <c r="J147" s="44"/>
    </row>
    <row r="148" ht="30">
      <c r="A148" s="35" t="s">
        <v>89</v>
      </c>
      <c r="B148" s="42"/>
      <c r="C148" s="43"/>
      <c r="D148" s="43"/>
      <c r="E148" s="45" t="s">
        <v>380</v>
      </c>
      <c r="F148" s="43"/>
      <c r="G148" s="43"/>
      <c r="H148" s="43"/>
      <c r="I148" s="43"/>
      <c r="J148" s="44"/>
    </row>
    <row r="149">
      <c r="A149" s="35" t="s">
        <v>71</v>
      </c>
      <c r="B149" s="35">
        <v>46</v>
      </c>
      <c r="C149" s="36" t="s">
        <v>381</v>
      </c>
      <c r="D149" s="35" t="s">
        <v>73</v>
      </c>
      <c r="E149" s="37" t="s">
        <v>382</v>
      </c>
      <c r="F149" s="38" t="s">
        <v>141</v>
      </c>
      <c r="G149" s="39">
        <v>1646.54</v>
      </c>
      <c r="H149" s="40">
        <v>0</v>
      </c>
      <c r="I149" s="40">
        <f>ROUND(G149*H149,P4)</f>
        <v>0</v>
      </c>
      <c r="J149" s="38" t="s">
        <v>76</v>
      </c>
      <c r="O149" s="41">
        <f>I149*0.21</f>
        <v>0</v>
      </c>
      <c r="P149">
        <v>3</v>
      </c>
    </row>
    <row r="150">
      <c r="A150" s="35" t="s">
        <v>77</v>
      </c>
      <c r="B150" s="42"/>
      <c r="C150" s="43"/>
      <c r="D150" s="43"/>
      <c r="E150" s="37" t="s">
        <v>383</v>
      </c>
      <c r="F150" s="43"/>
      <c r="G150" s="43"/>
      <c r="H150" s="43"/>
      <c r="I150" s="43"/>
      <c r="J150" s="44"/>
    </row>
    <row r="151" ht="30">
      <c r="A151" s="35" t="s">
        <v>89</v>
      </c>
      <c r="B151" s="42"/>
      <c r="C151" s="43"/>
      <c r="D151" s="43"/>
      <c r="E151" s="45" t="s">
        <v>376</v>
      </c>
      <c r="F151" s="43"/>
      <c r="G151" s="43"/>
      <c r="H151" s="43"/>
      <c r="I151" s="43"/>
      <c r="J151" s="44"/>
    </row>
    <row r="152">
      <c r="A152" s="35" t="s">
        <v>71</v>
      </c>
      <c r="B152" s="35">
        <v>47</v>
      </c>
      <c r="C152" s="36" t="s">
        <v>384</v>
      </c>
      <c r="D152" s="35" t="s">
        <v>73</v>
      </c>
      <c r="E152" s="37" t="s">
        <v>385</v>
      </c>
      <c r="F152" s="38" t="s">
        <v>141</v>
      </c>
      <c r="G152" s="39">
        <v>1646.54</v>
      </c>
      <c r="H152" s="40">
        <v>0</v>
      </c>
      <c r="I152" s="40">
        <f>ROUND(G152*H152,P4)</f>
        <v>0</v>
      </c>
      <c r="J152" s="38" t="s">
        <v>76</v>
      </c>
      <c r="O152" s="41">
        <f>I152*0.21</f>
        <v>0</v>
      </c>
      <c r="P152">
        <v>3</v>
      </c>
    </row>
    <row r="153">
      <c r="A153" s="35" t="s">
        <v>77</v>
      </c>
      <c r="B153" s="42"/>
      <c r="C153" s="43"/>
      <c r="D153" s="43"/>
      <c r="E153" s="37" t="s">
        <v>386</v>
      </c>
      <c r="F153" s="43"/>
      <c r="G153" s="43"/>
      <c r="H153" s="43"/>
      <c r="I153" s="43"/>
      <c r="J153" s="44"/>
    </row>
    <row r="154" ht="30">
      <c r="A154" s="35" t="s">
        <v>89</v>
      </c>
      <c r="B154" s="42"/>
      <c r="C154" s="43"/>
      <c r="D154" s="43"/>
      <c r="E154" s="45" t="s">
        <v>376</v>
      </c>
      <c r="F154" s="43"/>
      <c r="G154" s="43"/>
      <c r="H154" s="43"/>
      <c r="I154" s="43"/>
      <c r="J154" s="44"/>
    </row>
    <row r="155">
      <c r="A155" s="35" t="s">
        <v>71</v>
      </c>
      <c r="B155" s="35">
        <v>48</v>
      </c>
      <c r="C155" s="36" t="s">
        <v>387</v>
      </c>
      <c r="D155" s="35" t="s">
        <v>73</v>
      </c>
      <c r="E155" s="37" t="s">
        <v>388</v>
      </c>
      <c r="F155" s="38" t="s">
        <v>141</v>
      </c>
      <c r="G155" s="39">
        <v>1646.54</v>
      </c>
      <c r="H155" s="40">
        <v>0</v>
      </c>
      <c r="I155" s="40">
        <f>ROUND(G155*H155,P4)</f>
        <v>0</v>
      </c>
      <c r="J155" s="38" t="s">
        <v>76</v>
      </c>
      <c r="O155" s="41">
        <f>I155*0.21</f>
        <v>0</v>
      </c>
      <c r="P155">
        <v>3</v>
      </c>
    </row>
    <row r="156">
      <c r="A156" s="35" t="s">
        <v>77</v>
      </c>
      <c r="B156" s="42"/>
      <c r="C156" s="43"/>
      <c r="D156" s="43"/>
      <c r="E156" s="37" t="s">
        <v>389</v>
      </c>
      <c r="F156" s="43"/>
      <c r="G156" s="43"/>
      <c r="H156" s="43"/>
      <c r="I156" s="43"/>
      <c r="J156" s="44"/>
    </row>
    <row r="157" ht="30">
      <c r="A157" s="35" t="s">
        <v>89</v>
      </c>
      <c r="B157" s="42"/>
      <c r="C157" s="43"/>
      <c r="D157" s="43"/>
      <c r="E157" s="45" t="s">
        <v>376</v>
      </c>
      <c r="F157" s="43"/>
      <c r="G157" s="43"/>
      <c r="H157" s="43"/>
      <c r="I157" s="43"/>
      <c r="J157" s="44"/>
    </row>
    <row r="158">
      <c r="A158" s="35" t="s">
        <v>71</v>
      </c>
      <c r="B158" s="35">
        <v>49</v>
      </c>
      <c r="C158" s="36" t="s">
        <v>390</v>
      </c>
      <c r="D158" s="35" t="s">
        <v>73</v>
      </c>
      <c r="E158" s="37" t="s">
        <v>391</v>
      </c>
      <c r="F158" s="38" t="s">
        <v>141</v>
      </c>
      <c r="G158" s="39">
        <v>30.120000000000001</v>
      </c>
      <c r="H158" s="40">
        <v>0</v>
      </c>
      <c r="I158" s="40">
        <f>ROUND(G158*H158,P4)</f>
        <v>0</v>
      </c>
      <c r="J158" s="38" t="s">
        <v>76</v>
      </c>
      <c r="O158" s="41">
        <f>I158*0.21</f>
        <v>0</v>
      </c>
      <c r="P158">
        <v>3</v>
      </c>
    </row>
    <row r="159" ht="30">
      <c r="A159" s="35" t="s">
        <v>77</v>
      </c>
      <c r="B159" s="42"/>
      <c r="C159" s="43"/>
      <c r="D159" s="43"/>
      <c r="E159" s="37" t="s">
        <v>392</v>
      </c>
      <c r="F159" s="43"/>
      <c r="G159" s="43"/>
      <c r="H159" s="43"/>
      <c r="I159" s="43"/>
      <c r="J159" s="44"/>
    </row>
    <row r="160" ht="30">
      <c r="A160" s="35" t="s">
        <v>89</v>
      </c>
      <c r="B160" s="42"/>
      <c r="C160" s="43"/>
      <c r="D160" s="43"/>
      <c r="E160" s="45" t="s">
        <v>393</v>
      </c>
      <c r="F160" s="43"/>
      <c r="G160" s="43"/>
      <c r="H160" s="43"/>
      <c r="I160" s="43"/>
      <c r="J160" s="44"/>
    </row>
    <row r="161">
      <c r="A161" s="35" t="s">
        <v>71</v>
      </c>
      <c r="B161" s="35">
        <v>50</v>
      </c>
      <c r="C161" s="36" t="s">
        <v>394</v>
      </c>
      <c r="D161" s="35" t="s">
        <v>73</v>
      </c>
      <c r="E161" s="37" t="s">
        <v>395</v>
      </c>
      <c r="F161" s="38" t="s">
        <v>141</v>
      </c>
      <c r="G161" s="39">
        <v>30.120000000000001</v>
      </c>
      <c r="H161" s="40">
        <v>0</v>
      </c>
      <c r="I161" s="40">
        <f>ROUND(G161*H161,P4)</f>
        <v>0</v>
      </c>
      <c r="J161" s="38" t="s">
        <v>76</v>
      </c>
      <c r="O161" s="41">
        <f>I161*0.21</f>
        <v>0</v>
      </c>
      <c r="P161">
        <v>3</v>
      </c>
    </row>
    <row r="162">
      <c r="A162" s="35" t="s">
        <v>77</v>
      </c>
      <c r="B162" s="42"/>
      <c r="C162" s="43"/>
      <c r="D162" s="43"/>
      <c r="E162" s="37" t="s">
        <v>396</v>
      </c>
      <c r="F162" s="43"/>
      <c r="G162" s="43"/>
      <c r="H162" s="43"/>
      <c r="I162" s="43"/>
      <c r="J162" s="44"/>
    </row>
    <row r="163" ht="30">
      <c r="A163" s="35" t="s">
        <v>89</v>
      </c>
      <c r="B163" s="42"/>
      <c r="C163" s="43"/>
      <c r="D163" s="43"/>
      <c r="E163" s="45" t="s">
        <v>393</v>
      </c>
      <c r="F163" s="43"/>
      <c r="G163" s="43"/>
      <c r="H163" s="43"/>
      <c r="I163" s="43"/>
      <c r="J163" s="44"/>
    </row>
    <row r="164">
      <c r="A164" s="29" t="s">
        <v>68</v>
      </c>
      <c r="B164" s="30"/>
      <c r="C164" s="31" t="s">
        <v>397</v>
      </c>
      <c r="D164" s="32"/>
      <c r="E164" s="29" t="s">
        <v>398</v>
      </c>
      <c r="F164" s="32"/>
      <c r="G164" s="32"/>
      <c r="H164" s="32"/>
      <c r="I164" s="33">
        <f>SUMIFS(I165:I176,A165:A176,"P")</f>
        <v>0</v>
      </c>
      <c r="J164" s="34"/>
    </row>
    <row r="165">
      <c r="A165" s="35" t="s">
        <v>71</v>
      </c>
      <c r="B165" s="35">
        <v>51</v>
      </c>
      <c r="C165" s="36" t="s">
        <v>399</v>
      </c>
      <c r="D165" s="35" t="s">
        <v>73</v>
      </c>
      <c r="E165" s="37" t="s">
        <v>400</v>
      </c>
      <c r="F165" s="38" t="s">
        <v>161</v>
      </c>
      <c r="G165" s="39">
        <v>64.269000000000005</v>
      </c>
      <c r="H165" s="40">
        <v>0</v>
      </c>
      <c r="I165" s="40">
        <f>ROUND(G165*H165,P4)</f>
        <v>0</v>
      </c>
      <c r="J165" s="38" t="s">
        <v>76</v>
      </c>
      <c r="O165" s="41">
        <f>I165*0.21</f>
        <v>0</v>
      </c>
      <c r="P165">
        <v>3</v>
      </c>
    </row>
    <row r="166">
      <c r="A166" s="35" t="s">
        <v>77</v>
      </c>
      <c r="B166" s="42"/>
      <c r="C166" s="43"/>
      <c r="D166" s="43"/>
      <c r="E166" s="37" t="s">
        <v>401</v>
      </c>
      <c r="F166" s="43"/>
      <c r="G166" s="43"/>
      <c r="H166" s="43"/>
      <c r="I166" s="43"/>
      <c r="J166" s="44"/>
    </row>
    <row r="167" ht="30">
      <c r="A167" s="35" t="s">
        <v>89</v>
      </c>
      <c r="B167" s="42"/>
      <c r="C167" s="43"/>
      <c r="D167" s="43"/>
      <c r="E167" s="45" t="s">
        <v>402</v>
      </c>
      <c r="F167" s="43"/>
      <c r="G167" s="43"/>
      <c r="H167" s="43"/>
      <c r="I167" s="43"/>
      <c r="J167" s="44"/>
    </row>
    <row r="168">
      <c r="A168" s="35" t="s">
        <v>71</v>
      </c>
      <c r="B168" s="35">
        <v>52</v>
      </c>
      <c r="C168" s="36" t="s">
        <v>403</v>
      </c>
      <c r="D168" s="35" t="s">
        <v>73</v>
      </c>
      <c r="E168" s="37" t="s">
        <v>404</v>
      </c>
      <c r="F168" s="38" t="s">
        <v>161</v>
      </c>
      <c r="G168" s="39">
        <v>328.10000000000002</v>
      </c>
      <c r="H168" s="40">
        <v>0</v>
      </c>
      <c r="I168" s="40">
        <f>ROUND(G168*H168,P4)</f>
        <v>0</v>
      </c>
      <c r="J168" s="38" t="s">
        <v>76</v>
      </c>
      <c r="O168" s="41">
        <f>I168*0.21</f>
        <v>0</v>
      </c>
      <c r="P168">
        <v>3</v>
      </c>
    </row>
    <row r="169">
      <c r="A169" s="35" t="s">
        <v>77</v>
      </c>
      <c r="B169" s="42"/>
      <c r="C169" s="43"/>
      <c r="D169" s="43"/>
      <c r="E169" s="46" t="s">
        <v>73</v>
      </c>
      <c r="F169" s="43"/>
      <c r="G169" s="43"/>
      <c r="H169" s="43"/>
      <c r="I169" s="43"/>
      <c r="J169" s="44"/>
    </row>
    <row r="170" ht="75">
      <c r="A170" s="35" t="s">
        <v>89</v>
      </c>
      <c r="B170" s="42"/>
      <c r="C170" s="43"/>
      <c r="D170" s="43"/>
      <c r="E170" s="45" t="s">
        <v>405</v>
      </c>
      <c r="F170" s="43"/>
      <c r="G170" s="43"/>
      <c r="H170" s="43"/>
      <c r="I170" s="43"/>
      <c r="J170" s="44"/>
    </row>
    <row r="171">
      <c r="A171" s="35" t="s">
        <v>71</v>
      </c>
      <c r="B171" s="35">
        <v>53</v>
      </c>
      <c r="C171" s="36" t="s">
        <v>406</v>
      </c>
      <c r="D171" s="35" t="s">
        <v>73</v>
      </c>
      <c r="E171" s="37" t="s">
        <v>407</v>
      </c>
      <c r="F171" s="38" t="s">
        <v>93</v>
      </c>
      <c r="G171" s="39">
        <v>9</v>
      </c>
      <c r="H171" s="40">
        <v>0</v>
      </c>
      <c r="I171" s="40">
        <f>ROUND(G171*H171,P4)</f>
        <v>0</v>
      </c>
      <c r="J171" s="38" t="s">
        <v>76</v>
      </c>
      <c r="O171" s="41">
        <f>I171*0.21</f>
        <v>0</v>
      </c>
      <c r="P171">
        <v>3</v>
      </c>
    </row>
    <row r="172" ht="30">
      <c r="A172" s="35" t="s">
        <v>77</v>
      </c>
      <c r="B172" s="42"/>
      <c r="C172" s="43"/>
      <c r="D172" s="43"/>
      <c r="E172" s="37" t="s">
        <v>408</v>
      </c>
      <c r="F172" s="43"/>
      <c r="G172" s="43"/>
      <c r="H172" s="43"/>
      <c r="I172" s="43"/>
      <c r="J172" s="44"/>
    </row>
    <row r="173" ht="30">
      <c r="A173" s="35" t="s">
        <v>89</v>
      </c>
      <c r="B173" s="42"/>
      <c r="C173" s="43"/>
      <c r="D173" s="43"/>
      <c r="E173" s="45" t="s">
        <v>409</v>
      </c>
      <c r="F173" s="43"/>
      <c r="G173" s="43"/>
      <c r="H173" s="43"/>
      <c r="I173" s="43"/>
      <c r="J173" s="44"/>
    </row>
    <row r="174">
      <c r="A174" s="35" t="s">
        <v>71</v>
      </c>
      <c r="B174" s="35">
        <v>54</v>
      </c>
      <c r="C174" s="36" t="s">
        <v>410</v>
      </c>
      <c r="D174" s="35" t="s">
        <v>73</v>
      </c>
      <c r="E174" s="37" t="s">
        <v>411</v>
      </c>
      <c r="F174" s="38" t="s">
        <v>93</v>
      </c>
      <c r="G174" s="39">
        <v>2</v>
      </c>
      <c r="H174" s="40">
        <v>0</v>
      </c>
      <c r="I174" s="40">
        <f>ROUND(G174*H174,P4)</f>
        <v>0</v>
      </c>
      <c r="J174" s="38" t="s">
        <v>76</v>
      </c>
      <c r="O174" s="41">
        <f>I174*0.21</f>
        <v>0</v>
      </c>
      <c r="P174">
        <v>3</v>
      </c>
    </row>
    <row r="175">
      <c r="A175" s="35" t="s">
        <v>77</v>
      </c>
      <c r="B175" s="42"/>
      <c r="C175" s="43"/>
      <c r="D175" s="43"/>
      <c r="E175" s="37" t="s">
        <v>412</v>
      </c>
      <c r="F175" s="43"/>
      <c r="G175" s="43"/>
      <c r="H175" s="43"/>
      <c r="I175" s="43"/>
      <c r="J175" s="44"/>
    </row>
    <row r="176" ht="30">
      <c r="A176" s="35" t="s">
        <v>89</v>
      </c>
      <c r="B176" s="42"/>
      <c r="C176" s="43"/>
      <c r="D176" s="43"/>
      <c r="E176" s="45" t="s">
        <v>413</v>
      </c>
      <c r="F176" s="43"/>
      <c r="G176" s="43"/>
      <c r="H176" s="43"/>
      <c r="I176" s="43"/>
      <c r="J176" s="44"/>
    </row>
    <row r="177">
      <c r="A177" s="29" t="s">
        <v>68</v>
      </c>
      <c r="B177" s="30"/>
      <c r="C177" s="31" t="s">
        <v>176</v>
      </c>
      <c r="D177" s="32"/>
      <c r="E177" s="29" t="s">
        <v>177</v>
      </c>
      <c r="F177" s="32"/>
      <c r="G177" s="32"/>
      <c r="H177" s="32"/>
      <c r="I177" s="33">
        <f>SUMIFS(I178:I207,A178:A207,"P")</f>
        <v>0</v>
      </c>
      <c r="J177" s="34"/>
    </row>
    <row r="178" ht="30">
      <c r="A178" s="35" t="s">
        <v>71</v>
      </c>
      <c r="B178" s="35">
        <v>55</v>
      </c>
      <c r="C178" s="36" t="s">
        <v>414</v>
      </c>
      <c r="D178" s="35" t="s">
        <v>73</v>
      </c>
      <c r="E178" s="37" t="s">
        <v>415</v>
      </c>
      <c r="F178" s="38" t="s">
        <v>161</v>
      </c>
      <c r="G178" s="39">
        <v>64</v>
      </c>
      <c r="H178" s="40">
        <v>0</v>
      </c>
      <c r="I178" s="40">
        <f>ROUND(G178*H178,P4)</f>
        <v>0</v>
      </c>
      <c r="J178" s="38" t="s">
        <v>76</v>
      </c>
      <c r="O178" s="41">
        <f>I178*0.21</f>
        <v>0</v>
      </c>
      <c r="P178">
        <v>3</v>
      </c>
    </row>
    <row r="179" ht="30">
      <c r="A179" s="35" t="s">
        <v>77</v>
      </c>
      <c r="B179" s="42"/>
      <c r="C179" s="43"/>
      <c r="D179" s="43"/>
      <c r="E179" s="37" t="s">
        <v>416</v>
      </c>
      <c r="F179" s="43"/>
      <c r="G179" s="43"/>
      <c r="H179" s="43"/>
      <c r="I179" s="43"/>
      <c r="J179" s="44"/>
    </row>
    <row r="180" ht="30">
      <c r="A180" s="35" t="s">
        <v>89</v>
      </c>
      <c r="B180" s="42"/>
      <c r="C180" s="43"/>
      <c r="D180" s="43"/>
      <c r="E180" s="45" t="s">
        <v>417</v>
      </c>
      <c r="F180" s="43"/>
      <c r="G180" s="43"/>
      <c r="H180" s="43"/>
      <c r="I180" s="43"/>
      <c r="J180" s="44"/>
    </row>
    <row r="181" ht="30">
      <c r="A181" s="35" t="s">
        <v>71</v>
      </c>
      <c r="B181" s="35">
        <v>56</v>
      </c>
      <c r="C181" s="36" t="s">
        <v>418</v>
      </c>
      <c r="D181" s="35" t="s">
        <v>73</v>
      </c>
      <c r="E181" s="37" t="s">
        <v>419</v>
      </c>
      <c r="F181" s="38" t="s">
        <v>161</v>
      </c>
      <c r="G181" s="39">
        <v>70.689999999999998</v>
      </c>
      <c r="H181" s="40">
        <v>0</v>
      </c>
      <c r="I181" s="40">
        <f>ROUND(G181*H181,P4)</f>
        <v>0</v>
      </c>
      <c r="J181" s="38" t="s">
        <v>76</v>
      </c>
      <c r="O181" s="41">
        <f>I181*0.21</f>
        <v>0</v>
      </c>
      <c r="P181">
        <v>3</v>
      </c>
    </row>
    <row r="182" ht="45">
      <c r="A182" s="35" t="s">
        <v>77</v>
      </c>
      <c r="B182" s="42"/>
      <c r="C182" s="43"/>
      <c r="D182" s="43"/>
      <c r="E182" s="37" t="s">
        <v>420</v>
      </c>
      <c r="F182" s="43"/>
      <c r="G182" s="43"/>
      <c r="H182" s="43"/>
      <c r="I182" s="43"/>
      <c r="J182" s="44"/>
    </row>
    <row r="183" ht="30">
      <c r="A183" s="35" t="s">
        <v>89</v>
      </c>
      <c r="B183" s="42"/>
      <c r="C183" s="43"/>
      <c r="D183" s="43"/>
      <c r="E183" s="45" t="s">
        <v>421</v>
      </c>
      <c r="F183" s="43"/>
      <c r="G183" s="43"/>
      <c r="H183" s="43"/>
      <c r="I183" s="43"/>
      <c r="J183" s="44"/>
    </row>
    <row r="184" ht="30">
      <c r="A184" s="35" t="s">
        <v>71</v>
      </c>
      <c r="B184" s="35">
        <v>57</v>
      </c>
      <c r="C184" s="36" t="s">
        <v>422</v>
      </c>
      <c r="D184" s="35" t="s">
        <v>73</v>
      </c>
      <c r="E184" s="37" t="s">
        <v>423</v>
      </c>
      <c r="F184" s="38" t="s">
        <v>93</v>
      </c>
      <c r="G184" s="39">
        <v>2</v>
      </c>
      <c r="H184" s="40">
        <v>0</v>
      </c>
      <c r="I184" s="40">
        <f>ROUND(G184*H184,P4)</f>
        <v>0</v>
      </c>
      <c r="J184" s="38" t="s">
        <v>76</v>
      </c>
      <c r="O184" s="41">
        <f>I184*0.21</f>
        <v>0</v>
      </c>
      <c r="P184">
        <v>3</v>
      </c>
    </row>
    <row r="185">
      <c r="A185" s="35" t="s">
        <v>77</v>
      </c>
      <c r="B185" s="42"/>
      <c r="C185" s="43"/>
      <c r="D185" s="43"/>
      <c r="E185" s="37" t="s">
        <v>424</v>
      </c>
      <c r="F185" s="43"/>
      <c r="G185" s="43"/>
      <c r="H185" s="43"/>
      <c r="I185" s="43"/>
      <c r="J185" s="44"/>
    </row>
    <row r="186" ht="30">
      <c r="A186" s="35" t="s">
        <v>89</v>
      </c>
      <c r="B186" s="42"/>
      <c r="C186" s="43"/>
      <c r="D186" s="43"/>
      <c r="E186" s="45" t="s">
        <v>413</v>
      </c>
      <c r="F186" s="43"/>
      <c r="G186" s="43"/>
      <c r="H186" s="43"/>
      <c r="I186" s="43"/>
      <c r="J186" s="44"/>
    </row>
    <row r="187">
      <c r="A187" s="35" t="s">
        <v>71</v>
      </c>
      <c r="B187" s="35">
        <v>58</v>
      </c>
      <c r="C187" s="36" t="s">
        <v>425</v>
      </c>
      <c r="D187" s="35" t="s">
        <v>73</v>
      </c>
      <c r="E187" s="37" t="s">
        <v>426</v>
      </c>
      <c r="F187" s="38" t="s">
        <v>161</v>
      </c>
      <c r="G187" s="39">
        <v>382.02999999999997</v>
      </c>
      <c r="H187" s="40">
        <v>0</v>
      </c>
      <c r="I187" s="40">
        <f>ROUND(G187*H187,P4)</f>
        <v>0</v>
      </c>
      <c r="J187" s="38" t="s">
        <v>76</v>
      </c>
      <c r="O187" s="41">
        <f>I187*0.21</f>
        <v>0</v>
      </c>
      <c r="P187">
        <v>3</v>
      </c>
    </row>
    <row r="188" ht="45">
      <c r="A188" s="35" t="s">
        <v>77</v>
      </c>
      <c r="B188" s="42"/>
      <c r="C188" s="43"/>
      <c r="D188" s="43"/>
      <c r="E188" s="37" t="s">
        <v>427</v>
      </c>
      <c r="F188" s="43"/>
      <c r="G188" s="43"/>
      <c r="H188" s="43"/>
      <c r="I188" s="43"/>
      <c r="J188" s="44"/>
    </row>
    <row r="189" ht="30">
      <c r="A189" s="35" t="s">
        <v>89</v>
      </c>
      <c r="B189" s="42"/>
      <c r="C189" s="43"/>
      <c r="D189" s="43"/>
      <c r="E189" s="45" t="s">
        <v>428</v>
      </c>
      <c r="F189" s="43"/>
      <c r="G189" s="43"/>
      <c r="H189" s="43"/>
      <c r="I189" s="43"/>
      <c r="J189" s="44"/>
    </row>
    <row r="190">
      <c r="A190" s="35" t="s">
        <v>71</v>
      </c>
      <c r="B190" s="35">
        <v>59</v>
      </c>
      <c r="C190" s="36" t="s">
        <v>429</v>
      </c>
      <c r="D190" s="35" t="s">
        <v>73</v>
      </c>
      <c r="E190" s="37" t="s">
        <v>430</v>
      </c>
      <c r="F190" s="38" t="s">
        <v>161</v>
      </c>
      <c r="G190" s="39">
        <v>518.37</v>
      </c>
      <c r="H190" s="40">
        <v>0</v>
      </c>
      <c r="I190" s="40">
        <f>ROUND(G190*H190,P4)</f>
        <v>0</v>
      </c>
      <c r="J190" s="38" t="s">
        <v>76</v>
      </c>
      <c r="O190" s="41">
        <f>I190*0.21</f>
        <v>0</v>
      </c>
      <c r="P190">
        <v>3</v>
      </c>
    </row>
    <row r="191">
      <c r="A191" s="35" t="s">
        <v>77</v>
      </c>
      <c r="B191" s="42"/>
      <c r="C191" s="43"/>
      <c r="D191" s="43"/>
      <c r="E191" s="37" t="s">
        <v>431</v>
      </c>
      <c r="F191" s="43"/>
      <c r="G191" s="43"/>
      <c r="H191" s="43"/>
      <c r="I191" s="43"/>
      <c r="J191" s="44"/>
    </row>
    <row r="192" ht="45">
      <c r="A192" s="35" t="s">
        <v>89</v>
      </c>
      <c r="B192" s="42"/>
      <c r="C192" s="43"/>
      <c r="D192" s="43"/>
      <c r="E192" s="45" t="s">
        <v>432</v>
      </c>
      <c r="F192" s="43"/>
      <c r="G192" s="43"/>
      <c r="H192" s="43"/>
      <c r="I192" s="43"/>
      <c r="J192" s="44"/>
    </row>
    <row r="193">
      <c r="A193" s="35" t="s">
        <v>71</v>
      </c>
      <c r="B193" s="35">
        <v>60</v>
      </c>
      <c r="C193" s="36" t="s">
        <v>433</v>
      </c>
      <c r="D193" s="35" t="s">
        <v>73</v>
      </c>
      <c r="E193" s="37" t="s">
        <v>434</v>
      </c>
      <c r="F193" s="38" t="s">
        <v>141</v>
      </c>
      <c r="G193" s="39">
        <v>31.469999999999999</v>
      </c>
      <c r="H193" s="40">
        <v>0</v>
      </c>
      <c r="I193" s="40">
        <f>ROUND(G193*H193,P4)</f>
        <v>0</v>
      </c>
      <c r="J193" s="38" t="s">
        <v>76</v>
      </c>
      <c r="O193" s="41">
        <f>I193*0.21</f>
        <v>0</v>
      </c>
      <c r="P193">
        <v>3</v>
      </c>
    </row>
    <row r="194" ht="45">
      <c r="A194" s="35" t="s">
        <v>77</v>
      </c>
      <c r="B194" s="42"/>
      <c r="C194" s="43"/>
      <c r="D194" s="43"/>
      <c r="E194" s="37" t="s">
        <v>435</v>
      </c>
      <c r="F194" s="43"/>
      <c r="G194" s="43"/>
      <c r="H194" s="43"/>
      <c r="I194" s="43"/>
      <c r="J194" s="44"/>
    </row>
    <row r="195" ht="30">
      <c r="A195" s="35" t="s">
        <v>89</v>
      </c>
      <c r="B195" s="42"/>
      <c r="C195" s="43"/>
      <c r="D195" s="43"/>
      <c r="E195" s="45" t="s">
        <v>436</v>
      </c>
      <c r="F195" s="43"/>
      <c r="G195" s="43"/>
      <c r="H195" s="43"/>
      <c r="I195" s="43"/>
      <c r="J195" s="44"/>
    </row>
    <row r="196">
      <c r="A196" s="35" t="s">
        <v>71</v>
      </c>
      <c r="B196" s="35">
        <v>61</v>
      </c>
      <c r="C196" s="36" t="s">
        <v>437</v>
      </c>
      <c r="D196" s="35" t="s">
        <v>281</v>
      </c>
      <c r="E196" s="37" t="s">
        <v>438</v>
      </c>
      <c r="F196" s="38" t="s">
        <v>157</v>
      </c>
      <c r="G196" s="39">
        <v>1.53</v>
      </c>
      <c r="H196" s="40">
        <v>0</v>
      </c>
      <c r="I196" s="40">
        <f>ROUND(G196*H196,P4)</f>
        <v>0</v>
      </c>
      <c r="J196" s="38" t="s">
        <v>76</v>
      </c>
      <c r="O196" s="41">
        <f>I196*0.21</f>
        <v>0</v>
      </c>
      <c r="P196">
        <v>3</v>
      </c>
    </row>
    <row r="197">
      <c r="A197" s="35" t="s">
        <v>77</v>
      </c>
      <c r="B197" s="42"/>
      <c r="C197" s="43"/>
      <c r="D197" s="43"/>
      <c r="E197" s="37" t="s">
        <v>439</v>
      </c>
      <c r="F197" s="43"/>
      <c r="G197" s="43"/>
      <c r="H197" s="43"/>
      <c r="I197" s="43"/>
      <c r="J197" s="44"/>
    </row>
    <row r="198" ht="30">
      <c r="A198" s="35" t="s">
        <v>89</v>
      </c>
      <c r="B198" s="42"/>
      <c r="C198" s="43"/>
      <c r="D198" s="43"/>
      <c r="E198" s="45" t="s">
        <v>440</v>
      </c>
      <c r="F198" s="43"/>
      <c r="G198" s="43"/>
      <c r="H198" s="43"/>
      <c r="I198" s="43"/>
      <c r="J198" s="44"/>
    </row>
    <row r="199">
      <c r="A199" s="35" t="s">
        <v>71</v>
      </c>
      <c r="B199" s="35">
        <v>62</v>
      </c>
      <c r="C199" s="36" t="s">
        <v>437</v>
      </c>
      <c r="D199" s="35" t="s">
        <v>285</v>
      </c>
      <c r="E199" s="37" t="s">
        <v>438</v>
      </c>
      <c r="F199" s="38" t="s">
        <v>157</v>
      </c>
      <c r="G199" s="39">
        <v>0.438</v>
      </c>
      <c r="H199" s="40">
        <v>0</v>
      </c>
      <c r="I199" s="40">
        <f>ROUND(G199*H199,P4)</f>
        <v>0</v>
      </c>
      <c r="J199" s="38" t="s">
        <v>76</v>
      </c>
      <c r="O199" s="41">
        <f>I199*0.21</f>
        <v>0</v>
      </c>
      <c r="P199">
        <v>3</v>
      </c>
    </row>
    <row r="200">
      <c r="A200" s="35" t="s">
        <v>77</v>
      </c>
      <c r="B200" s="42"/>
      <c r="C200" s="43"/>
      <c r="D200" s="43"/>
      <c r="E200" s="37" t="s">
        <v>441</v>
      </c>
      <c r="F200" s="43"/>
      <c r="G200" s="43"/>
      <c r="H200" s="43"/>
      <c r="I200" s="43"/>
      <c r="J200" s="44"/>
    </row>
    <row r="201" ht="30">
      <c r="A201" s="35" t="s">
        <v>89</v>
      </c>
      <c r="B201" s="42"/>
      <c r="C201" s="43"/>
      <c r="D201" s="43"/>
      <c r="E201" s="45" t="s">
        <v>442</v>
      </c>
      <c r="F201" s="43"/>
      <c r="G201" s="43"/>
      <c r="H201" s="43"/>
      <c r="I201" s="43"/>
      <c r="J201" s="44"/>
    </row>
    <row r="202">
      <c r="A202" s="35" t="s">
        <v>71</v>
      </c>
      <c r="B202" s="35">
        <v>63</v>
      </c>
      <c r="C202" s="36" t="s">
        <v>443</v>
      </c>
      <c r="D202" s="35" t="s">
        <v>73</v>
      </c>
      <c r="E202" s="37" t="s">
        <v>444</v>
      </c>
      <c r="F202" s="38" t="s">
        <v>157</v>
      </c>
      <c r="G202" s="39">
        <v>1.2</v>
      </c>
      <c r="H202" s="40">
        <v>0</v>
      </c>
      <c r="I202" s="40">
        <f>ROUND(G202*H202,P4)</f>
        <v>0</v>
      </c>
      <c r="J202" s="38" t="s">
        <v>234</v>
      </c>
      <c r="O202" s="41">
        <f>I202*0.21</f>
        <v>0</v>
      </c>
      <c r="P202">
        <v>3</v>
      </c>
    </row>
    <row r="203">
      <c r="A203" s="35" t="s">
        <v>77</v>
      </c>
      <c r="B203" s="42"/>
      <c r="C203" s="43"/>
      <c r="D203" s="43"/>
      <c r="E203" s="37" t="s">
        <v>445</v>
      </c>
      <c r="F203" s="43"/>
      <c r="G203" s="43"/>
      <c r="H203" s="43"/>
      <c r="I203" s="43"/>
      <c r="J203" s="44"/>
    </row>
    <row r="204" ht="45">
      <c r="A204" s="35" t="s">
        <v>89</v>
      </c>
      <c r="B204" s="42"/>
      <c r="C204" s="43"/>
      <c r="D204" s="43"/>
      <c r="E204" s="45" t="s">
        <v>446</v>
      </c>
      <c r="F204" s="43"/>
      <c r="G204" s="43"/>
      <c r="H204" s="43"/>
      <c r="I204" s="43"/>
      <c r="J204" s="44"/>
    </row>
    <row r="205">
      <c r="A205" s="35" t="s">
        <v>71</v>
      </c>
      <c r="B205" s="35">
        <v>64</v>
      </c>
      <c r="C205" s="36" t="s">
        <v>447</v>
      </c>
      <c r="D205" s="35" t="s">
        <v>73</v>
      </c>
      <c r="E205" s="37" t="s">
        <v>448</v>
      </c>
      <c r="F205" s="38" t="s">
        <v>128</v>
      </c>
      <c r="G205" s="39">
        <v>2.6339999999999999</v>
      </c>
      <c r="H205" s="40">
        <v>0</v>
      </c>
      <c r="I205" s="40">
        <f>ROUND(G205*H205,P4)</f>
        <v>0</v>
      </c>
      <c r="J205" s="38" t="s">
        <v>234</v>
      </c>
      <c r="O205" s="41">
        <f>I205*0.21</f>
        <v>0</v>
      </c>
      <c r="P205">
        <v>3</v>
      </c>
    </row>
    <row r="206" ht="45">
      <c r="A206" s="35" t="s">
        <v>77</v>
      </c>
      <c r="B206" s="42"/>
      <c r="C206" s="43"/>
      <c r="D206" s="43"/>
      <c r="E206" s="37" t="s">
        <v>449</v>
      </c>
      <c r="F206" s="43"/>
      <c r="G206" s="43"/>
      <c r="H206" s="43"/>
      <c r="I206" s="43"/>
      <c r="J206" s="44"/>
    </row>
    <row r="207" ht="45">
      <c r="A207" s="35" t="s">
        <v>89</v>
      </c>
      <c r="B207" s="47"/>
      <c r="C207" s="48"/>
      <c r="D207" s="48"/>
      <c r="E207" s="45" t="s">
        <v>450</v>
      </c>
      <c r="F207" s="48"/>
      <c r="G207" s="48"/>
      <c r="H207" s="48"/>
      <c r="I207" s="48"/>
      <c r="J20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17</v>
      </c>
      <c r="I3" s="23">
        <f>SUMIFS(I9:I92,A9:A92,"SD")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221</v>
      </c>
      <c r="D4" s="20"/>
      <c r="E4" s="21" t="s">
        <v>222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SUMIFS(I10:I15,A10:A15,"P")</f>
        <v>0</v>
      </c>
      <c r="J9" s="34"/>
    </row>
    <row r="10" ht="30">
      <c r="A10" s="35" t="s">
        <v>71</v>
      </c>
      <c r="B10" s="35">
        <v>1</v>
      </c>
      <c r="C10" s="36" t="s">
        <v>131</v>
      </c>
      <c r="D10" s="35" t="s">
        <v>73</v>
      </c>
      <c r="E10" s="37" t="s">
        <v>127</v>
      </c>
      <c r="F10" s="38" t="s">
        <v>128</v>
      </c>
      <c r="G10" s="39">
        <v>75.680000000000007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65">
      <c r="A11" s="35" t="s">
        <v>77</v>
      </c>
      <c r="B11" s="42"/>
      <c r="C11" s="43"/>
      <c r="D11" s="43"/>
      <c r="E11" s="37" t="s">
        <v>132</v>
      </c>
      <c r="F11" s="43"/>
      <c r="G11" s="43"/>
      <c r="H11" s="43"/>
      <c r="I11" s="43"/>
      <c r="J11" s="44"/>
    </row>
    <row r="12" ht="30">
      <c r="A12" s="35" t="s">
        <v>89</v>
      </c>
      <c r="B12" s="42"/>
      <c r="C12" s="43"/>
      <c r="D12" s="43"/>
      <c r="E12" s="45" t="s">
        <v>451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230</v>
      </c>
      <c r="D13" s="35" t="s">
        <v>73</v>
      </c>
      <c r="E13" s="37" t="s">
        <v>231</v>
      </c>
      <c r="F13" s="38" t="s">
        <v>128</v>
      </c>
      <c r="G13" s="39">
        <v>27.834</v>
      </c>
      <c r="H13" s="40">
        <v>0</v>
      </c>
      <c r="I13" s="40">
        <f>ROUND(G13*H13,P4)</f>
        <v>0</v>
      </c>
      <c r="J13" s="38" t="s">
        <v>76</v>
      </c>
      <c r="O13" s="41">
        <f>I13*0.21</f>
        <v>0</v>
      </c>
      <c r="P13">
        <v>3</v>
      </c>
    </row>
    <row r="14">
      <c r="A14" s="35" t="s">
        <v>77</v>
      </c>
      <c r="B14" s="42"/>
      <c r="C14" s="43"/>
      <c r="D14" s="43"/>
      <c r="E14" s="37" t="s">
        <v>232</v>
      </c>
      <c r="F14" s="43"/>
      <c r="G14" s="43"/>
      <c r="H14" s="43"/>
      <c r="I14" s="43"/>
      <c r="J14" s="44"/>
    </row>
    <row r="15" ht="30">
      <c r="A15" s="35" t="s">
        <v>89</v>
      </c>
      <c r="B15" s="42"/>
      <c r="C15" s="43"/>
      <c r="D15" s="43"/>
      <c r="E15" s="45" t="s">
        <v>452</v>
      </c>
      <c r="F15" s="43"/>
      <c r="G15" s="43"/>
      <c r="H15" s="43"/>
      <c r="I15" s="43"/>
      <c r="J15" s="44"/>
    </row>
    <row r="16">
      <c r="A16" s="29" t="s">
        <v>68</v>
      </c>
      <c r="B16" s="30"/>
      <c r="C16" s="31" t="s">
        <v>137</v>
      </c>
      <c r="D16" s="32"/>
      <c r="E16" s="29" t="s">
        <v>138</v>
      </c>
      <c r="F16" s="32"/>
      <c r="G16" s="32"/>
      <c r="H16" s="32"/>
      <c r="I16" s="33">
        <f>SUMIFS(I17:I43,A17:A43,"P")</f>
        <v>0</v>
      </c>
      <c r="J16" s="34"/>
    </row>
    <row r="17">
      <c r="A17" s="35" t="s">
        <v>71</v>
      </c>
      <c r="B17" s="35">
        <v>3</v>
      </c>
      <c r="C17" s="36" t="s">
        <v>166</v>
      </c>
      <c r="D17" s="35" t="s">
        <v>73</v>
      </c>
      <c r="E17" s="37" t="s">
        <v>167</v>
      </c>
      <c r="F17" s="38" t="s">
        <v>157</v>
      </c>
      <c r="G17" s="39">
        <v>37.840000000000003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283</v>
      </c>
      <c r="F18" s="43"/>
      <c r="G18" s="43"/>
      <c r="H18" s="43"/>
      <c r="I18" s="43"/>
      <c r="J18" s="44"/>
    </row>
    <row r="19" ht="30">
      <c r="A19" s="35" t="s">
        <v>89</v>
      </c>
      <c r="B19" s="42"/>
      <c r="C19" s="43"/>
      <c r="D19" s="43"/>
      <c r="E19" s="45" t="s">
        <v>453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288</v>
      </c>
      <c r="D20" s="35" t="s">
        <v>73</v>
      </c>
      <c r="E20" s="37" t="s">
        <v>289</v>
      </c>
      <c r="F20" s="38" t="s">
        <v>157</v>
      </c>
      <c r="G20" s="39">
        <v>13.917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37" t="s">
        <v>290</v>
      </c>
      <c r="F21" s="43"/>
      <c r="G21" s="43"/>
      <c r="H21" s="43"/>
      <c r="I21" s="43"/>
      <c r="J21" s="44"/>
    </row>
    <row r="22" ht="30">
      <c r="A22" s="35" t="s">
        <v>89</v>
      </c>
      <c r="B22" s="42"/>
      <c r="C22" s="43"/>
      <c r="D22" s="43"/>
      <c r="E22" s="45" t="s">
        <v>454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172</v>
      </c>
      <c r="D23" s="35" t="s">
        <v>73</v>
      </c>
      <c r="E23" s="37" t="s">
        <v>173</v>
      </c>
      <c r="F23" s="38" t="s">
        <v>157</v>
      </c>
      <c r="G23" s="39">
        <v>37.840000000000003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455</v>
      </c>
      <c r="F24" s="43"/>
      <c r="G24" s="43"/>
      <c r="H24" s="43"/>
      <c r="I24" s="43"/>
      <c r="J24" s="44"/>
    </row>
    <row r="25" ht="30">
      <c r="A25" s="35" t="s">
        <v>89</v>
      </c>
      <c r="B25" s="42"/>
      <c r="C25" s="43"/>
      <c r="D25" s="43"/>
      <c r="E25" s="45" t="s">
        <v>456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295</v>
      </c>
      <c r="D26" s="35" t="s">
        <v>73</v>
      </c>
      <c r="E26" s="37" t="s">
        <v>296</v>
      </c>
      <c r="F26" s="38" t="s">
        <v>157</v>
      </c>
      <c r="G26" s="39">
        <v>39.109999999999999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457</v>
      </c>
      <c r="F27" s="43"/>
      <c r="G27" s="43"/>
      <c r="H27" s="43"/>
      <c r="I27" s="43"/>
      <c r="J27" s="44"/>
    </row>
    <row r="28" ht="30">
      <c r="A28" s="35" t="s">
        <v>89</v>
      </c>
      <c r="B28" s="42"/>
      <c r="C28" s="43"/>
      <c r="D28" s="43"/>
      <c r="E28" s="45" t="s">
        <v>458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299</v>
      </c>
      <c r="D29" s="35" t="s">
        <v>73</v>
      </c>
      <c r="E29" s="37" t="s">
        <v>300</v>
      </c>
      <c r="F29" s="38" t="s">
        <v>157</v>
      </c>
      <c r="G29" s="39">
        <v>4.6390000000000002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37" t="s">
        <v>459</v>
      </c>
      <c r="F30" s="43"/>
      <c r="G30" s="43"/>
      <c r="H30" s="43"/>
      <c r="I30" s="43"/>
      <c r="J30" s="44"/>
    </row>
    <row r="31" ht="30">
      <c r="A31" s="35" t="s">
        <v>89</v>
      </c>
      <c r="B31" s="42"/>
      <c r="C31" s="43"/>
      <c r="D31" s="43"/>
      <c r="E31" s="45" t="s">
        <v>460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312</v>
      </c>
      <c r="D32" s="35" t="s">
        <v>73</v>
      </c>
      <c r="E32" s="37" t="s">
        <v>313</v>
      </c>
      <c r="F32" s="38" t="s">
        <v>141</v>
      </c>
      <c r="G32" s="39">
        <v>931.34500000000003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 ht="30">
      <c r="A33" s="35" t="s">
        <v>77</v>
      </c>
      <c r="B33" s="42"/>
      <c r="C33" s="43"/>
      <c r="D33" s="43"/>
      <c r="E33" s="37" t="s">
        <v>461</v>
      </c>
      <c r="F33" s="43"/>
      <c r="G33" s="43"/>
      <c r="H33" s="43"/>
      <c r="I33" s="43"/>
      <c r="J33" s="44"/>
    </row>
    <row r="34" ht="60">
      <c r="A34" s="35" t="s">
        <v>89</v>
      </c>
      <c r="B34" s="42"/>
      <c r="C34" s="43"/>
      <c r="D34" s="43"/>
      <c r="E34" s="45" t="s">
        <v>462</v>
      </c>
      <c r="F34" s="43"/>
      <c r="G34" s="43"/>
      <c r="H34" s="43"/>
      <c r="I34" s="43"/>
      <c r="J34" s="44"/>
    </row>
    <row r="35">
      <c r="A35" s="35" t="s">
        <v>71</v>
      </c>
      <c r="B35" s="35">
        <v>9</v>
      </c>
      <c r="C35" s="36" t="s">
        <v>320</v>
      </c>
      <c r="D35" s="35" t="s">
        <v>73</v>
      </c>
      <c r="E35" s="37" t="s">
        <v>321</v>
      </c>
      <c r="F35" s="38" t="s">
        <v>141</v>
      </c>
      <c r="G35" s="39">
        <v>92.780000000000001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322</v>
      </c>
      <c r="F36" s="43"/>
      <c r="G36" s="43"/>
      <c r="H36" s="43"/>
      <c r="I36" s="43"/>
      <c r="J36" s="44"/>
    </row>
    <row r="37" ht="30">
      <c r="A37" s="35" t="s">
        <v>89</v>
      </c>
      <c r="B37" s="42"/>
      <c r="C37" s="43"/>
      <c r="D37" s="43"/>
      <c r="E37" s="45" t="s">
        <v>463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324</v>
      </c>
      <c r="D38" s="35" t="s">
        <v>73</v>
      </c>
      <c r="E38" s="37" t="s">
        <v>325</v>
      </c>
      <c r="F38" s="38" t="s">
        <v>141</v>
      </c>
      <c r="G38" s="39">
        <v>92.780000000000001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326</v>
      </c>
      <c r="F39" s="43"/>
      <c r="G39" s="43"/>
      <c r="H39" s="43"/>
      <c r="I39" s="43"/>
      <c r="J39" s="44"/>
    </row>
    <row r="40" ht="30">
      <c r="A40" s="35" t="s">
        <v>89</v>
      </c>
      <c r="B40" s="42"/>
      <c r="C40" s="43"/>
      <c r="D40" s="43"/>
      <c r="E40" s="45" t="s">
        <v>464</v>
      </c>
      <c r="F40" s="43"/>
      <c r="G40" s="43"/>
      <c r="H40" s="43"/>
      <c r="I40" s="43"/>
      <c r="J40" s="44"/>
    </row>
    <row r="41">
      <c r="A41" s="35" t="s">
        <v>71</v>
      </c>
      <c r="B41" s="35">
        <v>11</v>
      </c>
      <c r="C41" s="36" t="s">
        <v>327</v>
      </c>
      <c r="D41" s="35" t="s">
        <v>73</v>
      </c>
      <c r="E41" s="37" t="s">
        <v>328</v>
      </c>
      <c r="F41" s="38" t="s">
        <v>141</v>
      </c>
      <c r="G41" s="39">
        <v>92.780000000000001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>
      <c r="A42" s="35" t="s">
        <v>77</v>
      </c>
      <c r="B42" s="42"/>
      <c r="C42" s="43"/>
      <c r="D42" s="43"/>
      <c r="E42" s="46"/>
      <c r="F42" s="43"/>
      <c r="G42" s="43"/>
      <c r="H42" s="43"/>
      <c r="I42" s="43"/>
      <c r="J42" s="44"/>
    </row>
    <row r="43" ht="30">
      <c r="A43" s="35" t="s">
        <v>89</v>
      </c>
      <c r="B43" s="42"/>
      <c r="C43" s="43"/>
      <c r="D43" s="43"/>
      <c r="E43" s="45" t="s">
        <v>464</v>
      </c>
      <c r="F43" s="43"/>
      <c r="G43" s="43"/>
      <c r="H43" s="43"/>
      <c r="I43" s="43"/>
      <c r="J43" s="44"/>
    </row>
    <row r="44">
      <c r="A44" s="29" t="s">
        <v>68</v>
      </c>
      <c r="B44" s="30"/>
      <c r="C44" s="31" t="s">
        <v>346</v>
      </c>
      <c r="D44" s="32"/>
      <c r="E44" s="29" t="s">
        <v>347</v>
      </c>
      <c r="F44" s="32"/>
      <c r="G44" s="32"/>
      <c r="H44" s="32"/>
      <c r="I44" s="33">
        <f>SUMIFS(I45:I53,A45:A53,"P")</f>
        <v>0</v>
      </c>
      <c r="J44" s="34"/>
    </row>
    <row r="45">
      <c r="A45" s="35" t="s">
        <v>71</v>
      </c>
      <c r="B45" s="35">
        <v>12</v>
      </c>
      <c r="C45" s="36" t="s">
        <v>348</v>
      </c>
      <c r="D45" s="35" t="s">
        <v>281</v>
      </c>
      <c r="E45" s="37" t="s">
        <v>349</v>
      </c>
      <c r="F45" s="38" t="s">
        <v>157</v>
      </c>
      <c r="G45" s="39">
        <v>1.5700000000000001</v>
      </c>
      <c r="H45" s="40">
        <v>0</v>
      </c>
      <c r="I45" s="40">
        <f>ROUND(G45*H45,P4)</f>
        <v>0</v>
      </c>
      <c r="J45" s="38" t="s">
        <v>76</v>
      </c>
      <c r="O45" s="41">
        <f>I45*0.21</f>
        <v>0</v>
      </c>
      <c r="P45">
        <v>3</v>
      </c>
    </row>
    <row r="46" ht="30">
      <c r="A46" s="35" t="s">
        <v>77</v>
      </c>
      <c r="B46" s="42"/>
      <c r="C46" s="43"/>
      <c r="D46" s="43"/>
      <c r="E46" s="37" t="s">
        <v>350</v>
      </c>
      <c r="F46" s="43"/>
      <c r="G46" s="43"/>
      <c r="H46" s="43"/>
      <c r="I46" s="43"/>
      <c r="J46" s="44"/>
    </row>
    <row r="47" ht="30">
      <c r="A47" s="35" t="s">
        <v>89</v>
      </c>
      <c r="B47" s="42"/>
      <c r="C47" s="43"/>
      <c r="D47" s="43"/>
      <c r="E47" s="45" t="s">
        <v>465</v>
      </c>
      <c r="F47" s="43"/>
      <c r="G47" s="43"/>
      <c r="H47" s="43"/>
      <c r="I47" s="43"/>
      <c r="J47" s="44"/>
    </row>
    <row r="48">
      <c r="A48" s="35" t="s">
        <v>71</v>
      </c>
      <c r="B48" s="35">
        <v>13</v>
      </c>
      <c r="C48" s="36" t="s">
        <v>348</v>
      </c>
      <c r="D48" s="35" t="s">
        <v>285</v>
      </c>
      <c r="E48" s="37" t="s">
        <v>349</v>
      </c>
      <c r="F48" s="38" t="s">
        <v>157</v>
      </c>
      <c r="G48" s="39">
        <v>1.2829999999999999</v>
      </c>
      <c r="H48" s="40">
        <v>0</v>
      </c>
      <c r="I48" s="40">
        <f>ROUND(G48*H48,P4)</f>
        <v>0</v>
      </c>
      <c r="J48" s="38" t="s">
        <v>76</v>
      </c>
      <c r="O48" s="41">
        <f>I48*0.21</f>
        <v>0</v>
      </c>
      <c r="P48">
        <v>3</v>
      </c>
    </row>
    <row r="49" ht="30">
      <c r="A49" s="35" t="s">
        <v>77</v>
      </c>
      <c r="B49" s="42"/>
      <c r="C49" s="43"/>
      <c r="D49" s="43"/>
      <c r="E49" s="37" t="s">
        <v>352</v>
      </c>
      <c r="F49" s="43"/>
      <c r="G49" s="43"/>
      <c r="H49" s="43"/>
      <c r="I49" s="43"/>
      <c r="J49" s="44"/>
    </row>
    <row r="50" ht="30">
      <c r="A50" s="35" t="s">
        <v>89</v>
      </c>
      <c r="B50" s="42"/>
      <c r="C50" s="43"/>
      <c r="D50" s="43"/>
      <c r="E50" s="45" t="s">
        <v>466</v>
      </c>
      <c r="F50" s="43"/>
      <c r="G50" s="43"/>
      <c r="H50" s="43"/>
      <c r="I50" s="43"/>
      <c r="J50" s="44"/>
    </row>
    <row r="51">
      <c r="A51" s="35" t="s">
        <v>71</v>
      </c>
      <c r="B51" s="35">
        <v>14</v>
      </c>
      <c r="C51" s="36" t="s">
        <v>357</v>
      </c>
      <c r="D51" s="35" t="s">
        <v>73</v>
      </c>
      <c r="E51" s="37" t="s">
        <v>358</v>
      </c>
      <c r="F51" s="38" t="s">
        <v>157</v>
      </c>
      <c r="G51" s="39">
        <v>239.489</v>
      </c>
      <c r="H51" s="40">
        <v>0</v>
      </c>
      <c r="I51" s="40">
        <f>ROUND(G51*H51,P4)</f>
        <v>0</v>
      </c>
      <c r="J51" s="38" t="s">
        <v>76</v>
      </c>
      <c r="O51" s="41">
        <f>I51*0.21</f>
        <v>0</v>
      </c>
      <c r="P51">
        <v>3</v>
      </c>
    </row>
    <row r="52" ht="30">
      <c r="A52" s="35" t="s">
        <v>77</v>
      </c>
      <c r="B52" s="42"/>
      <c r="C52" s="43"/>
      <c r="D52" s="43"/>
      <c r="E52" s="37" t="s">
        <v>467</v>
      </c>
      <c r="F52" s="43"/>
      <c r="G52" s="43"/>
      <c r="H52" s="43"/>
      <c r="I52" s="43"/>
      <c r="J52" s="44"/>
    </row>
    <row r="53" ht="45">
      <c r="A53" s="35" t="s">
        <v>89</v>
      </c>
      <c r="B53" s="42"/>
      <c r="C53" s="43"/>
      <c r="D53" s="43"/>
      <c r="E53" s="45" t="s">
        <v>468</v>
      </c>
      <c r="F53" s="43"/>
      <c r="G53" s="43"/>
      <c r="H53" s="43"/>
      <c r="I53" s="43"/>
      <c r="J53" s="44"/>
    </row>
    <row r="54">
      <c r="A54" s="29" t="s">
        <v>68</v>
      </c>
      <c r="B54" s="30"/>
      <c r="C54" s="31" t="s">
        <v>371</v>
      </c>
      <c r="D54" s="32"/>
      <c r="E54" s="29" t="s">
        <v>372</v>
      </c>
      <c r="F54" s="32"/>
      <c r="G54" s="32"/>
      <c r="H54" s="32"/>
      <c r="I54" s="33">
        <f>SUMIFS(I55:I72,A55:A72,"P")</f>
        <v>0</v>
      </c>
      <c r="J54" s="34"/>
    </row>
    <row r="55">
      <c r="A55" s="35" t="s">
        <v>71</v>
      </c>
      <c r="B55" s="35">
        <v>15</v>
      </c>
      <c r="C55" s="36" t="s">
        <v>390</v>
      </c>
      <c r="D55" s="35" t="s">
        <v>73</v>
      </c>
      <c r="E55" s="37" t="s">
        <v>391</v>
      </c>
      <c r="F55" s="38" t="s">
        <v>141</v>
      </c>
      <c r="G55" s="39">
        <v>7.8499999999999996</v>
      </c>
      <c r="H55" s="40">
        <v>0</v>
      </c>
      <c r="I55" s="40">
        <f>ROUND(G55*H55,P4)</f>
        <v>0</v>
      </c>
      <c r="J55" s="38" t="s">
        <v>76</v>
      </c>
      <c r="O55" s="41">
        <f>I55*0.21</f>
        <v>0</v>
      </c>
      <c r="P55">
        <v>3</v>
      </c>
    </row>
    <row r="56" ht="45">
      <c r="A56" s="35" t="s">
        <v>77</v>
      </c>
      <c r="B56" s="42"/>
      <c r="C56" s="43"/>
      <c r="D56" s="43"/>
      <c r="E56" s="37" t="s">
        <v>469</v>
      </c>
      <c r="F56" s="43"/>
      <c r="G56" s="43"/>
      <c r="H56" s="43"/>
      <c r="I56" s="43"/>
      <c r="J56" s="44"/>
    </row>
    <row r="57" ht="30">
      <c r="A57" s="35" t="s">
        <v>89</v>
      </c>
      <c r="B57" s="42"/>
      <c r="C57" s="43"/>
      <c r="D57" s="43"/>
      <c r="E57" s="45" t="s">
        <v>470</v>
      </c>
      <c r="F57" s="43"/>
      <c r="G57" s="43"/>
      <c r="H57" s="43"/>
      <c r="I57" s="43"/>
      <c r="J57" s="44"/>
    </row>
    <row r="58">
      <c r="A58" s="35" t="s">
        <v>71</v>
      </c>
      <c r="B58" s="35">
        <v>16</v>
      </c>
      <c r="C58" s="36" t="s">
        <v>394</v>
      </c>
      <c r="D58" s="35" t="s">
        <v>73</v>
      </c>
      <c r="E58" s="37" t="s">
        <v>395</v>
      </c>
      <c r="F58" s="38" t="s">
        <v>141</v>
      </c>
      <c r="G58" s="39">
        <v>7.8499999999999996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 ht="30">
      <c r="A59" s="35" t="s">
        <v>77</v>
      </c>
      <c r="B59" s="42"/>
      <c r="C59" s="43"/>
      <c r="D59" s="43"/>
      <c r="E59" s="37" t="s">
        <v>471</v>
      </c>
      <c r="F59" s="43"/>
      <c r="G59" s="43"/>
      <c r="H59" s="43"/>
      <c r="I59" s="43"/>
      <c r="J59" s="44"/>
    </row>
    <row r="60" ht="30">
      <c r="A60" s="35" t="s">
        <v>89</v>
      </c>
      <c r="B60" s="42"/>
      <c r="C60" s="43"/>
      <c r="D60" s="43"/>
      <c r="E60" s="45" t="s">
        <v>470</v>
      </c>
      <c r="F60" s="43"/>
      <c r="G60" s="43"/>
      <c r="H60" s="43"/>
      <c r="I60" s="43"/>
      <c r="J60" s="44"/>
    </row>
    <row r="61">
      <c r="A61" s="35" t="s">
        <v>71</v>
      </c>
      <c r="B61" s="35">
        <v>17</v>
      </c>
      <c r="C61" s="36" t="s">
        <v>472</v>
      </c>
      <c r="D61" s="35" t="s">
        <v>73</v>
      </c>
      <c r="E61" s="37" t="s">
        <v>473</v>
      </c>
      <c r="F61" s="38" t="s">
        <v>141</v>
      </c>
      <c r="G61" s="39">
        <v>529.13</v>
      </c>
      <c r="H61" s="40">
        <v>0</v>
      </c>
      <c r="I61" s="40">
        <f>ROUND(G61*H61,P4)</f>
        <v>0</v>
      </c>
      <c r="J61" s="38" t="s">
        <v>76</v>
      </c>
      <c r="O61" s="41">
        <f>I61*0.21</f>
        <v>0</v>
      </c>
      <c r="P61">
        <v>3</v>
      </c>
    </row>
    <row r="62" ht="30">
      <c r="A62" s="35" t="s">
        <v>77</v>
      </c>
      <c r="B62" s="42"/>
      <c r="C62" s="43"/>
      <c r="D62" s="43"/>
      <c r="E62" s="37" t="s">
        <v>474</v>
      </c>
      <c r="F62" s="43"/>
      <c r="G62" s="43"/>
      <c r="H62" s="43"/>
      <c r="I62" s="43"/>
      <c r="J62" s="44"/>
    </row>
    <row r="63" ht="60">
      <c r="A63" s="35" t="s">
        <v>89</v>
      </c>
      <c r="B63" s="42"/>
      <c r="C63" s="43"/>
      <c r="D63" s="43"/>
      <c r="E63" s="45" t="s">
        <v>475</v>
      </c>
      <c r="F63" s="43"/>
      <c r="G63" s="43"/>
      <c r="H63" s="43"/>
      <c r="I63" s="43"/>
      <c r="J63" s="44"/>
    </row>
    <row r="64">
      <c r="A64" s="35" t="s">
        <v>71</v>
      </c>
      <c r="B64" s="35">
        <v>18</v>
      </c>
      <c r="C64" s="36" t="s">
        <v>476</v>
      </c>
      <c r="D64" s="35" t="s">
        <v>73</v>
      </c>
      <c r="E64" s="37" t="s">
        <v>477</v>
      </c>
      <c r="F64" s="38" t="s">
        <v>141</v>
      </c>
      <c r="G64" s="39">
        <v>333.99000000000001</v>
      </c>
      <c r="H64" s="40">
        <v>0</v>
      </c>
      <c r="I64" s="40">
        <f>ROUND(G64*H64,P4)</f>
        <v>0</v>
      </c>
      <c r="J64" s="38" t="s">
        <v>76</v>
      </c>
      <c r="O64" s="41">
        <f>I64*0.21</f>
        <v>0</v>
      </c>
      <c r="P64">
        <v>3</v>
      </c>
    </row>
    <row r="65" ht="30">
      <c r="A65" s="35" t="s">
        <v>77</v>
      </c>
      <c r="B65" s="42"/>
      <c r="C65" s="43"/>
      <c r="D65" s="43"/>
      <c r="E65" s="37" t="s">
        <v>478</v>
      </c>
      <c r="F65" s="43"/>
      <c r="G65" s="43"/>
      <c r="H65" s="43"/>
      <c r="I65" s="43"/>
      <c r="J65" s="44"/>
    </row>
    <row r="66" ht="60">
      <c r="A66" s="35" t="s">
        <v>89</v>
      </c>
      <c r="B66" s="42"/>
      <c r="C66" s="43"/>
      <c r="D66" s="43"/>
      <c r="E66" s="45" t="s">
        <v>479</v>
      </c>
      <c r="F66" s="43"/>
      <c r="G66" s="43"/>
      <c r="H66" s="43"/>
      <c r="I66" s="43"/>
      <c r="J66" s="44"/>
    </row>
    <row r="67" ht="30">
      <c r="A67" s="35" t="s">
        <v>71</v>
      </c>
      <c r="B67" s="35">
        <v>19</v>
      </c>
      <c r="C67" s="36" t="s">
        <v>480</v>
      </c>
      <c r="D67" s="35" t="s">
        <v>73</v>
      </c>
      <c r="E67" s="37" t="s">
        <v>481</v>
      </c>
      <c r="F67" s="38" t="s">
        <v>141</v>
      </c>
      <c r="G67" s="39">
        <v>14.09</v>
      </c>
      <c r="H67" s="40">
        <v>0</v>
      </c>
      <c r="I67" s="40">
        <f>ROUND(G67*H67,P4)</f>
        <v>0</v>
      </c>
      <c r="J67" s="38" t="s">
        <v>76</v>
      </c>
      <c r="O67" s="41">
        <f>I67*0.21</f>
        <v>0</v>
      </c>
      <c r="P67">
        <v>3</v>
      </c>
    </row>
    <row r="68" ht="45">
      <c r="A68" s="35" t="s">
        <v>77</v>
      </c>
      <c r="B68" s="42"/>
      <c r="C68" s="43"/>
      <c r="D68" s="43"/>
      <c r="E68" s="37" t="s">
        <v>482</v>
      </c>
      <c r="F68" s="43"/>
      <c r="G68" s="43"/>
      <c r="H68" s="43"/>
      <c r="I68" s="43"/>
      <c r="J68" s="44"/>
    </row>
    <row r="69" ht="30">
      <c r="A69" s="35" t="s">
        <v>89</v>
      </c>
      <c r="B69" s="42"/>
      <c r="C69" s="43"/>
      <c r="D69" s="43"/>
      <c r="E69" s="45" t="s">
        <v>483</v>
      </c>
      <c r="F69" s="43"/>
      <c r="G69" s="43"/>
      <c r="H69" s="43"/>
      <c r="I69" s="43"/>
      <c r="J69" s="44"/>
    </row>
    <row r="70" ht="30">
      <c r="A70" s="35" t="s">
        <v>71</v>
      </c>
      <c r="B70" s="35">
        <v>20</v>
      </c>
      <c r="C70" s="36" t="s">
        <v>484</v>
      </c>
      <c r="D70" s="35" t="s">
        <v>73</v>
      </c>
      <c r="E70" s="37" t="s">
        <v>485</v>
      </c>
      <c r="F70" s="38" t="s">
        <v>141</v>
      </c>
      <c r="G70" s="39">
        <v>10.640000000000001</v>
      </c>
      <c r="H70" s="40">
        <v>0</v>
      </c>
      <c r="I70" s="40">
        <f>ROUND(G70*H70,P4)</f>
        <v>0</v>
      </c>
      <c r="J70" s="38" t="s">
        <v>76</v>
      </c>
      <c r="O70" s="41">
        <f>I70*0.21</f>
        <v>0</v>
      </c>
      <c r="P70">
        <v>3</v>
      </c>
    </row>
    <row r="71" ht="45">
      <c r="A71" s="35" t="s">
        <v>77</v>
      </c>
      <c r="B71" s="42"/>
      <c r="C71" s="43"/>
      <c r="D71" s="43"/>
      <c r="E71" s="37" t="s">
        <v>486</v>
      </c>
      <c r="F71" s="43"/>
      <c r="G71" s="43"/>
      <c r="H71" s="43"/>
      <c r="I71" s="43"/>
      <c r="J71" s="44"/>
    </row>
    <row r="72" ht="30">
      <c r="A72" s="35" t="s">
        <v>89</v>
      </c>
      <c r="B72" s="42"/>
      <c r="C72" s="43"/>
      <c r="D72" s="43"/>
      <c r="E72" s="45" t="s">
        <v>487</v>
      </c>
      <c r="F72" s="43"/>
      <c r="G72" s="43"/>
      <c r="H72" s="43"/>
      <c r="I72" s="43"/>
      <c r="J72" s="44"/>
    </row>
    <row r="73">
      <c r="A73" s="29" t="s">
        <v>68</v>
      </c>
      <c r="B73" s="30"/>
      <c r="C73" s="31" t="s">
        <v>397</v>
      </c>
      <c r="D73" s="32"/>
      <c r="E73" s="29" t="s">
        <v>398</v>
      </c>
      <c r="F73" s="32"/>
      <c r="G73" s="32"/>
      <c r="H73" s="32"/>
      <c r="I73" s="33">
        <f>SUMIFS(I74:I76,A74:A76,"P")</f>
        <v>0</v>
      </c>
      <c r="J73" s="34"/>
    </row>
    <row r="74">
      <c r="A74" s="35" t="s">
        <v>71</v>
      </c>
      <c r="B74" s="35">
        <v>21</v>
      </c>
      <c r="C74" s="36" t="s">
        <v>488</v>
      </c>
      <c r="D74" s="35" t="s">
        <v>73</v>
      </c>
      <c r="E74" s="37" t="s">
        <v>411</v>
      </c>
      <c r="F74" s="38" t="s">
        <v>93</v>
      </c>
      <c r="G74" s="39">
        <v>2</v>
      </c>
      <c r="H74" s="40">
        <v>0</v>
      </c>
      <c r="I74" s="40">
        <f>ROUND(G74*H74,P4)</f>
        <v>0</v>
      </c>
      <c r="J74" s="38" t="s">
        <v>76</v>
      </c>
      <c r="O74" s="41">
        <f>I74*0.21</f>
        <v>0</v>
      </c>
      <c r="P74">
        <v>3</v>
      </c>
    </row>
    <row r="75">
      <c r="A75" s="35" t="s">
        <v>77</v>
      </c>
      <c r="B75" s="42"/>
      <c r="C75" s="43"/>
      <c r="D75" s="43"/>
      <c r="E75" s="37" t="s">
        <v>412</v>
      </c>
      <c r="F75" s="43"/>
      <c r="G75" s="43"/>
      <c r="H75" s="43"/>
      <c r="I75" s="43"/>
      <c r="J75" s="44"/>
    </row>
    <row r="76" ht="30">
      <c r="A76" s="35" t="s">
        <v>89</v>
      </c>
      <c r="B76" s="42"/>
      <c r="C76" s="43"/>
      <c r="D76" s="43"/>
      <c r="E76" s="45" t="s">
        <v>489</v>
      </c>
      <c r="F76" s="43"/>
      <c r="G76" s="43"/>
      <c r="H76" s="43"/>
      <c r="I76" s="43"/>
      <c r="J76" s="44"/>
    </row>
    <row r="77">
      <c r="A77" s="29" t="s">
        <v>68</v>
      </c>
      <c r="B77" s="30"/>
      <c r="C77" s="31" t="s">
        <v>176</v>
      </c>
      <c r="D77" s="32"/>
      <c r="E77" s="29" t="s">
        <v>177</v>
      </c>
      <c r="F77" s="32"/>
      <c r="G77" s="32"/>
      <c r="H77" s="32"/>
      <c r="I77" s="33">
        <f>SUMIFS(I78:I92,A78:A92,"P")</f>
        <v>0</v>
      </c>
      <c r="J77" s="34"/>
    </row>
    <row r="78">
      <c r="A78" s="35" t="s">
        <v>71</v>
      </c>
      <c r="B78" s="35">
        <v>22</v>
      </c>
      <c r="C78" s="36" t="s">
        <v>490</v>
      </c>
      <c r="D78" s="35" t="s">
        <v>73</v>
      </c>
      <c r="E78" s="37" t="s">
        <v>491</v>
      </c>
      <c r="F78" s="38" t="s">
        <v>161</v>
      </c>
      <c r="G78" s="39">
        <v>137.68000000000001</v>
      </c>
      <c r="H78" s="40">
        <v>0</v>
      </c>
      <c r="I78" s="40">
        <f>ROUND(G78*H78,P4)</f>
        <v>0</v>
      </c>
      <c r="J78" s="38" t="s">
        <v>76</v>
      </c>
      <c r="O78" s="41">
        <f>I78*0.21</f>
        <v>0</v>
      </c>
      <c r="P78">
        <v>3</v>
      </c>
    </row>
    <row r="79">
      <c r="A79" s="35" t="s">
        <v>77</v>
      </c>
      <c r="B79" s="42"/>
      <c r="C79" s="43"/>
      <c r="D79" s="43"/>
      <c r="E79" s="37" t="s">
        <v>492</v>
      </c>
      <c r="F79" s="43"/>
      <c r="G79" s="43"/>
      <c r="H79" s="43"/>
      <c r="I79" s="43"/>
      <c r="J79" s="44"/>
    </row>
    <row r="80" ht="60">
      <c r="A80" s="35" t="s">
        <v>89</v>
      </c>
      <c r="B80" s="42"/>
      <c r="C80" s="43"/>
      <c r="D80" s="43"/>
      <c r="E80" s="45" t="s">
        <v>493</v>
      </c>
      <c r="F80" s="43"/>
      <c r="G80" s="43"/>
      <c r="H80" s="43"/>
      <c r="I80" s="43"/>
      <c r="J80" s="44"/>
    </row>
    <row r="81" ht="30">
      <c r="A81" s="35" t="s">
        <v>71</v>
      </c>
      <c r="B81" s="35">
        <v>23</v>
      </c>
      <c r="C81" s="36" t="s">
        <v>494</v>
      </c>
      <c r="D81" s="35" t="s">
        <v>73</v>
      </c>
      <c r="E81" s="37" t="s">
        <v>495</v>
      </c>
      <c r="F81" s="38" t="s">
        <v>161</v>
      </c>
      <c r="G81" s="39">
        <v>29.300000000000001</v>
      </c>
      <c r="H81" s="40">
        <v>0</v>
      </c>
      <c r="I81" s="40">
        <f>ROUND(G81*H81,P4)</f>
        <v>0</v>
      </c>
      <c r="J81" s="38" t="s">
        <v>76</v>
      </c>
      <c r="O81" s="41">
        <f>I81*0.21</f>
        <v>0</v>
      </c>
      <c r="P81">
        <v>3</v>
      </c>
    </row>
    <row r="82">
      <c r="A82" s="35" t="s">
        <v>77</v>
      </c>
      <c r="B82" s="42"/>
      <c r="C82" s="43"/>
      <c r="D82" s="43"/>
      <c r="E82" s="37" t="s">
        <v>492</v>
      </c>
      <c r="F82" s="43"/>
      <c r="G82" s="43"/>
      <c r="H82" s="43"/>
      <c r="I82" s="43"/>
      <c r="J82" s="44"/>
    </row>
    <row r="83" ht="30">
      <c r="A83" s="35" t="s">
        <v>89</v>
      </c>
      <c r="B83" s="42"/>
      <c r="C83" s="43"/>
      <c r="D83" s="43"/>
      <c r="E83" s="45" t="s">
        <v>496</v>
      </c>
      <c r="F83" s="43"/>
      <c r="G83" s="43"/>
      <c r="H83" s="43"/>
      <c r="I83" s="43"/>
      <c r="J83" s="44"/>
    </row>
    <row r="84">
      <c r="A84" s="35" t="s">
        <v>71</v>
      </c>
      <c r="B84" s="35">
        <v>24</v>
      </c>
      <c r="C84" s="36" t="s">
        <v>425</v>
      </c>
      <c r="D84" s="35" t="s">
        <v>73</v>
      </c>
      <c r="E84" s="37" t="s">
        <v>426</v>
      </c>
      <c r="F84" s="38" t="s">
        <v>161</v>
      </c>
      <c r="G84" s="39">
        <v>4.9000000000000004</v>
      </c>
      <c r="H84" s="40">
        <v>0</v>
      </c>
      <c r="I84" s="40">
        <f>ROUND(G84*H84,P4)</f>
        <v>0</v>
      </c>
      <c r="J84" s="38" t="s">
        <v>76</v>
      </c>
      <c r="O84" s="41">
        <f>I84*0.21</f>
        <v>0</v>
      </c>
      <c r="P84">
        <v>3</v>
      </c>
    </row>
    <row r="85" ht="30">
      <c r="A85" s="35" t="s">
        <v>77</v>
      </c>
      <c r="B85" s="42"/>
      <c r="C85" s="43"/>
      <c r="D85" s="43"/>
      <c r="E85" s="37" t="s">
        <v>497</v>
      </c>
      <c r="F85" s="43"/>
      <c r="G85" s="43"/>
      <c r="H85" s="43"/>
      <c r="I85" s="43"/>
      <c r="J85" s="44"/>
    </row>
    <row r="86" ht="30">
      <c r="A86" s="35" t="s">
        <v>89</v>
      </c>
      <c r="B86" s="42"/>
      <c r="C86" s="43"/>
      <c r="D86" s="43"/>
      <c r="E86" s="45" t="s">
        <v>498</v>
      </c>
      <c r="F86" s="43"/>
      <c r="G86" s="43"/>
      <c r="H86" s="43"/>
      <c r="I86" s="43"/>
      <c r="J86" s="44"/>
    </row>
    <row r="87" ht="30">
      <c r="A87" s="35" t="s">
        <v>71</v>
      </c>
      <c r="B87" s="35">
        <v>25</v>
      </c>
      <c r="C87" s="36" t="s">
        <v>499</v>
      </c>
      <c r="D87" s="35" t="s">
        <v>73</v>
      </c>
      <c r="E87" s="37" t="s">
        <v>500</v>
      </c>
      <c r="F87" s="38" t="s">
        <v>161</v>
      </c>
      <c r="G87" s="39">
        <v>4</v>
      </c>
      <c r="H87" s="40">
        <v>0</v>
      </c>
      <c r="I87" s="40">
        <f>ROUND(G87*H87,P4)</f>
        <v>0</v>
      </c>
      <c r="J87" s="38" t="s">
        <v>76</v>
      </c>
      <c r="O87" s="41">
        <f>I87*0.21</f>
        <v>0</v>
      </c>
      <c r="P87">
        <v>3</v>
      </c>
    </row>
    <row r="88">
      <c r="A88" s="35" t="s">
        <v>77</v>
      </c>
      <c r="B88" s="42"/>
      <c r="C88" s="43"/>
      <c r="D88" s="43"/>
      <c r="E88" s="37" t="s">
        <v>501</v>
      </c>
      <c r="F88" s="43"/>
      <c r="G88" s="43"/>
      <c r="H88" s="43"/>
      <c r="I88" s="43"/>
      <c r="J88" s="44"/>
    </row>
    <row r="89" ht="30">
      <c r="A89" s="35" t="s">
        <v>89</v>
      </c>
      <c r="B89" s="42"/>
      <c r="C89" s="43"/>
      <c r="D89" s="43"/>
      <c r="E89" s="45" t="s">
        <v>502</v>
      </c>
      <c r="F89" s="43"/>
      <c r="G89" s="43"/>
      <c r="H89" s="43"/>
      <c r="I89" s="43"/>
      <c r="J89" s="44"/>
    </row>
    <row r="90">
      <c r="A90" s="35" t="s">
        <v>71</v>
      </c>
      <c r="B90" s="35">
        <v>26</v>
      </c>
      <c r="C90" s="36" t="s">
        <v>503</v>
      </c>
      <c r="D90" s="35" t="s">
        <v>73</v>
      </c>
      <c r="E90" s="37" t="s">
        <v>504</v>
      </c>
      <c r="F90" s="38" t="s">
        <v>93</v>
      </c>
      <c r="G90" s="39">
        <v>1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105">
      <c r="A91" s="35" t="s">
        <v>77</v>
      </c>
      <c r="B91" s="42"/>
      <c r="C91" s="43"/>
      <c r="D91" s="43"/>
      <c r="E91" s="37" t="s">
        <v>505</v>
      </c>
      <c r="F91" s="43"/>
      <c r="G91" s="43"/>
      <c r="H91" s="43"/>
      <c r="I91" s="43"/>
      <c r="J91" s="44"/>
    </row>
    <row r="92" ht="30">
      <c r="A92" s="35" t="s">
        <v>89</v>
      </c>
      <c r="B92" s="47"/>
      <c r="C92" s="48"/>
      <c r="D92" s="48"/>
      <c r="E92" s="45" t="s">
        <v>90</v>
      </c>
      <c r="F92" s="48"/>
      <c r="G92" s="48"/>
      <c r="H92" s="48"/>
      <c r="I92" s="48"/>
      <c r="J92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19</v>
      </c>
      <c r="I3" s="23">
        <f>SUMIFS(I9:I52,A9:A52,"SD")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221</v>
      </c>
      <c r="D4" s="20"/>
      <c r="E4" s="21" t="s">
        <v>222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71</v>
      </c>
      <c r="B10" s="35">
        <v>1</v>
      </c>
      <c r="C10" s="36" t="s">
        <v>230</v>
      </c>
      <c r="D10" s="35" t="s">
        <v>73</v>
      </c>
      <c r="E10" s="37" t="s">
        <v>231</v>
      </c>
      <c r="F10" s="38" t="s">
        <v>128</v>
      </c>
      <c r="G10" s="39">
        <v>4.8479999999999999</v>
      </c>
      <c r="H10" s="40">
        <v>0</v>
      </c>
      <c r="I10" s="40">
        <f>ROUND(G10*H10,P4)</f>
        <v>0</v>
      </c>
      <c r="J10" s="38" t="s">
        <v>76</v>
      </c>
      <c r="O10" s="41">
        <f>I10*0.21</f>
        <v>0</v>
      </c>
      <c r="P10">
        <v>3</v>
      </c>
    </row>
    <row r="11">
      <c r="A11" s="35" t="s">
        <v>77</v>
      </c>
      <c r="B11" s="42"/>
      <c r="C11" s="43"/>
      <c r="D11" s="43"/>
      <c r="E11" s="37" t="s">
        <v>232</v>
      </c>
      <c r="F11" s="43"/>
      <c r="G11" s="43"/>
      <c r="H11" s="43"/>
      <c r="I11" s="43"/>
      <c r="J11" s="44"/>
    </row>
    <row r="12" ht="30">
      <c r="A12" s="35" t="s">
        <v>89</v>
      </c>
      <c r="B12" s="42"/>
      <c r="C12" s="43"/>
      <c r="D12" s="43"/>
      <c r="E12" s="45" t="s">
        <v>506</v>
      </c>
      <c r="F12" s="43"/>
      <c r="G12" s="43"/>
      <c r="H12" s="43"/>
      <c r="I12" s="43"/>
      <c r="J12" s="44"/>
    </row>
    <row r="13">
      <c r="A13" s="29" t="s">
        <v>68</v>
      </c>
      <c r="B13" s="30"/>
      <c r="C13" s="31" t="s">
        <v>137</v>
      </c>
      <c r="D13" s="32"/>
      <c r="E13" s="29" t="s">
        <v>138</v>
      </c>
      <c r="F13" s="32"/>
      <c r="G13" s="32"/>
      <c r="H13" s="32"/>
      <c r="I13" s="33">
        <f>SUMIFS(I14:I31,A14:A31,"P")</f>
        <v>0</v>
      </c>
      <c r="J13" s="34"/>
    </row>
    <row r="14">
      <c r="A14" s="35" t="s">
        <v>71</v>
      </c>
      <c r="B14" s="35">
        <v>2</v>
      </c>
      <c r="C14" s="36" t="s">
        <v>288</v>
      </c>
      <c r="D14" s="35" t="s">
        <v>73</v>
      </c>
      <c r="E14" s="37" t="s">
        <v>289</v>
      </c>
      <c r="F14" s="38" t="s">
        <v>157</v>
      </c>
      <c r="G14" s="39">
        <v>2.4239999999999999</v>
      </c>
      <c r="H14" s="40">
        <v>0</v>
      </c>
      <c r="I14" s="40">
        <f>ROUND(G14*H14,P4)</f>
        <v>0</v>
      </c>
      <c r="J14" s="38" t="s">
        <v>76</v>
      </c>
      <c r="O14" s="41">
        <f>I14*0.21</f>
        <v>0</v>
      </c>
      <c r="P14">
        <v>3</v>
      </c>
    </row>
    <row r="15">
      <c r="A15" s="35" t="s">
        <v>77</v>
      </c>
      <c r="B15" s="42"/>
      <c r="C15" s="43"/>
      <c r="D15" s="43"/>
      <c r="E15" s="37" t="s">
        <v>290</v>
      </c>
      <c r="F15" s="43"/>
      <c r="G15" s="43"/>
      <c r="H15" s="43"/>
      <c r="I15" s="43"/>
      <c r="J15" s="44"/>
    </row>
    <row r="16" ht="30">
      <c r="A16" s="35" t="s">
        <v>89</v>
      </c>
      <c r="B16" s="42"/>
      <c r="C16" s="43"/>
      <c r="D16" s="43"/>
      <c r="E16" s="45" t="s">
        <v>507</v>
      </c>
      <c r="F16" s="43"/>
      <c r="G16" s="43"/>
      <c r="H16" s="43"/>
      <c r="I16" s="43"/>
      <c r="J16" s="44"/>
    </row>
    <row r="17">
      <c r="A17" s="35" t="s">
        <v>71</v>
      </c>
      <c r="B17" s="35">
        <v>3</v>
      </c>
      <c r="C17" s="36" t="s">
        <v>299</v>
      </c>
      <c r="D17" s="35" t="s">
        <v>73</v>
      </c>
      <c r="E17" s="37" t="s">
        <v>300</v>
      </c>
      <c r="F17" s="38" t="s">
        <v>157</v>
      </c>
      <c r="G17" s="39">
        <v>2.4239999999999999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459</v>
      </c>
      <c r="F18" s="43"/>
      <c r="G18" s="43"/>
      <c r="H18" s="43"/>
      <c r="I18" s="43"/>
      <c r="J18" s="44"/>
    </row>
    <row r="19" ht="30">
      <c r="A19" s="35" t="s">
        <v>89</v>
      </c>
      <c r="B19" s="42"/>
      <c r="C19" s="43"/>
      <c r="D19" s="43"/>
      <c r="E19" s="45" t="s">
        <v>508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312</v>
      </c>
      <c r="D20" s="35" t="s">
        <v>73</v>
      </c>
      <c r="E20" s="37" t="s">
        <v>313</v>
      </c>
      <c r="F20" s="38" t="s">
        <v>141</v>
      </c>
      <c r="G20" s="39">
        <v>30.125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30">
      <c r="A21" s="35" t="s">
        <v>77</v>
      </c>
      <c r="B21" s="42"/>
      <c r="C21" s="43"/>
      <c r="D21" s="43"/>
      <c r="E21" s="37" t="s">
        <v>461</v>
      </c>
      <c r="F21" s="43"/>
      <c r="G21" s="43"/>
      <c r="H21" s="43"/>
      <c r="I21" s="43"/>
      <c r="J21" s="44"/>
    </row>
    <row r="22" ht="30">
      <c r="A22" s="35" t="s">
        <v>89</v>
      </c>
      <c r="B22" s="42"/>
      <c r="C22" s="43"/>
      <c r="D22" s="43"/>
      <c r="E22" s="45" t="s">
        <v>509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320</v>
      </c>
      <c r="D23" s="35" t="s">
        <v>73</v>
      </c>
      <c r="E23" s="37" t="s">
        <v>321</v>
      </c>
      <c r="F23" s="38" t="s">
        <v>141</v>
      </c>
      <c r="G23" s="39">
        <v>16.16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322</v>
      </c>
      <c r="F24" s="43"/>
      <c r="G24" s="43"/>
      <c r="H24" s="43"/>
      <c r="I24" s="43"/>
      <c r="J24" s="44"/>
    </row>
    <row r="25" ht="30">
      <c r="A25" s="35" t="s">
        <v>89</v>
      </c>
      <c r="B25" s="42"/>
      <c r="C25" s="43"/>
      <c r="D25" s="43"/>
      <c r="E25" s="45" t="s">
        <v>510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324</v>
      </c>
      <c r="D26" s="35" t="s">
        <v>73</v>
      </c>
      <c r="E26" s="37" t="s">
        <v>325</v>
      </c>
      <c r="F26" s="38" t="s">
        <v>141</v>
      </c>
      <c r="G26" s="39">
        <v>16.16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326</v>
      </c>
      <c r="F27" s="43"/>
      <c r="G27" s="43"/>
      <c r="H27" s="43"/>
      <c r="I27" s="43"/>
      <c r="J27" s="44"/>
    </row>
    <row r="28" ht="30">
      <c r="A28" s="35" t="s">
        <v>89</v>
      </c>
      <c r="B28" s="42"/>
      <c r="C28" s="43"/>
      <c r="D28" s="43"/>
      <c r="E28" s="45" t="s">
        <v>511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327</v>
      </c>
      <c r="D29" s="35" t="s">
        <v>73</v>
      </c>
      <c r="E29" s="37" t="s">
        <v>328</v>
      </c>
      <c r="F29" s="38" t="s">
        <v>141</v>
      </c>
      <c r="G29" s="39">
        <v>16.16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46"/>
      <c r="F30" s="43"/>
      <c r="G30" s="43"/>
      <c r="H30" s="43"/>
      <c r="I30" s="43"/>
      <c r="J30" s="44"/>
    </row>
    <row r="31" ht="30">
      <c r="A31" s="35" t="s">
        <v>89</v>
      </c>
      <c r="B31" s="42"/>
      <c r="C31" s="43"/>
      <c r="D31" s="43"/>
      <c r="E31" s="45" t="s">
        <v>512</v>
      </c>
      <c r="F31" s="43"/>
      <c r="G31" s="43"/>
      <c r="H31" s="43"/>
      <c r="I31" s="43"/>
      <c r="J31" s="44"/>
    </row>
    <row r="32">
      <c r="A32" s="29" t="s">
        <v>68</v>
      </c>
      <c r="B32" s="30"/>
      <c r="C32" s="31" t="s">
        <v>346</v>
      </c>
      <c r="D32" s="32"/>
      <c r="E32" s="29" t="s">
        <v>347</v>
      </c>
      <c r="F32" s="32"/>
      <c r="G32" s="32"/>
      <c r="H32" s="32"/>
      <c r="I32" s="33">
        <f>SUMIFS(I33:I38,A33:A38,"P")</f>
        <v>0</v>
      </c>
      <c r="J32" s="34"/>
    </row>
    <row r="33">
      <c r="A33" s="35" t="s">
        <v>71</v>
      </c>
      <c r="B33" s="35">
        <v>8</v>
      </c>
      <c r="C33" s="36" t="s">
        <v>357</v>
      </c>
      <c r="D33" s="35" t="s">
        <v>73</v>
      </c>
      <c r="E33" s="37" t="s">
        <v>358</v>
      </c>
      <c r="F33" s="38" t="s">
        <v>157</v>
      </c>
      <c r="G33" s="39">
        <v>7.5309999999999997</v>
      </c>
      <c r="H33" s="40">
        <v>0</v>
      </c>
      <c r="I33" s="40">
        <f>ROUND(G33*H33,P4)</f>
        <v>0</v>
      </c>
      <c r="J33" s="38" t="s">
        <v>76</v>
      </c>
      <c r="O33" s="41">
        <f>I33*0.21</f>
        <v>0</v>
      </c>
      <c r="P33">
        <v>3</v>
      </c>
    </row>
    <row r="34" ht="30">
      <c r="A34" s="35" t="s">
        <v>77</v>
      </c>
      <c r="B34" s="42"/>
      <c r="C34" s="43"/>
      <c r="D34" s="43"/>
      <c r="E34" s="37" t="s">
        <v>467</v>
      </c>
      <c r="F34" s="43"/>
      <c r="G34" s="43"/>
      <c r="H34" s="43"/>
      <c r="I34" s="43"/>
      <c r="J34" s="44"/>
    </row>
    <row r="35" ht="30">
      <c r="A35" s="35" t="s">
        <v>89</v>
      </c>
      <c r="B35" s="42"/>
      <c r="C35" s="43"/>
      <c r="D35" s="43"/>
      <c r="E35" s="45" t="s">
        <v>513</v>
      </c>
      <c r="F35" s="43"/>
      <c r="G35" s="43"/>
      <c r="H35" s="43"/>
      <c r="I35" s="43"/>
      <c r="J35" s="44"/>
    </row>
    <row r="36">
      <c r="A36" s="35" t="s">
        <v>71</v>
      </c>
      <c r="B36" s="35">
        <v>9</v>
      </c>
      <c r="C36" s="36" t="s">
        <v>514</v>
      </c>
      <c r="D36" s="35" t="s">
        <v>73</v>
      </c>
      <c r="E36" s="37" t="s">
        <v>515</v>
      </c>
      <c r="F36" s="38" t="s">
        <v>157</v>
      </c>
      <c r="G36" s="39">
        <v>0.27500000000000002</v>
      </c>
      <c r="H36" s="40">
        <v>0</v>
      </c>
      <c r="I36" s="40">
        <f>ROUND(G36*H36,P4)</f>
        <v>0</v>
      </c>
      <c r="J36" s="38" t="s">
        <v>76</v>
      </c>
      <c r="O36" s="41">
        <f>I36*0.21</f>
        <v>0</v>
      </c>
      <c r="P36">
        <v>3</v>
      </c>
    </row>
    <row r="37" ht="45">
      <c r="A37" s="35" t="s">
        <v>77</v>
      </c>
      <c r="B37" s="42"/>
      <c r="C37" s="43"/>
      <c r="D37" s="43"/>
      <c r="E37" s="37" t="s">
        <v>516</v>
      </c>
      <c r="F37" s="43"/>
      <c r="G37" s="43"/>
      <c r="H37" s="43"/>
      <c r="I37" s="43"/>
      <c r="J37" s="44"/>
    </row>
    <row r="38" ht="30">
      <c r="A38" s="35" t="s">
        <v>89</v>
      </c>
      <c r="B38" s="42"/>
      <c r="C38" s="43"/>
      <c r="D38" s="43"/>
      <c r="E38" s="45" t="s">
        <v>517</v>
      </c>
      <c r="F38" s="43"/>
      <c r="G38" s="43"/>
      <c r="H38" s="43"/>
      <c r="I38" s="43"/>
      <c r="J38" s="44"/>
    </row>
    <row r="39">
      <c r="A39" s="29" t="s">
        <v>68</v>
      </c>
      <c r="B39" s="30"/>
      <c r="C39" s="31" t="s">
        <v>371</v>
      </c>
      <c r="D39" s="32"/>
      <c r="E39" s="29" t="s">
        <v>372</v>
      </c>
      <c r="F39" s="32"/>
      <c r="G39" s="32"/>
      <c r="H39" s="32"/>
      <c r="I39" s="33">
        <f>SUMIFS(I40:I45,A40:A45,"P")</f>
        <v>0</v>
      </c>
      <c r="J39" s="34"/>
    </row>
    <row r="40">
      <c r="A40" s="35" t="s">
        <v>71</v>
      </c>
      <c r="B40" s="35">
        <v>10</v>
      </c>
      <c r="C40" s="36" t="s">
        <v>472</v>
      </c>
      <c r="D40" s="35" t="s">
        <v>73</v>
      </c>
      <c r="E40" s="37" t="s">
        <v>473</v>
      </c>
      <c r="F40" s="38" t="s">
        <v>141</v>
      </c>
      <c r="G40" s="39">
        <v>21.030000000000001</v>
      </c>
      <c r="H40" s="40">
        <v>0</v>
      </c>
      <c r="I40" s="40">
        <f>ROUND(G40*H40,P4)</f>
        <v>0</v>
      </c>
      <c r="J40" s="38" t="s">
        <v>76</v>
      </c>
      <c r="O40" s="41">
        <f>I40*0.21</f>
        <v>0</v>
      </c>
      <c r="P40">
        <v>3</v>
      </c>
    </row>
    <row r="41" ht="30">
      <c r="A41" s="35" t="s">
        <v>77</v>
      </c>
      <c r="B41" s="42"/>
      <c r="C41" s="43"/>
      <c r="D41" s="43"/>
      <c r="E41" s="37" t="s">
        <v>474</v>
      </c>
      <c r="F41" s="43"/>
      <c r="G41" s="43"/>
      <c r="H41" s="43"/>
      <c r="I41" s="43"/>
      <c r="J41" s="44"/>
    </row>
    <row r="42" ht="60">
      <c r="A42" s="35" t="s">
        <v>89</v>
      </c>
      <c r="B42" s="42"/>
      <c r="C42" s="43"/>
      <c r="D42" s="43"/>
      <c r="E42" s="45" t="s">
        <v>518</v>
      </c>
      <c r="F42" s="43"/>
      <c r="G42" s="43"/>
      <c r="H42" s="43"/>
      <c r="I42" s="43"/>
      <c r="J42" s="44"/>
    </row>
    <row r="43" ht="30">
      <c r="A43" s="35" t="s">
        <v>71</v>
      </c>
      <c r="B43" s="35">
        <v>11</v>
      </c>
      <c r="C43" s="36" t="s">
        <v>480</v>
      </c>
      <c r="D43" s="35" t="s">
        <v>73</v>
      </c>
      <c r="E43" s="37" t="s">
        <v>481</v>
      </c>
      <c r="F43" s="38" t="s">
        <v>141</v>
      </c>
      <c r="G43" s="39">
        <v>5.7199999999999998</v>
      </c>
      <c r="H43" s="40">
        <v>0</v>
      </c>
      <c r="I43" s="40">
        <f>ROUND(G43*H43,P4)</f>
        <v>0</v>
      </c>
      <c r="J43" s="38" t="s">
        <v>76</v>
      </c>
      <c r="O43" s="41">
        <f>I43*0.21</f>
        <v>0</v>
      </c>
      <c r="P43">
        <v>3</v>
      </c>
    </row>
    <row r="44" ht="45">
      <c r="A44" s="35" t="s">
        <v>77</v>
      </c>
      <c r="B44" s="42"/>
      <c r="C44" s="43"/>
      <c r="D44" s="43"/>
      <c r="E44" s="37" t="s">
        <v>482</v>
      </c>
      <c r="F44" s="43"/>
      <c r="G44" s="43"/>
      <c r="H44" s="43"/>
      <c r="I44" s="43"/>
      <c r="J44" s="44"/>
    </row>
    <row r="45" ht="30">
      <c r="A45" s="35" t="s">
        <v>89</v>
      </c>
      <c r="B45" s="42"/>
      <c r="C45" s="43"/>
      <c r="D45" s="43"/>
      <c r="E45" s="45" t="s">
        <v>519</v>
      </c>
      <c r="F45" s="43"/>
      <c r="G45" s="43"/>
      <c r="H45" s="43"/>
      <c r="I45" s="43"/>
      <c r="J45" s="44"/>
    </row>
    <row r="46">
      <c r="A46" s="29" t="s">
        <v>68</v>
      </c>
      <c r="B46" s="30"/>
      <c r="C46" s="31" t="s">
        <v>176</v>
      </c>
      <c r="D46" s="32"/>
      <c r="E46" s="29" t="s">
        <v>177</v>
      </c>
      <c r="F46" s="32"/>
      <c r="G46" s="32"/>
      <c r="H46" s="32"/>
      <c r="I46" s="33">
        <f>SUMIFS(I47:I52,A47:A52,"P")</f>
        <v>0</v>
      </c>
      <c r="J46" s="34"/>
    </row>
    <row r="47">
      <c r="A47" s="35" t="s">
        <v>71</v>
      </c>
      <c r="B47" s="35">
        <v>12</v>
      </c>
      <c r="C47" s="36" t="s">
        <v>520</v>
      </c>
      <c r="D47" s="35" t="s">
        <v>73</v>
      </c>
      <c r="E47" s="37" t="s">
        <v>521</v>
      </c>
      <c r="F47" s="38" t="s">
        <v>161</v>
      </c>
      <c r="G47" s="39">
        <v>12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 ht="60">
      <c r="A48" s="35" t="s">
        <v>77</v>
      </c>
      <c r="B48" s="42"/>
      <c r="C48" s="43"/>
      <c r="D48" s="43"/>
      <c r="E48" s="37" t="s">
        <v>522</v>
      </c>
      <c r="F48" s="43"/>
      <c r="G48" s="43"/>
      <c r="H48" s="43"/>
      <c r="I48" s="43"/>
      <c r="J48" s="44"/>
    </row>
    <row r="49" ht="30">
      <c r="A49" s="35" t="s">
        <v>89</v>
      </c>
      <c r="B49" s="42"/>
      <c r="C49" s="43"/>
      <c r="D49" s="43"/>
      <c r="E49" s="45" t="s">
        <v>523</v>
      </c>
      <c r="F49" s="43"/>
      <c r="G49" s="43"/>
      <c r="H49" s="43"/>
      <c r="I49" s="43"/>
      <c r="J49" s="44"/>
    </row>
    <row r="50">
      <c r="A50" s="35" t="s">
        <v>71</v>
      </c>
      <c r="B50" s="35">
        <v>13</v>
      </c>
      <c r="C50" s="36" t="s">
        <v>490</v>
      </c>
      <c r="D50" s="35" t="s">
        <v>73</v>
      </c>
      <c r="E50" s="37" t="s">
        <v>491</v>
      </c>
      <c r="F50" s="38" t="s">
        <v>161</v>
      </c>
      <c r="G50" s="39">
        <v>13.5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>
      <c r="A51" s="35" t="s">
        <v>77</v>
      </c>
      <c r="B51" s="42"/>
      <c r="C51" s="43"/>
      <c r="D51" s="43"/>
      <c r="E51" s="37" t="s">
        <v>492</v>
      </c>
      <c r="F51" s="43"/>
      <c r="G51" s="43"/>
      <c r="H51" s="43"/>
      <c r="I51" s="43"/>
      <c r="J51" s="44"/>
    </row>
    <row r="52" ht="60">
      <c r="A52" s="35" t="s">
        <v>89</v>
      </c>
      <c r="B52" s="47"/>
      <c r="C52" s="48"/>
      <c r="D52" s="48"/>
      <c r="E52" s="45" t="s">
        <v>524</v>
      </c>
      <c r="F52" s="48"/>
      <c r="G52" s="48"/>
      <c r="H52" s="48"/>
      <c r="I52" s="48"/>
      <c r="J52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21</v>
      </c>
      <c r="I3" s="23">
        <f>SUMIFS(I9:I94,A9:A94,"SD")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221</v>
      </c>
      <c r="D4" s="20"/>
      <c r="E4" s="21" t="s">
        <v>222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SUMIFS(I10:I13,A10:A13,"P")</f>
        <v>0</v>
      </c>
      <c r="J9" s="34"/>
    </row>
    <row r="10">
      <c r="A10" s="35" t="s">
        <v>71</v>
      </c>
      <c r="B10" s="35">
        <v>1</v>
      </c>
      <c r="C10" s="36" t="s">
        <v>82</v>
      </c>
      <c r="D10" s="35" t="s">
        <v>96</v>
      </c>
      <c r="E10" s="37" t="s">
        <v>525</v>
      </c>
      <c r="F10" s="38" t="s">
        <v>75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77</v>
      </c>
      <c r="B11" s="42"/>
      <c r="C11" s="43"/>
      <c r="D11" s="43"/>
      <c r="E11" s="37" t="s">
        <v>526</v>
      </c>
      <c r="F11" s="43"/>
      <c r="G11" s="43"/>
      <c r="H11" s="43"/>
      <c r="I11" s="43"/>
      <c r="J11" s="44"/>
    </row>
    <row r="12">
      <c r="A12" s="35" t="s">
        <v>71</v>
      </c>
      <c r="B12" s="35">
        <v>2</v>
      </c>
      <c r="C12" s="36" t="s">
        <v>98</v>
      </c>
      <c r="D12" s="35"/>
      <c r="E12" s="37" t="s">
        <v>99</v>
      </c>
      <c r="F12" s="38" t="s">
        <v>75</v>
      </c>
      <c r="G12" s="39">
        <v>1</v>
      </c>
      <c r="H12" s="40">
        <v>0</v>
      </c>
      <c r="I12" s="40">
        <f>ROUND(G12*H12,P4)</f>
        <v>0</v>
      </c>
      <c r="J12" s="38" t="s">
        <v>76</v>
      </c>
      <c r="O12" s="41">
        <f>I12*0.21</f>
        <v>0</v>
      </c>
      <c r="P12">
        <v>3</v>
      </c>
    </row>
    <row r="13">
      <c r="A13" s="35" t="s">
        <v>77</v>
      </c>
      <c r="B13" s="42"/>
      <c r="C13" s="43"/>
      <c r="D13" s="43"/>
      <c r="E13" s="37" t="s">
        <v>527</v>
      </c>
      <c r="F13" s="43"/>
      <c r="G13" s="43"/>
      <c r="H13" s="43"/>
      <c r="I13" s="43"/>
      <c r="J13" s="44"/>
    </row>
    <row r="14">
      <c r="A14" s="29" t="s">
        <v>68</v>
      </c>
      <c r="B14" s="30"/>
      <c r="C14" s="31" t="s">
        <v>137</v>
      </c>
      <c r="D14" s="32"/>
      <c r="E14" s="29" t="s">
        <v>138</v>
      </c>
      <c r="F14" s="32"/>
      <c r="G14" s="32"/>
      <c r="H14" s="32"/>
      <c r="I14" s="33">
        <f>SUMIFS(I15:I17,A15:A17,"P")</f>
        <v>0</v>
      </c>
      <c r="J14" s="34"/>
    </row>
    <row r="15">
      <c r="A15" s="35" t="s">
        <v>71</v>
      </c>
      <c r="B15" s="35">
        <v>3</v>
      </c>
      <c r="C15" s="36" t="s">
        <v>162</v>
      </c>
      <c r="D15" s="35" t="s">
        <v>73</v>
      </c>
      <c r="E15" s="37" t="s">
        <v>163</v>
      </c>
      <c r="F15" s="38" t="s">
        <v>157</v>
      </c>
      <c r="G15" s="39">
        <v>894</v>
      </c>
      <c r="H15" s="40">
        <v>0</v>
      </c>
      <c r="I15" s="40">
        <f>ROUND(G15*H15,P4)</f>
        <v>0</v>
      </c>
      <c r="J15" s="38" t="s">
        <v>76</v>
      </c>
      <c r="O15" s="41">
        <f>I15*0.21</f>
        <v>0</v>
      </c>
      <c r="P15">
        <v>3</v>
      </c>
    </row>
    <row r="16" ht="45">
      <c r="A16" s="35" t="s">
        <v>77</v>
      </c>
      <c r="B16" s="42"/>
      <c r="C16" s="43"/>
      <c r="D16" s="43"/>
      <c r="E16" s="37" t="s">
        <v>528</v>
      </c>
      <c r="F16" s="43"/>
      <c r="G16" s="43"/>
      <c r="H16" s="43"/>
      <c r="I16" s="43"/>
      <c r="J16" s="44"/>
    </row>
    <row r="17" ht="30">
      <c r="A17" s="35" t="s">
        <v>89</v>
      </c>
      <c r="B17" s="42"/>
      <c r="C17" s="43"/>
      <c r="D17" s="43"/>
      <c r="E17" s="45" t="s">
        <v>529</v>
      </c>
      <c r="F17" s="43"/>
      <c r="G17" s="43"/>
      <c r="H17" s="43"/>
      <c r="I17" s="43"/>
      <c r="J17" s="44"/>
    </row>
    <row r="18">
      <c r="A18" s="29" t="s">
        <v>68</v>
      </c>
      <c r="B18" s="30"/>
      <c r="C18" s="31" t="s">
        <v>371</v>
      </c>
      <c r="D18" s="32"/>
      <c r="E18" s="29" t="s">
        <v>372</v>
      </c>
      <c r="F18" s="32"/>
      <c r="G18" s="32"/>
      <c r="H18" s="32"/>
      <c r="I18" s="33">
        <f>SUMIFS(I19:I24,A19:A24,"P")</f>
        <v>0</v>
      </c>
      <c r="J18" s="34"/>
    </row>
    <row r="19">
      <c r="A19" s="35" t="s">
        <v>71</v>
      </c>
      <c r="B19" s="35">
        <v>4</v>
      </c>
      <c r="C19" s="36" t="s">
        <v>530</v>
      </c>
      <c r="D19" s="35" t="s">
        <v>73</v>
      </c>
      <c r="E19" s="37" t="s">
        <v>531</v>
      </c>
      <c r="F19" s="38" t="s">
        <v>141</v>
      </c>
      <c r="G19" s="39">
        <v>17880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532</v>
      </c>
      <c r="F20" s="43"/>
      <c r="G20" s="43"/>
      <c r="H20" s="43"/>
      <c r="I20" s="43"/>
      <c r="J20" s="44"/>
    </row>
    <row r="21" ht="30">
      <c r="A21" s="35" t="s">
        <v>89</v>
      </c>
      <c r="B21" s="42"/>
      <c r="C21" s="43"/>
      <c r="D21" s="43"/>
      <c r="E21" s="45" t="s">
        <v>533</v>
      </c>
      <c r="F21" s="43"/>
      <c r="G21" s="43"/>
      <c r="H21" s="43"/>
      <c r="I21" s="43"/>
      <c r="J21" s="44"/>
    </row>
    <row r="22">
      <c r="A22" s="35" t="s">
        <v>71</v>
      </c>
      <c r="B22" s="35">
        <v>5</v>
      </c>
      <c r="C22" s="36" t="s">
        <v>534</v>
      </c>
      <c r="D22" s="35" t="s">
        <v>73</v>
      </c>
      <c r="E22" s="37" t="s">
        <v>535</v>
      </c>
      <c r="F22" s="38" t="s">
        <v>141</v>
      </c>
      <c r="G22" s="39">
        <v>17880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>
      <c r="A23" s="35" t="s">
        <v>77</v>
      </c>
      <c r="B23" s="42"/>
      <c r="C23" s="43"/>
      <c r="D23" s="43"/>
      <c r="E23" s="37" t="s">
        <v>532</v>
      </c>
      <c r="F23" s="43"/>
      <c r="G23" s="43"/>
      <c r="H23" s="43"/>
      <c r="I23" s="43"/>
      <c r="J23" s="44"/>
    </row>
    <row r="24" ht="30">
      <c r="A24" s="35" t="s">
        <v>89</v>
      </c>
      <c r="B24" s="42"/>
      <c r="C24" s="43"/>
      <c r="D24" s="43"/>
      <c r="E24" s="45" t="s">
        <v>533</v>
      </c>
      <c r="F24" s="43"/>
      <c r="G24" s="43"/>
      <c r="H24" s="43"/>
      <c r="I24" s="43"/>
      <c r="J24" s="44"/>
    </row>
    <row r="25">
      <c r="A25" s="29" t="s">
        <v>68</v>
      </c>
      <c r="B25" s="30"/>
      <c r="C25" s="31" t="s">
        <v>176</v>
      </c>
      <c r="D25" s="32"/>
      <c r="E25" s="29" t="s">
        <v>177</v>
      </c>
      <c r="F25" s="32"/>
      <c r="G25" s="32"/>
      <c r="H25" s="32"/>
      <c r="I25" s="33">
        <f>SUMIFS(I26:I94,A26:A94,"P")</f>
        <v>0</v>
      </c>
      <c r="J25" s="34"/>
    </row>
    <row r="26" ht="30">
      <c r="A26" s="35" t="s">
        <v>71</v>
      </c>
      <c r="B26" s="35">
        <v>6</v>
      </c>
      <c r="C26" s="36" t="s">
        <v>536</v>
      </c>
      <c r="D26" s="35" t="s">
        <v>281</v>
      </c>
      <c r="E26" s="37" t="s">
        <v>537</v>
      </c>
      <c r="F26" s="38" t="s">
        <v>93</v>
      </c>
      <c r="G26" s="39">
        <v>78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 ht="75">
      <c r="A27" s="35" t="s">
        <v>77</v>
      </c>
      <c r="B27" s="42"/>
      <c r="C27" s="43"/>
      <c r="D27" s="43"/>
      <c r="E27" s="37" t="s">
        <v>538</v>
      </c>
      <c r="F27" s="43"/>
      <c r="G27" s="43"/>
      <c r="H27" s="43"/>
      <c r="I27" s="43"/>
      <c r="J27" s="44"/>
    </row>
    <row r="28" ht="120">
      <c r="A28" s="35" t="s">
        <v>89</v>
      </c>
      <c r="B28" s="42"/>
      <c r="C28" s="43"/>
      <c r="D28" s="43"/>
      <c r="E28" s="45" t="s">
        <v>539</v>
      </c>
      <c r="F28" s="43"/>
      <c r="G28" s="43"/>
      <c r="H28" s="43"/>
      <c r="I28" s="43"/>
      <c r="J28" s="44"/>
    </row>
    <row r="29" ht="30">
      <c r="A29" s="35" t="s">
        <v>71</v>
      </c>
      <c r="B29" s="35">
        <v>7</v>
      </c>
      <c r="C29" s="36" t="s">
        <v>536</v>
      </c>
      <c r="D29" s="35" t="s">
        <v>285</v>
      </c>
      <c r="E29" s="37" t="s">
        <v>537</v>
      </c>
      <c r="F29" s="38" t="s">
        <v>93</v>
      </c>
      <c r="G29" s="39">
        <v>236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75">
      <c r="A30" s="35" t="s">
        <v>77</v>
      </c>
      <c r="B30" s="42"/>
      <c r="C30" s="43"/>
      <c r="D30" s="43"/>
      <c r="E30" s="37" t="s">
        <v>540</v>
      </c>
      <c r="F30" s="43"/>
      <c r="G30" s="43"/>
      <c r="H30" s="43"/>
      <c r="I30" s="43"/>
      <c r="J30" s="44"/>
    </row>
    <row r="31" ht="120">
      <c r="A31" s="35" t="s">
        <v>89</v>
      </c>
      <c r="B31" s="42"/>
      <c r="C31" s="43"/>
      <c r="D31" s="43"/>
      <c r="E31" s="45" t="s">
        <v>541</v>
      </c>
      <c r="F31" s="43"/>
      <c r="G31" s="43"/>
      <c r="H31" s="43"/>
      <c r="I31" s="43"/>
      <c r="J31" s="44"/>
    </row>
    <row r="32" ht="30">
      <c r="A32" s="35" t="s">
        <v>71</v>
      </c>
      <c r="B32" s="35">
        <v>8</v>
      </c>
      <c r="C32" s="36" t="s">
        <v>536</v>
      </c>
      <c r="D32" s="35" t="s">
        <v>354</v>
      </c>
      <c r="E32" s="37" t="s">
        <v>537</v>
      </c>
      <c r="F32" s="38" t="s">
        <v>93</v>
      </c>
      <c r="G32" s="39">
        <v>99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 ht="75">
      <c r="A33" s="35" t="s">
        <v>77</v>
      </c>
      <c r="B33" s="42"/>
      <c r="C33" s="43"/>
      <c r="D33" s="43"/>
      <c r="E33" s="37" t="s">
        <v>542</v>
      </c>
      <c r="F33" s="43"/>
      <c r="G33" s="43"/>
      <c r="H33" s="43"/>
      <c r="I33" s="43"/>
      <c r="J33" s="44"/>
    </row>
    <row r="34" ht="120">
      <c r="A34" s="35" t="s">
        <v>89</v>
      </c>
      <c r="B34" s="42"/>
      <c r="C34" s="43"/>
      <c r="D34" s="43"/>
      <c r="E34" s="45" t="s">
        <v>543</v>
      </c>
      <c r="F34" s="43"/>
      <c r="G34" s="43"/>
      <c r="H34" s="43"/>
      <c r="I34" s="43"/>
      <c r="J34" s="44"/>
    </row>
    <row r="35" ht="30">
      <c r="A35" s="35" t="s">
        <v>71</v>
      </c>
      <c r="B35" s="35">
        <v>9</v>
      </c>
      <c r="C35" s="36" t="s">
        <v>536</v>
      </c>
      <c r="D35" s="35" t="s">
        <v>544</v>
      </c>
      <c r="E35" s="37" t="s">
        <v>537</v>
      </c>
      <c r="F35" s="38" t="s">
        <v>93</v>
      </c>
      <c r="G35" s="39">
        <v>2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545</v>
      </c>
      <c r="F36" s="43"/>
      <c r="G36" s="43"/>
      <c r="H36" s="43"/>
      <c r="I36" s="43"/>
      <c r="J36" s="44"/>
    </row>
    <row r="37" ht="30">
      <c r="A37" s="35" t="s">
        <v>89</v>
      </c>
      <c r="B37" s="42"/>
      <c r="C37" s="43"/>
      <c r="D37" s="43"/>
      <c r="E37" s="45" t="s">
        <v>546</v>
      </c>
      <c r="F37" s="43"/>
      <c r="G37" s="43"/>
      <c r="H37" s="43"/>
      <c r="I37" s="43"/>
      <c r="J37" s="44"/>
    </row>
    <row r="38" ht="30">
      <c r="A38" s="35" t="s">
        <v>71</v>
      </c>
      <c r="B38" s="35">
        <v>10</v>
      </c>
      <c r="C38" s="36" t="s">
        <v>182</v>
      </c>
      <c r="D38" s="35" t="s">
        <v>281</v>
      </c>
      <c r="E38" s="37" t="s">
        <v>183</v>
      </c>
      <c r="F38" s="38" t="s">
        <v>93</v>
      </c>
      <c r="G38" s="39">
        <v>78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 ht="75">
      <c r="A39" s="35" t="s">
        <v>77</v>
      </c>
      <c r="B39" s="42"/>
      <c r="C39" s="43"/>
      <c r="D39" s="43"/>
      <c r="E39" s="37" t="s">
        <v>547</v>
      </c>
      <c r="F39" s="43"/>
      <c r="G39" s="43"/>
      <c r="H39" s="43"/>
      <c r="I39" s="43"/>
      <c r="J39" s="44"/>
    </row>
    <row r="40" ht="120">
      <c r="A40" s="35" t="s">
        <v>89</v>
      </c>
      <c r="B40" s="42"/>
      <c r="C40" s="43"/>
      <c r="D40" s="43"/>
      <c r="E40" s="45" t="s">
        <v>539</v>
      </c>
      <c r="F40" s="43"/>
      <c r="G40" s="43"/>
      <c r="H40" s="43"/>
      <c r="I40" s="43"/>
      <c r="J40" s="44"/>
    </row>
    <row r="41" ht="30">
      <c r="A41" s="35" t="s">
        <v>71</v>
      </c>
      <c r="B41" s="35">
        <v>11</v>
      </c>
      <c r="C41" s="36" t="s">
        <v>182</v>
      </c>
      <c r="D41" s="35" t="s">
        <v>285</v>
      </c>
      <c r="E41" s="37" t="s">
        <v>183</v>
      </c>
      <c r="F41" s="38" t="s">
        <v>93</v>
      </c>
      <c r="G41" s="39">
        <v>236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 ht="75">
      <c r="A42" s="35" t="s">
        <v>77</v>
      </c>
      <c r="B42" s="42"/>
      <c r="C42" s="43"/>
      <c r="D42" s="43"/>
      <c r="E42" s="37" t="s">
        <v>548</v>
      </c>
      <c r="F42" s="43"/>
      <c r="G42" s="43"/>
      <c r="H42" s="43"/>
      <c r="I42" s="43"/>
      <c r="J42" s="44"/>
    </row>
    <row r="43" ht="120">
      <c r="A43" s="35" t="s">
        <v>89</v>
      </c>
      <c r="B43" s="42"/>
      <c r="C43" s="43"/>
      <c r="D43" s="43"/>
      <c r="E43" s="45" t="s">
        <v>541</v>
      </c>
      <c r="F43" s="43"/>
      <c r="G43" s="43"/>
      <c r="H43" s="43"/>
      <c r="I43" s="43"/>
      <c r="J43" s="44"/>
    </row>
    <row r="44" ht="30">
      <c r="A44" s="35" t="s">
        <v>71</v>
      </c>
      <c r="B44" s="35">
        <v>12</v>
      </c>
      <c r="C44" s="36" t="s">
        <v>182</v>
      </c>
      <c r="D44" s="35" t="s">
        <v>354</v>
      </c>
      <c r="E44" s="37" t="s">
        <v>183</v>
      </c>
      <c r="F44" s="38" t="s">
        <v>93</v>
      </c>
      <c r="G44" s="39">
        <v>99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75">
      <c r="A45" s="35" t="s">
        <v>77</v>
      </c>
      <c r="B45" s="42"/>
      <c r="C45" s="43"/>
      <c r="D45" s="43"/>
      <c r="E45" s="37" t="s">
        <v>549</v>
      </c>
      <c r="F45" s="43"/>
      <c r="G45" s="43"/>
      <c r="H45" s="43"/>
      <c r="I45" s="43"/>
      <c r="J45" s="44"/>
    </row>
    <row r="46" ht="120">
      <c r="A46" s="35" t="s">
        <v>89</v>
      </c>
      <c r="B46" s="42"/>
      <c r="C46" s="43"/>
      <c r="D46" s="43"/>
      <c r="E46" s="45" t="s">
        <v>543</v>
      </c>
      <c r="F46" s="43"/>
      <c r="G46" s="43"/>
      <c r="H46" s="43"/>
      <c r="I46" s="43"/>
      <c r="J46" s="44"/>
    </row>
    <row r="47" ht="30">
      <c r="A47" s="35" t="s">
        <v>71</v>
      </c>
      <c r="B47" s="35">
        <v>13</v>
      </c>
      <c r="C47" s="36" t="s">
        <v>182</v>
      </c>
      <c r="D47" s="35" t="s">
        <v>544</v>
      </c>
      <c r="E47" s="37" t="s">
        <v>183</v>
      </c>
      <c r="F47" s="38" t="s">
        <v>93</v>
      </c>
      <c r="G47" s="39">
        <v>2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>
      <c r="A48" s="35" t="s">
        <v>77</v>
      </c>
      <c r="B48" s="42"/>
      <c r="C48" s="43"/>
      <c r="D48" s="43"/>
      <c r="E48" s="37" t="s">
        <v>545</v>
      </c>
      <c r="F48" s="43"/>
      <c r="G48" s="43"/>
      <c r="H48" s="43"/>
      <c r="I48" s="43"/>
      <c r="J48" s="44"/>
    </row>
    <row r="49" ht="30">
      <c r="A49" s="35" t="s">
        <v>89</v>
      </c>
      <c r="B49" s="42"/>
      <c r="C49" s="43"/>
      <c r="D49" s="43"/>
      <c r="E49" s="45" t="s">
        <v>546</v>
      </c>
      <c r="F49" s="43"/>
      <c r="G49" s="43"/>
      <c r="H49" s="43"/>
      <c r="I49" s="43"/>
      <c r="J49" s="44"/>
    </row>
    <row r="50">
      <c r="A50" s="35" t="s">
        <v>71</v>
      </c>
      <c r="B50" s="35">
        <v>14</v>
      </c>
      <c r="C50" s="36" t="s">
        <v>550</v>
      </c>
      <c r="D50" s="35" t="s">
        <v>281</v>
      </c>
      <c r="E50" s="37" t="s">
        <v>551</v>
      </c>
      <c r="F50" s="38" t="s">
        <v>552</v>
      </c>
      <c r="G50" s="39">
        <v>26754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>
      <c r="A51" s="35" t="s">
        <v>77</v>
      </c>
      <c r="B51" s="42"/>
      <c r="C51" s="43"/>
      <c r="D51" s="43"/>
      <c r="E51" s="37" t="s">
        <v>553</v>
      </c>
      <c r="F51" s="43"/>
      <c r="G51" s="43"/>
      <c r="H51" s="43"/>
      <c r="I51" s="43"/>
      <c r="J51" s="44"/>
    </row>
    <row r="52" ht="30">
      <c r="A52" s="35" t="s">
        <v>89</v>
      </c>
      <c r="B52" s="42"/>
      <c r="C52" s="43"/>
      <c r="D52" s="43"/>
      <c r="E52" s="45" t="s">
        <v>554</v>
      </c>
      <c r="F52" s="43"/>
      <c r="G52" s="43"/>
      <c r="H52" s="43"/>
      <c r="I52" s="43"/>
      <c r="J52" s="44"/>
    </row>
    <row r="53">
      <c r="A53" s="35" t="s">
        <v>71</v>
      </c>
      <c r="B53" s="35">
        <v>15</v>
      </c>
      <c r="C53" s="36" t="s">
        <v>550</v>
      </c>
      <c r="D53" s="35" t="s">
        <v>285</v>
      </c>
      <c r="E53" s="37" t="s">
        <v>551</v>
      </c>
      <c r="F53" s="38" t="s">
        <v>552</v>
      </c>
      <c r="G53" s="39">
        <v>40474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>
      <c r="A54" s="35" t="s">
        <v>77</v>
      </c>
      <c r="B54" s="42"/>
      <c r="C54" s="43"/>
      <c r="D54" s="43"/>
      <c r="E54" s="37" t="s">
        <v>555</v>
      </c>
      <c r="F54" s="43"/>
      <c r="G54" s="43"/>
      <c r="H54" s="43"/>
      <c r="I54" s="43"/>
      <c r="J54" s="44"/>
    </row>
    <row r="55" ht="30">
      <c r="A55" s="35" t="s">
        <v>89</v>
      </c>
      <c r="B55" s="42"/>
      <c r="C55" s="43"/>
      <c r="D55" s="43"/>
      <c r="E55" s="45" t="s">
        <v>556</v>
      </c>
      <c r="F55" s="43"/>
      <c r="G55" s="43"/>
      <c r="H55" s="43"/>
      <c r="I55" s="43"/>
      <c r="J55" s="44"/>
    </row>
    <row r="56">
      <c r="A56" s="35" t="s">
        <v>71</v>
      </c>
      <c r="B56" s="35">
        <v>16</v>
      </c>
      <c r="C56" s="36" t="s">
        <v>550</v>
      </c>
      <c r="D56" s="35" t="s">
        <v>354</v>
      </c>
      <c r="E56" s="37" t="s">
        <v>551</v>
      </c>
      <c r="F56" s="38" t="s">
        <v>552</v>
      </c>
      <c r="G56" s="39">
        <v>33957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37" t="s">
        <v>557</v>
      </c>
      <c r="F57" s="43"/>
      <c r="G57" s="43"/>
      <c r="H57" s="43"/>
      <c r="I57" s="43"/>
      <c r="J57" s="44"/>
    </row>
    <row r="58" ht="30">
      <c r="A58" s="35" t="s">
        <v>89</v>
      </c>
      <c r="B58" s="42"/>
      <c r="C58" s="43"/>
      <c r="D58" s="43"/>
      <c r="E58" s="45" t="s">
        <v>558</v>
      </c>
      <c r="F58" s="43"/>
      <c r="G58" s="43"/>
      <c r="H58" s="43"/>
      <c r="I58" s="43"/>
      <c r="J58" s="44"/>
    </row>
    <row r="59">
      <c r="A59" s="35" t="s">
        <v>71</v>
      </c>
      <c r="B59" s="35">
        <v>17</v>
      </c>
      <c r="C59" s="36" t="s">
        <v>550</v>
      </c>
      <c r="D59" s="35" t="s">
        <v>544</v>
      </c>
      <c r="E59" s="37" t="s">
        <v>551</v>
      </c>
      <c r="F59" s="38" t="s">
        <v>552</v>
      </c>
      <c r="G59" s="39">
        <v>630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 ht="30">
      <c r="A60" s="35" t="s">
        <v>77</v>
      </c>
      <c r="B60" s="42"/>
      <c r="C60" s="43"/>
      <c r="D60" s="43"/>
      <c r="E60" s="37" t="s">
        <v>559</v>
      </c>
      <c r="F60" s="43"/>
      <c r="G60" s="43"/>
      <c r="H60" s="43"/>
      <c r="I60" s="43"/>
      <c r="J60" s="44"/>
    </row>
    <row r="61" ht="30">
      <c r="A61" s="35" t="s">
        <v>89</v>
      </c>
      <c r="B61" s="42"/>
      <c r="C61" s="43"/>
      <c r="D61" s="43"/>
      <c r="E61" s="45" t="s">
        <v>560</v>
      </c>
      <c r="F61" s="43"/>
      <c r="G61" s="43"/>
      <c r="H61" s="43"/>
      <c r="I61" s="43"/>
      <c r="J61" s="44"/>
    </row>
    <row r="62" ht="30">
      <c r="A62" s="35" t="s">
        <v>71</v>
      </c>
      <c r="B62" s="35">
        <v>18</v>
      </c>
      <c r="C62" s="36" t="s">
        <v>561</v>
      </c>
      <c r="D62" s="35" t="s">
        <v>73</v>
      </c>
      <c r="E62" s="37" t="s">
        <v>562</v>
      </c>
      <c r="F62" s="38" t="s">
        <v>141</v>
      </c>
      <c r="G62" s="39">
        <v>1117.5</v>
      </c>
      <c r="H62" s="40">
        <v>0</v>
      </c>
      <c r="I62" s="40">
        <f>ROUND(G62*H62,P4)</f>
        <v>0</v>
      </c>
      <c r="J62" s="38" t="s">
        <v>234</v>
      </c>
      <c r="O62" s="41">
        <f>I62*0.21</f>
        <v>0</v>
      </c>
      <c r="P62">
        <v>3</v>
      </c>
    </row>
    <row r="63">
      <c r="A63" s="35" t="s">
        <v>77</v>
      </c>
      <c r="B63" s="42"/>
      <c r="C63" s="43"/>
      <c r="D63" s="43"/>
      <c r="E63" s="37" t="s">
        <v>563</v>
      </c>
      <c r="F63" s="43"/>
      <c r="G63" s="43"/>
      <c r="H63" s="43"/>
      <c r="I63" s="43"/>
      <c r="J63" s="44"/>
    </row>
    <row r="64" ht="45">
      <c r="A64" s="35" t="s">
        <v>89</v>
      </c>
      <c r="B64" s="42"/>
      <c r="C64" s="43"/>
      <c r="D64" s="43"/>
      <c r="E64" s="45" t="s">
        <v>564</v>
      </c>
      <c r="F64" s="43"/>
      <c r="G64" s="43"/>
      <c r="H64" s="43"/>
      <c r="I64" s="43"/>
      <c r="J64" s="44"/>
    </row>
    <row r="65" ht="30">
      <c r="A65" s="35" t="s">
        <v>71</v>
      </c>
      <c r="B65" s="35">
        <v>19</v>
      </c>
      <c r="C65" s="36" t="s">
        <v>565</v>
      </c>
      <c r="D65" s="35" t="s">
        <v>73</v>
      </c>
      <c r="E65" s="37" t="s">
        <v>566</v>
      </c>
      <c r="F65" s="38" t="s">
        <v>141</v>
      </c>
      <c r="G65" s="39">
        <v>1117.5</v>
      </c>
      <c r="H65" s="40">
        <v>0</v>
      </c>
      <c r="I65" s="40">
        <f>ROUND(G65*H65,P4)</f>
        <v>0</v>
      </c>
      <c r="J65" s="38" t="s">
        <v>234</v>
      </c>
      <c r="O65" s="41">
        <f>I65*0.21</f>
        <v>0</v>
      </c>
      <c r="P65">
        <v>3</v>
      </c>
    </row>
    <row r="66">
      <c r="A66" s="35" t="s">
        <v>77</v>
      </c>
      <c r="B66" s="42"/>
      <c r="C66" s="43"/>
      <c r="D66" s="43"/>
      <c r="E66" s="46" t="s">
        <v>73</v>
      </c>
      <c r="F66" s="43"/>
      <c r="G66" s="43"/>
      <c r="H66" s="43"/>
      <c r="I66" s="43"/>
      <c r="J66" s="44"/>
    </row>
    <row r="67" ht="45">
      <c r="A67" s="35" t="s">
        <v>89</v>
      </c>
      <c r="B67" s="42"/>
      <c r="C67" s="43"/>
      <c r="D67" s="43"/>
      <c r="E67" s="45" t="s">
        <v>564</v>
      </c>
      <c r="F67" s="43"/>
      <c r="G67" s="43"/>
      <c r="H67" s="43"/>
      <c r="I67" s="43"/>
      <c r="J67" s="44"/>
    </row>
    <row r="68">
      <c r="A68" s="35" t="s">
        <v>71</v>
      </c>
      <c r="B68" s="35">
        <v>20</v>
      </c>
      <c r="C68" s="36" t="s">
        <v>567</v>
      </c>
      <c r="D68" s="35" t="s">
        <v>281</v>
      </c>
      <c r="E68" s="37" t="s">
        <v>568</v>
      </c>
      <c r="F68" s="38" t="s">
        <v>93</v>
      </c>
      <c r="G68" s="39">
        <v>2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 ht="30">
      <c r="A69" s="35" t="s">
        <v>77</v>
      </c>
      <c r="B69" s="42"/>
      <c r="C69" s="43"/>
      <c r="D69" s="43"/>
      <c r="E69" s="37" t="s">
        <v>569</v>
      </c>
      <c r="F69" s="43"/>
      <c r="G69" s="43"/>
      <c r="H69" s="43"/>
      <c r="I69" s="43"/>
      <c r="J69" s="44"/>
    </row>
    <row r="70" ht="30">
      <c r="A70" s="35" t="s">
        <v>89</v>
      </c>
      <c r="B70" s="42"/>
      <c r="C70" s="43"/>
      <c r="D70" s="43"/>
      <c r="E70" s="45" t="s">
        <v>570</v>
      </c>
      <c r="F70" s="43"/>
      <c r="G70" s="43"/>
      <c r="H70" s="43"/>
      <c r="I70" s="43"/>
      <c r="J70" s="44"/>
    </row>
    <row r="71">
      <c r="A71" s="35" t="s">
        <v>71</v>
      </c>
      <c r="B71" s="35">
        <v>21</v>
      </c>
      <c r="C71" s="36" t="s">
        <v>567</v>
      </c>
      <c r="D71" s="35" t="s">
        <v>285</v>
      </c>
      <c r="E71" s="37" t="s">
        <v>568</v>
      </c>
      <c r="F71" s="38" t="s">
        <v>93</v>
      </c>
      <c r="G71" s="39">
        <v>4</v>
      </c>
      <c r="H71" s="40">
        <v>0</v>
      </c>
      <c r="I71" s="40">
        <f>ROUND(G71*H71,P4)</f>
        <v>0</v>
      </c>
      <c r="J71" s="38" t="s">
        <v>76</v>
      </c>
      <c r="O71" s="41">
        <f>I71*0.21</f>
        <v>0</v>
      </c>
      <c r="P71">
        <v>3</v>
      </c>
    </row>
    <row r="72" ht="30">
      <c r="A72" s="35" t="s">
        <v>77</v>
      </c>
      <c r="B72" s="42"/>
      <c r="C72" s="43"/>
      <c r="D72" s="43"/>
      <c r="E72" s="37" t="s">
        <v>571</v>
      </c>
      <c r="F72" s="43"/>
      <c r="G72" s="43"/>
      <c r="H72" s="43"/>
      <c r="I72" s="43"/>
      <c r="J72" s="44"/>
    </row>
    <row r="73" ht="30">
      <c r="A73" s="35" t="s">
        <v>89</v>
      </c>
      <c r="B73" s="42"/>
      <c r="C73" s="43"/>
      <c r="D73" s="43"/>
      <c r="E73" s="45" t="s">
        <v>572</v>
      </c>
      <c r="F73" s="43"/>
      <c r="G73" s="43"/>
      <c r="H73" s="43"/>
      <c r="I73" s="43"/>
      <c r="J73" s="44"/>
    </row>
    <row r="74">
      <c r="A74" s="35" t="s">
        <v>71</v>
      </c>
      <c r="B74" s="35">
        <v>22</v>
      </c>
      <c r="C74" s="36" t="s">
        <v>567</v>
      </c>
      <c r="D74" s="35" t="s">
        <v>354</v>
      </c>
      <c r="E74" s="37" t="s">
        <v>568</v>
      </c>
      <c r="F74" s="38" t="s">
        <v>93</v>
      </c>
      <c r="G74" s="39">
        <v>2</v>
      </c>
      <c r="H74" s="40">
        <v>0</v>
      </c>
      <c r="I74" s="40">
        <f>ROUND(G74*H74,P4)</f>
        <v>0</v>
      </c>
      <c r="J74" s="38" t="s">
        <v>76</v>
      </c>
      <c r="O74" s="41">
        <f>I74*0.21</f>
        <v>0</v>
      </c>
      <c r="P74">
        <v>3</v>
      </c>
    </row>
    <row r="75" ht="30">
      <c r="A75" s="35" t="s">
        <v>77</v>
      </c>
      <c r="B75" s="42"/>
      <c r="C75" s="43"/>
      <c r="D75" s="43"/>
      <c r="E75" s="37" t="s">
        <v>573</v>
      </c>
      <c r="F75" s="43"/>
      <c r="G75" s="43"/>
      <c r="H75" s="43"/>
      <c r="I75" s="43"/>
      <c r="J75" s="44"/>
    </row>
    <row r="76" ht="30">
      <c r="A76" s="35" t="s">
        <v>89</v>
      </c>
      <c r="B76" s="42"/>
      <c r="C76" s="43"/>
      <c r="D76" s="43"/>
      <c r="E76" s="45" t="s">
        <v>570</v>
      </c>
      <c r="F76" s="43"/>
      <c r="G76" s="43"/>
      <c r="H76" s="43"/>
      <c r="I76" s="43"/>
      <c r="J76" s="44"/>
    </row>
    <row r="77">
      <c r="A77" s="35" t="s">
        <v>71</v>
      </c>
      <c r="B77" s="35">
        <v>23</v>
      </c>
      <c r="C77" s="36" t="s">
        <v>574</v>
      </c>
      <c r="D77" s="35" t="s">
        <v>281</v>
      </c>
      <c r="E77" s="37" t="s">
        <v>575</v>
      </c>
      <c r="F77" s="38" t="s">
        <v>93</v>
      </c>
      <c r="G77" s="39">
        <v>2</v>
      </c>
      <c r="H77" s="40">
        <v>0</v>
      </c>
      <c r="I77" s="40">
        <f>ROUND(G77*H77,P4)</f>
        <v>0</v>
      </c>
      <c r="J77" s="38" t="s">
        <v>76</v>
      </c>
      <c r="O77" s="41">
        <f>I77*0.21</f>
        <v>0</v>
      </c>
      <c r="P77">
        <v>3</v>
      </c>
    </row>
    <row r="78" ht="30">
      <c r="A78" s="35" t="s">
        <v>77</v>
      </c>
      <c r="B78" s="42"/>
      <c r="C78" s="43"/>
      <c r="D78" s="43"/>
      <c r="E78" s="37" t="s">
        <v>576</v>
      </c>
      <c r="F78" s="43"/>
      <c r="G78" s="43"/>
      <c r="H78" s="43"/>
      <c r="I78" s="43"/>
      <c r="J78" s="44"/>
    </row>
    <row r="79" ht="30">
      <c r="A79" s="35" t="s">
        <v>89</v>
      </c>
      <c r="B79" s="42"/>
      <c r="C79" s="43"/>
      <c r="D79" s="43"/>
      <c r="E79" s="45" t="s">
        <v>570</v>
      </c>
      <c r="F79" s="43"/>
      <c r="G79" s="43"/>
      <c r="H79" s="43"/>
      <c r="I79" s="43"/>
      <c r="J79" s="44"/>
    </row>
    <row r="80">
      <c r="A80" s="35" t="s">
        <v>71</v>
      </c>
      <c r="B80" s="35">
        <v>24</v>
      </c>
      <c r="C80" s="36" t="s">
        <v>574</v>
      </c>
      <c r="D80" s="35" t="s">
        <v>285</v>
      </c>
      <c r="E80" s="37" t="s">
        <v>575</v>
      </c>
      <c r="F80" s="38" t="s">
        <v>93</v>
      </c>
      <c r="G80" s="39">
        <v>4</v>
      </c>
      <c r="H80" s="40">
        <v>0</v>
      </c>
      <c r="I80" s="40">
        <f>ROUND(G80*H80,P4)</f>
        <v>0</v>
      </c>
      <c r="J80" s="38" t="s">
        <v>76</v>
      </c>
      <c r="O80" s="41">
        <f>I80*0.21</f>
        <v>0</v>
      </c>
      <c r="P80">
        <v>3</v>
      </c>
    </row>
    <row r="81" ht="30">
      <c r="A81" s="35" t="s">
        <v>77</v>
      </c>
      <c r="B81" s="42"/>
      <c r="C81" s="43"/>
      <c r="D81" s="43"/>
      <c r="E81" s="37" t="s">
        <v>577</v>
      </c>
      <c r="F81" s="43"/>
      <c r="G81" s="43"/>
      <c r="H81" s="43"/>
      <c r="I81" s="43"/>
      <c r="J81" s="44"/>
    </row>
    <row r="82" ht="30">
      <c r="A82" s="35" t="s">
        <v>89</v>
      </c>
      <c r="B82" s="42"/>
      <c r="C82" s="43"/>
      <c r="D82" s="43"/>
      <c r="E82" s="45" t="s">
        <v>572</v>
      </c>
      <c r="F82" s="43"/>
      <c r="G82" s="43"/>
      <c r="H82" s="43"/>
      <c r="I82" s="43"/>
      <c r="J82" s="44"/>
    </row>
    <row r="83">
      <c r="A83" s="35" t="s">
        <v>71</v>
      </c>
      <c r="B83" s="35">
        <v>25</v>
      </c>
      <c r="C83" s="36" t="s">
        <v>574</v>
      </c>
      <c r="D83" s="35" t="s">
        <v>354</v>
      </c>
      <c r="E83" s="37" t="s">
        <v>575</v>
      </c>
      <c r="F83" s="38" t="s">
        <v>93</v>
      </c>
      <c r="G83" s="39">
        <v>2</v>
      </c>
      <c r="H83" s="40">
        <v>0</v>
      </c>
      <c r="I83" s="40">
        <f>ROUND(G83*H83,P4)</f>
        <v>0</v>
      </c>
      <c r="J83" s="38" t="s">
        <v>76</v>
      </c>
      <c r="O83" s="41">
        <f>I83*0.21</f>
        <v>0</v>
      </c>
      <c r="P83">
        <v>3</v>
      </c>
    </row>
    <row r="84" ht="30">
      <c r="A84" s="35" t="s">
        <v>77</v>
      </c>
      <c r="B84" s="42"/>
      <c r="C84" s="43"/>
      <c r="D84" s="43"/>
      <c r="E84" s="37" t="s">
        <v>573</v>
      </c>
      <c r="F84" s="43"/>
      <c r="G84" s="43"/>
      <c r="H84" s="43"/>
      <c r="I84" s="43"/>
      <c r="J84" s="44"/>
    </row>
    <row r="85" ht="30">
      <c r="A85" s="35" t="s">
        <v>89</v>
      </c>
      <c r="B85" s="42"/>
      <c r="C85" s="43"/>
      <c r="D85" s="43"/>
      <c r="E85" s="45" t="s">
        <v>570</v>
      </c>
      <c r="F85" s="43"/>
      <c r="G85" s="43"/>
      <c r="H85" s="43"/>
      <c r="I85" s="43"/>
      <c r="J85" s="44"/>
    </row>
    <row r="86">
      <c r="A86" s="35" t="s">
        <v>71</v>
      </c>
      <c r="B86" s="35">
        <v>26</v>
      </c>
      <c r="C86" s="36" t="s">
        <v>578</v>
      </c>
      <c r="D86" s="35" t="s">
        <v>281</v>
      </c>
      <c r="E86" s="37" t="s">
        <v>579</v>
      </c>
      <c r="F86" s="38" t="s">
        <v>552</v>
      </c>
      <c r="G86" s="39">
        <v>686</v>
      </c>
      <c r="H86" s="40">
        <v>0</v>
      </c>
      <c r="I86" s="40">
        <f>ROUND(G86*H86,P4)</f>
        <v>0</v>
      </c>
      <c r="J86" s="38" t="s">
        <v>76</v>
      </c>
      <c r="O86" s="41">
        <f>I86*0.21</f>
        <v>0</v>
      </c>
      <c r="P86">
        <v>3</v>
      </c>
    </row>
    <row r="87">
      <c r="A87" s="35" t="s">
        <v>77</v>
      </c>
      <c r="B87" s="42"/>
      <c r="C87" s="43"/>
      <c r="D87" s="43"/>
      <c r="E87" s="37" t="s">
        <v>553</v>
      </c>
      <c r="F87" s="43"/>
      <c r="G87" s="43"/>
      <c r="H87" s="43"/>
      <c r="I87" s="43"/>
      <c r="J87" s="44"/>
    </row>
    <row r="88" ht="30">
      <c r="A88" s="35" t="s">
        <v>89</v>
      </c>
      <c r="B88" s="42"/>
      <c r="C88" s="43"/>
      <c r="D88" s="43"/>
      <c r="E88" s="45" t="s">
        <v>580</v>
      </c>
      <c r="F88" s="43"/>
      <c r="G88" s="43"/>
      <c r="H88" s="43"/>
      <c r="I88" s="43"/>
      <c r="J88" s="44"/>
    </row>
    <row r="89">
      <c r="A89" s="35" t="s">
        <v>71</v>
      </c>
      <c r="B89" s="35">
        <v>27</v>
      </c>
      <c r="C89" s="36" t="s">
        <v>578</v>
      </c>
      <c r="D89" s="35" t="s">
        <v>285</v>
      </c>
      <c r="E89" s="37" t="s">
        <v>579</v>
      </c>
      <c r="F89" s="38" t="s">
        <v>552</v>
      </c>
      <c r="G89" s="39">
        <v>686</v>
      </c>
      <c r="H89" s="40">
        <v>0</v>
      </c>
      <c r="I89" s="40">
        <f>ROUND(G89*H89,P4)</f>
        <v>0</v>
      </c>
      <c r="J89" s="38" t="s">
        <v>76</v>
      </c>
      <c r="O89" s="41">
        <f>I89*0.21</f>
        <v>0</v>
      </c>
      <c r="P89">
        <v>3</v>
      </c>
    </row>
    <row r="90">
      <c r="A90" s="35" t="s">
        <v>77</v>
      </c>
      <c r="B90" s="42"/>
      <c r="C90" s="43"/>
      <c r="D90" s="43"/>
      <c r="E90" s="37" t="s">
        <v>555</v>
      </c>
      <c r="F90" s="43"/>
      <c r="G90" s="43"/>
      <c r="H90" s="43"/>
      <c r="I90" s="43"/>
      <c r="J90" s="44"/>
    </row>
    <row r="91" ht="30">
      <c r="A91" s="35" t="s">
        <v>89</v>
      </c>
      <c r="B91" s="42"/>
      <c r="C91" s="43"/>
      <c r="D91" s="43"/>
      <c r="E91" s="45" t="s">
        <v>580</v>
      </c>
      <c r="F91" s="43"/>
      <c r="G91" s="43"/>
      <c r="H91" s="43"/>
      <c r="I91" s="43"/>
      <c r="J91" s="44"/>
    </row>
    <row r="92">
      <c r="A92" s="35" t="s">
        <v>71</v>
      </c>
      <c r="B92" s="35">
        <v>28</v>
      </c>
      <c r="C92" s="36" t="s">
        <v>578</v>
      </c>
      <c r="D92" s="35" t="s">
        <v>354</v>
      </c>
      <c r="E92" s="37" t="s">
        <v>579</v>
      </c>
      <c r="F92" s="38" t="s">
        <v>552</v>
      </c>
      <c r="G92" s="39">
        <v>686</v>
      </c>
      <c r="H92" s="40">
        <v>0</v>
      </c>
      <c r="I92" s="40">
        <f>ROUND(G92*H92,P4)</f>
        <v>0</v>
      </c>
      <c r="J92" s="38" t="s">
        <v>76</v>
      </c>
      <c r="O92" s="41">
        <f>I92*0.21</f>
        <v>0</v>
      </c>
      <c r="P92">
        <v>3</v>
      </c>
    </row>
    <row r="93">
      <c r="A93" s="35" t="s">
        <v>77</v>
      </c>
      <c r="B93" s="42"/>
      <c r="C93" s="43"/>
      <c r="D93" s="43"/>
      <c r="E93" s="37" t="s">
        <v>557</v>
      </c>
      <c r="F93" s="43"/>
      <c r="G93" s="43"/>
      <c r="H93" s="43"/>
      <c r="I93" s="43"/>
      <c r="J93" s="44"/>
    </row>
    <row r="94" ht="30">
      <c r="A94" s="35" t="s">
        <v>89</v>
      </c>
      <c r="B94" s="47"/>
      <c r="C94" s="48"/>
      <c r="D94" s="48"/>
      <c r="E94" s="45" t="s">
        <v>580</v>
      </c>
      <c r="F94" s="48"/>
      <c r="G94" s="48"/>
      <c r="H94" s="48"/>
      <c r="I94" s="48"/>
      <c r="J94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23</v>
      </c>
      <c r="I3" s="23">
        <f>SUMIFS(I9:I45,A9:A45,"SD")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221</v>
      </c>
      <c r="D4" s="20"/>
      <c r="E4" s="21" t="s">
        <v>222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23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176</v>
      </c>
      <c r="D9" s="32"/>
      <c r="E9" s="29" t="s">
        <v>177</v>
      </c>
      <c r="F9" s="32"/>
      <c r="G9" s="32"/>
      <c r="H9" s="32"/>
      <c r="I9" s="33">
        <f>SUMIFS(I10:I45,A10:A45,"P")</f>
        <v>0</v>
      </c>
      <c r="J9" s="34"/>
    </row>
    <row r="10">
      <c r="A10" s="35" t="s">
        <v>71</v>
      </c>
      <c r="B10" s="35">
        <v>1</v>
      </c>
      <c r="C10" s="36" t="s">
        <v>581</v>
      </c>
      <c r="D10" s="35" t="s">
        <v>73</v>
      </c>
      <c r="E10" s="37" t="s">
        <v>582</v>
      </c>
      <c r="F10" s="38" t="s">
        <v>93</v>
      </c>
      <c r="G10" s="39">
        <v>1</v>
      </c>
      <c r="H10" s="40">
        <v>0</v>
      </c>
      <c r="I10" s="40">
        <f>ROUND(G10*H10,P4)</f>
        <v>0</v>
      </c>
      <c r="J10" s="38" t="s">
        <v>76</v>
      </c>
      <c r="O10" s="41">
        <f>I10*0.21</f>
        <v>0</v>
      </c>
      <c r="P10">
        <v>3</v>
      </c>
    </row>
    <row r="11" ht="30">
      <c r="A11" s="35" t="s">
        <v>77</v>
      </c>
      <c r="B11" s="42"/>
      <c r="C11" s="43"/>
      <c r="D11" s="43"/>
      <c r="E11" s="37" t="s">
        <v>583</v>
      </c>
      <c r="F11" s="43"/>
      <c r="G11" s="43"/>
      <c r="H11" s="43"/>
      <c r="I11" s="43"/>
      <c r="J11" s="44"/>
    </row>
    <row r="12" ht="30">
      <c r="A12" s="35" t="s">
        <v>89</v>
      </c>
      <c r="B12" s="42"/>
      <c r="C12" s="43"/>
      <c r="D12" s="43"/>
      <c r="E12" s="45" t="s">
        <v>90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584</v>
      </c>
      <c r="D13" s="35" t="s">
        <v>73</v>
      </c>
      <c r="E13" s="37" t="s">
        <v>585</v>
      </c>
      <c r="F13" s="38" t="s">
        <v>93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30">
      <c r="A14" s="35" t="s">
        <v>77</v>
      </c>
      <c r="B14" s="42"/>
      <c r="C14" s="43"/>
      <c r="D14" s="43"/>
      <c r="E14" s="37" t="s">
        <v>586</v>
      </c>
      <c r="F14" s="43"/>
      <c r="G14" s="43"/>
      <c r="H14" s="43"/>
      <c r="I14" s="43"/>
      <c r="J14" s="44"/>
    </row>
    <row r="15" ht="30">
      <c r="A15" s="35" t="s">
        <v>89</v>
      </c>
      <c r="B15" s="42"/>
      <c r="C15" s="43"/>
      <c r="D15" s="43"/>
      <c r="E15" s="45" t="s">
        <v>90</v>
      </c>
      <c r="F15" s="43"/>
      <c r="G15" s="43"/>
      <c r="H15" s="43"/>
      <c r="I15" s="43"/>
      <c r="J15" s="44"/>
    </row>
    <row r="16" ht="30">
      <c r="A16" s="35" t="s">
        <v>71</v>
      </c>
      <c r="B16" s="35">
        <v>3</v>
      </c>
      <c r="C16" s="36" t="s">
        <v>587</v>
      </c>
      <c r="D16" s="35" t="s">
        <v>73</v>
      </c>
      <c r="E16" s="37" t="s">
        <v>588</v>
      </c>
      <c r="F16" s="38" t="s">
        <v>93</v>
      </c>
      <c r="G16" s="39">
        <v>1</v>
      </c>
      <c r="H16" s="40">
        <v>0</v>
      </c>
      <c r="I16" s="40">
        <f>ROUND(G16*H16,P4)</f>
        <v>0</v>
      </c>
      <c r="J16" s="38" t="s">
        <v>76</v>
      </c>
      <c r="O16" s="41">
        <f>I16*0.21</f>
        <v>0</v>
      </c>
      <c r="P16">
        <v>3</v>
      </c>
    </row>
    <row r="17">
      <c r="A17" s="35" t="s">
        <v>77</v>
      </c>
      <c r="B17" s="42"/>
      <c r="C17" s="43"/>
      <c r="D17" s="43"/>
      <c r="E17" s="37" t="s">
        <v>589</v>
      </c>
      <c r="F17" s="43"/>
      <c r="G17" s="43"/>
      <c r="H17" s="43"/>
      <c r="I17" s="43"/>
      <c r="J17" s="44"/>
    </row>
    <row r="18" ht="30">
      <c r="A18" s="35" t="s">
        <v>89</v>
      </c>
      <c r="B18" s="42"/>
      <c r="C18" s="43"/>
      <c r="D18" s="43"/>
      <c r="E18" s="45" t="s">
        <v>590</v>
      </c>
      <c r="F18" s="43"/>
      <c r="G18" s="43"/>
      <c r="H18" s="43"/>
      <c r="I18" s="43"/>
      <c r="J18" s="44"/>
    </row>
    <row r="19" ht="30">
      <c r="A19" s="35" t="s">
        <v>71</v>
      </c>
      <c r="B19" s="35">
        <v>4</v>
      </c>
      <c r="C19" s="36" t="s">
        <v>591</v>
      </c>
      <c r="D19" s="35" t="s">
        <v>73</v>
      </c>
      <c r="E19" s="37" t="s">
        <v>592</v>
      </c>
      <c r="F19" s="38" t="s">
        <v>93</v>
      </c>
      <c r="G19" s="39">
        <v>1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593</v>
      </c>
      <c r="F20" s="43"/>
      <c r="G20" s="43"/>
      <c r="H20" s="43"/>
      <c r="I20" s="43"/>
      <c r="J20" s="44"/>
    </row>
    <row r="21" ht="30">
      <c r="A21" s="35" t="s">
        <v>89</v>
      </c>
      <c r="B21" s="42"/>
      <c r="C21" s="43"/>
      <c r="D21" s="43"/>
      <c r="E21" s="45" t="s">
        <v>590</v>
      </c>
      <c r="F21" s="43"/>
      <c r="G21" s="43"/>
      <c r="H21" s="43"/>
      <c r="I21" s="43"/>
      <c r="J21" s="44"/>
    </row>
    <row r="22" ht="30">
      <c r="A22" s="35" t="s">
        <v>71</v>
      </c>
      <c r="B22" s="35">
        <v>5</v>
      </c>
      <c r="C22" s="36" t="s">
        <v>594</v>
      </c>
      <c r="D22" s="35" t="s">
        <v>73</v>
      </c>
      <c r="E22" s="37" t="s">
        <v>595</v>
      </c>
      <c r="F22" s="38" t="s">
        <v>93</v>
      </c>
      <c r="G22" s="39">
        <v>31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>
      <c r="A23" s="35" t="s">
        <v>77</v>
      </c>
      <c r="B23" s="42"/>
      <c r="C23" s="43"/>
      <c r="D23" s="43"/>
      <c r="E23" s="37" t="s">
        <v>596</v>
      </c>
      <c r="F23" s="43"/>
      <c r="G23" s="43"/>
      <c r="H23" s="43"/>
      <c r="I23" s="43"/>
      <c r="J23" s="44"/>
    </row>
    <row r="24" ht="30">
      <c r="A24" s="35" t="s">
        <v>89</v>
      </c>
      <c r="B24" s="42"/>
      <c r="C24" s="43"/>
      <c r="D24" s="43"/>
      <c r="E24" s="45" t="s">
        <v>597</v>
      </c>
      <c r="F24" s="43"/>
      <c r="G24" s="43"/>
      <c r="H24" s="43"/>
      <c r="I24" s="43"/>
      <c r="J24" s="44"/>
    </row>
    <row r="25" ht="30">
      <c r="A25" s="35" t="s">
        <v>71</v>
      </c>
      <c r="B25" s="35">
        <v>6</v>
      </c>
      <c r="C25" s="36" t="s">
        <v>182</v>
      </c>
      <c r="D25" s="35" t="s">
        <v>73</v>
      </c>
      <c r="E25" s="37" t="s">
        <v>183</v>
      </c>
      <c r="F25" s="38" t="s">
        <v>93</v>
      </c>
      <c r="G25" s="39">
        <v>46</v>
      </c>
      <c r="H25" s="40">
        <v>0</v>
      </c>
      <c r="I25" s="40">
        <f>ROUND(G25*H25,P4)</f>
        <v>0</v>
      </c>
      <c r="J25" s="38" t="s">
        <v>76</v>
      </c>
      <c r="O25" s="41">
        <f>I25*0.21</f>
        <v>0</v>
      </c>
      <c r="P25">
        <v>3</v>
      </c>
    </row>
    <row r="26">
      <c r="A26" s="35" t="s">
        <v>77</v>
      </c>
      <c r="B26" s="42"/>
      <c r="C26" s="43"/>
      <c r="D26" s="43"/>
      <c r="E26" s="37" t="s">
        <v>598</v>
      </c>
      <c r="F26" s="43"/>
      <c r="G26" s="43"/>
      <c r="H26" s="43"/>
      <c r="I26" s="43"/>
      <c r="J26" s="44"/>
    </row>
    <row r="27" ht="45">
      <c r="A27" s="35" t="s">
        <v>89</v>
      </c>
      <c r="B27" s="42"/>
      <c r="C27" s="43"/>
      <c r="D27" s="43"/>
      <c r="E27" s="45" t="s">
        <v>599</v>
      </c>
      <c r="F27" s="43"/>
      <c r="G27" s="43"/>
      <c r="H27" s="43"/>
      <c r="I27" s="43"/>
      <c r="J27" s="44"/>
    </row>
    <row r="28" ht="30">
      <c r="A28" s="35" t="s">
        <v>71</v>
      </c>
      <c r="B28" s="35">
        <v>7</v>
      </c>
      <c r="C28" s="36" t="s">
        <v>600</v>
      </c>
      <c r="D28" s="35" t="s">
        <v>73</v>
      </c>
      <c r="E28" s="37" t="s">
        <v>601</v>
      </c>
      <c r="F28" s="38" t="s">
        <v>93</v>
      </c>
      <c r="G28" s="39">
        <v>16</v>
      </c>
      <c r="H28" s="40">
        <v>0</v>
      </c>
      <c r="I28" s="40">
        <f>ROUND(G28*H28,P4)</f>
        <v>0</v>
      </c>
      <c r="J28" s="38" t="s">
        <v>76</v>
      </c>
      <c r="O28" s="41">
        <f>I28*0.21</f>
        <v>0</v>
      </c>
      <c r="P28">
        <v>3</v>
      </c>
    </row>
    <row r="29">
      <c r="A29" s="35" t="s">
        <v>77</v>
      </c>
      <c r="B29" s="42"/>
      <c r="C29" s="43"/>
      <c r="D29" s="43"/>
      <c r="E29" s="37" t="s">
        <v>602</v>
      </c>
      <c r="F29" s="43"/>
      <c r="G29" s="43"/>
      <c r="H29" s="43"/>
      <c r="I29" s="43"/>
      <c r="J29" s="44"/>
    </row>
    <row r="30" ht="30">
      <c r="A30" s="35" t="s">
        <v>89</v>
      </c>
      <c r="B30" s="42"/>
      <c r="C30" s="43"/>
      <c r="D30" s="43"/>
      <c r="E30" s="45" t="s">
        <v>603</v>
      </c>
      <c r="F30" s="43"/>
      <c r="G30" s="43"/>
      <c r="H30" s="43"/>
      <c r="I30" s="43"/>
      <c r="J30" s="44"/>
    </row>
    <row r="31">
      <c r="A31" s="35" t="s">
        <v>71</v>
      </c>
      <c r="B31" s="35">
        <v>8</v>
      </c>
      <c r="C31" s="36" t="s">
        <v>604</v>
      </c>
      <c r="D31" s="35" t="s">
        <v>73</v>
      </c>
      <c r="E31" s="37" t="s">
        <v>605</v>
      </c>
      <c r="F31" s="38" t="s">
        <v>93</v>
      </c>
      <c r="G31" s="39">
        <v>17</v>
      </c>
      <c r="H31" s="40">
        <v>0</v>
      </c>
      <c r="I31" s="40">
        <f>ROUND(G31*H31,P4)</f>
        <v>0</v>
      </c>
      <c r="J31" s="38" t="s">
        <v>76</v>
      </c>
      <c r="O31" s="41">
        <f>I31*0.21</f>
        <v>0</v>
      </c>
      <c r="P31">
        <v>3</v>
      </c>
    </row>
    <row r="32">
      <c r="A32" s="35" t="s">
        <v>77</v>
      </c>
      <c r="B32" s="42"/>
      <c r="C32" s="43"/>
      <c r="D32" s="43"/>
      <c r="E32" s="37" t="s">
        <v>606</v>
      </c>
      <c r="F32" s="43"/>
      <c r="G32" s="43"/>
      <c r="H32" s="43"/>
      <c r="I32" s="43"/>
      <c r="J32" s="44"/>
    </row>
    <row r="33" ht="45">
      <c r="A33" s="35" t="s">
        <v>89</v>
      </c>
      <c r="B33" s="42"/>
      <c r="C33" s="43"/>
      <c r="D33" s="43"/>
      <c r="E33" s="45" t="s">
        <v>607</v>
      </c>
      <c r="F33" s="43"/>
      <c r="G33" s="43"/>
      <c r="H33" s="43"/>
      <c r="I33" s="43"/>
      <c r="J33" s="44"/>
    </row>
    <row r="34" ht="30">
      <c r="A34" s="35" t="s">
        <v>71</v>
      </c>
      <c r="B34" s="35">
        <v>9</v>
      </c>
      <c r="C34" s="36" t="s">
        <v>561</v>
      </c>
      <c r="D34" s="35" t="s">
        <v>73</v>
      </c>
      <c r="E34" s="37" t="s">
        <v>562</v>
      </c>
      <c r="F34" s="38" t="s">
        <v>141</v>
      </c>
      <c r="G34" s="39">
        <v>225.25</v>
      </c>
      <c r="H34" s="40">
        <v>0</v>
      </c>
      <c r="I34" s="40">
        <f>ROUND(G34*H34,P4)</f>
        <v>0</v>
      </c>
      <c r="J34" s="38" t="s">
        <v>76</v>
      </c>
      <c r="O34" s="41">
        <f>I34*0.21</f>
        <v>0</v>
      </c>
      <c r="P34">
        <v>3</v>
      </c>
    </row>
    <row r="35">
      <c r="A35" s="35" t="s">
        <v>77</v>
      </c>
      <c r="B35" s="42"/>
      <c r="C35" s="43"/>
      <c r="D35" s="43"/>
      <c r="E35" s="37" t="s">
        <v>608</v>
      </c>
      <c r="F35" s="43"/>
      <c r="G35" s="43"/>
      <c r="H35" s="43"/>
      <c r="I35" s="43"/>
      <c r="J35" s="44"/>
    </row>
    <row r="36" ht="135">
      <c r="A36" s="35" t="s">
        <v>89</v>
      </c>
      <c r="B36" s="42"/>
      <c r="C36" s="43"/>
      <c r="D36" s="43"/>
      <c r="E36" s="45" t="s">
        <v>609</v>
      </c>
      <c r="F36" s="43"/>
      <c r="G36" s="43"/>
      <c r="H36" s="43"/>
      <c r="I36" s="43"/>
      <c r="J36" s="44"/>
    </row>
    <row r="37" ht="30">
      <c r="A37" s="35" t="s">
        <v>71</v>
      </c>
      <c r="B37" s="35">
        <v>10</v>
      </c>
      <c r="C37" s="36" t="s">
        <v>565</v>
      </c>
      <c r="D37" s="35" t="s">
        <v>73</v>
      </c>
      <c r="E37" s="37" t="s">
        <v>566</v>
      </c>
      <c r="F37" s="38" t="s">
        <v>141</v>
      </c>
      <c r="G37" s="39">
        <v>225.25</v>
      </c>
      <c r="H37" s="40">
        <v>0</v>
      </c>
      <c r="I37" s="40">
        <f>ROUND(G37*H37,P4)</f>
        <v>0</v>
      </c>
      <c r="J37" s="38" t="s">
        <v>76</v>
      </c>
      <c r="O37" s="41">
        <f>I37*0.21</f>
        <v>0</v>
      </c>
      <c r="P37">
        <v>3</v>
      </c>
    </row>
    <row r="38">
      <c r="A38" s="35" t="s">
        <v>77</v>
      </c>
      <c r="B38" s="42"/>
      <c r="C38" s="43"/>
      <c r="D38" s="43"/>
      <c r="E38" s="37" t="s">
        <v>610</v>
      </c>
      <c r="F38" s="43"/>
      <c r="G38" s="43"/>
      <c r="H38" s="43"/>
      <c r="I38" s="43"/>
      <c r="J38" s="44"/>
    </row>
    <row r="39" ht="135">
      <c r="A39" s="35" t="s">
        <v>89</v>
      </c>
      <c r="B39" s="42"/>
      <c r="C39" s="43"/>
      <c r="D39" s="43"/>
      <c r="E39" s="45" t="s">
        <v>609</v>
      </c>
      <c r="F39" s="43"/>
      <c r="G39" s="43"/>
      <c r="H39" s="43"/>
      <c r="I39" s="43"/>
      <c r="J39" s="44"/>
    </row>
    <row r="40">
      <c r="A40" s="35" t="s">
        <v>71</v>
      </c>
      <c r="B40" s="35">
        <v>11</v>
      </c>
      <c r="C40" s="36" t="s">
        <v>611</v>
      </c>
      <c r="D40" s="35" t="s">
        <v>73</v>
      </c>
      <c r="E40" s="37" t="s">
        <v>612</v>
      </c>
      <c r="F40" s="38" t="s">
        <v>93</v>
      </c>
      <c r="G40" s="39">
        <v>8</v>
      </c>
      <c r="H40" s="40">
        <v>0</v>
      </c>
      <c r="I40" s="40">
        <f>ROUND(G40*H40,P4)</f>
        <v>0</v>
      </c>
      <c r="J40" s="38" t="s">
        <v>234</v>
      </c>
      <c r="O40" s="41">
        <f>I40*0.21</f>
        <v>0</v>
      </c>
      <c r="P40">
        <v>3</v>
      </c>
    </row>
    <row r="41">
      <c r="A41" s="35" t="s">
        <v>77</v>
      </c>
      <c r="B41" s="42"/>
      <c r="C41" s="43"/>
      <c r="D41" s="43"/>
      <c r="E41" s="46" t="s">
        <v>73</v>
      </c>
      <c r="F41" s="43"/>
      <c r="G41" s="43"/>
      <c r="H41" s="43"/>
      <c r="I41" s="43"/>
      <c r="J41" s="44"/>
    </row>
    <row r="42" ht="30">
      <c r="A42" s="35" t="s">
        <v>89</v>
      </c>
      <c r="B42" s="42"/>
      <c r="C42" s="43"/>
      <c r="D42" s="43"/>
      <c r="E42" s="45" t="s">
        <v>613</v>
      </c>
      <c r="F42" s="43"/>
      <c r="G42" s="43"/>
      <c r="H42" s="43"/>
      <c r="I42" s="43"/>
      <c r="J42" s="44"/>
    </row>
    <row r="43">
      <c r="A43" s="35" t="s">
        <v>71</v>
      </c>
      <c r="B43" s="35">
        <v>12</v>
      </c>
      <c r="C43" s="36" t="s">
        <v>614</v>
      </c>
      <c r="D43" s="35" t="s">
        <v>73</v>
      </c>
      <c r="E43" s="37" t="s">
        <v>615</v>
      </c>
      <c r="F43" s="38" t="s">
        <v>93</v>
      </c>
      <c r="G43" s="39">
        <v>8</v>
      </c>
      <c r="H43" s="40">
        <v>0</v>
      </c>
      <c r="I43" s="40">
        <f>ROUND(G43*H43,P4)</f>
        <v>0</v>
      </c>
      <c r="J43" s="38" t="s">
        <v>234</v>
      </c>
      <c r="O43" s="41">
        <f>I43*0.21</f>
        <v>0</v>
      </c>
      <c r="P43">
        <v>3</v>
      </c>
    </row>
    <row r="44">
      <c r="A44" s="35" t="s">
        <v>77</v>
      </c>
      <c r="B44" s="42"/>
      <c r="C44" s="43"/>
      <c r="D44" s="43"/>
      <c r="E44" s="46" t="s">
        <v>73</v>
      </c>
      <c r="F44" s="43"/>
      <c r="G44" s="43"/>
      <c r="H44" s="43"/>
      <c r="I44" s="43"/>
      <c r="J44" s="44"/>
    </row>
    <row r="45" ht="30">
      <c r="A45" s="35" t="s">
        <v>89</v>
      </c>
      <c r="B45" s="47"/>
      <c r="C45" s="48"/>
      <c r="D45" s="48"/>
      <c r="E45" s="45" t="s">
        <v>613</v>
      </c>
      <c r="F45" s="48"/>
      <c r="G45" s="48"/>
      <c r="H45" s="48"/>
      <c r="I45" s="48"/>
      <c r="J45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30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25</v>
      </c>
      <c r="I3" s="23">
        <f>SUMIFS(I9:I276,A9:A276,"SD")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616</v>
      </c>
      <c r="D4" s="20"/>
      <c r="E4" s="21" t="s">
        <v>617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25</v>
      </c>
      <c r="D5" s="20"/>
      <c r="E5" s="21" t="s">
        <v>26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SUMIFS(I10:I30,A10:A30,"P")</f>
        <v>0</v>
      </c>
      <c r="J9" s="34"/>
    </row>
    <row r="10" ht="30">
      <c r="A10" s="35" t="s">
        <v>71</v>
      </c>
      <c r="B10" s="35">
        <v>1</v>
      </c>
      <c r="C10" s="36" t="s">
        <v>126</v>
      </c>
      <c r="D10" s="35" t="s">
        <v>73</v>
      </c>
      <c r="E10" s="37" t="s">
        <v>127</v>
      </c>
      <c r="F10" s="38" t="s">
        <v>128</v>
      </c>
      <c r="G10" s="39">
        <v>30.061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25">
      <c r="A11" s="35" t="s">
        <v>77</v>
      </c>
      <c r="B11" s="42"/>
      <c r="C11" s="43"/>
      <c r="D11" s="43"/>
      <c r="E11" s="37" t="s">
        <v>226</v>
      </c>
      <c r="F11" s="43"/>
      <c r="G11" s="43"/>
      <c r="H11" s="43"/>
      <c r="I11" s="43"/>
      <c r="J11" s="44"/>
    </row>
    <row r="12" ht="30">
      <c r="A12" s="35" t="s">
        <v>89</v>
      </c>
      <c r="B12" s="42"/>
      <c r="C12" s="43"/>
      <c r="D12" s="43"/>
      <c r="E12" s="45" t="s">
        <v>618</v>
      </c>
      <c r="F12" s="43"/>
      <c r="G12" s="43"/>
      <c r="H12" s="43"/>
      <c r="I12" s="43"/>
      <c r="J12" s="44"/>
    </row>
    <row r="13" ht="30">
      <c r="A13" s="35" t="s">
        <v>71</v>
      </c>
      <c r="B13" s="35">
        <v>2</v>
      </c>
      <c r="C13" s="36" t="s">
        <v>131</v>
      </c>
      <c r="D13" s="35" t="s">
        <v>73</v>
      </c>
      <c r="E13" s="37" t="s">
        <v>127</v>
      </c>
      <c r="F13" s="38" t="s">
        <v>128</v>
      </c>
      <c r="G13" s="39">
        <v>31.670000000000002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65">
      <c r="A14" s="35" t="s">
        <v>77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 ht="30">
      <c r="A15" s="35" t="s">
        <v>89</v>
      </c>
      <c r="B15" s="42"/>
      <c r="C15" s="43"/>
      <c r="D15" s="43"/>
      <c r="E15" s="45" t="s">
        <v>619</v>
      </c>
      <c r="F15" s="43"/>
      <c r="G15" s="43"/>
      <c r="H15" s="43"/>
      <c r="I15" s="43"/>
      <c r="J15" s="44"/>
    </row>
    <row r="16" ht="30">
      <c r="A16" s="35" t="s">
        <v>71</v>
      </c>
      <c r="B16" s="35">
        <v>3</v>
      </c>
      <c r="C16" s="36" t="s">
        <v>620</v>
      </c>
      <c r="D16" s="35" t="s">
        <v>73</v>
      </c>
      <c r="E16" s="37" t="s">
        <v>621</v>
      </c>
      <c r="F16" s="38" t="s">
        <v>75</v>
      </c>
      <c r="G16" s="39">
        <v>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77</v>
      </c>
      <c r="B17" s="42"/>
      <c r="C17" s="43"/>
      <c r="D17" s="43"/>
      <c r="E17" s="37" t="s">
        <v>622</v>
      </c>
      <c r="F17" s="43"/>
      <c r="G17" s="43"/>
      <c r="H17" s="43"/>
      <c r="I17" s="43"/>
      <c r="J17" s="44"/>
    </row>
    <row r="18" ht="30">
      <c r="A18" s="35" t="s">
        <v>89</v>
      </c>
      <c r="B18" s="42"/>
      <c r="C18" s="43"/>
      <c r="D18" s="43"/>
      <c r="E18" s="45" t="s">
        <v>90</v>
      </c>
      <c r="F18" s="43"/>
      <c r="G18" s="43"/>
      <c r="H18" s="43"/>
      <c r="I18" s="43"/>
      <c r="J18" s="44"/>
    </row>
    <row r="19">
      <c r="A19" s="35" t="s">
        <v>71</v>
      </c>
      <c r="B19" s="35">
        <v>4</v>
      </c>
      <c r="C19" s="36" t="s">
        <v>623</v>
      </c>
      <c r="D19" s="35" t="s">
        <v>83</v>
      </c>
      <c r="E19" s="37" t="s">
        <v>624</v>
      </c>
      <c r="F19" s="38" t="s">
        <v>75</v>
      </c>
      <c r="G19" s="39">
        <v>1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625</v>
      </c>
      <c r="F20" s="43"/>
      <c r="G20" s="43"/>
      <c r="H20" s="43"/>
      <c r="I20" s="43"/>
      <c r="J20" s="44"/>
    </row>
    <row r="21" ht="30">
      <c r="A21" s="35" t="s">
        <v>89</v>
      </c>
      <c r="B21" s="42"/>
      <c r="C21" s="43"/>
      <c r="D21" s="43"/>
      <c r="E21" s="45" t="s">
        <v>90</v>
      </c>
      <c r="F21" s="43"/>
      <c r="G21" s="43"/>
      <c r="H21" s="43"/>
      <c r="I21" s="43"/>
      <c r="J21" s="44"/>
    </row>
    <row r="22">
      <c r="A22" s="35" t="s">
        <v>71</v>
      </c>
      <c r="B22" s="35">
        <v>5</v>
      </c>
      <c r="C22" s="36" t="s">
        <v>626</v>
      </c>
      <c r="D22" s="35" t="s">
        <v>73</v>
      </c>
      <c r="E22" s="37" t="s">
        <v>627</v>
      </c>
      <c r="F22" s="38" t="s">
        <v>93</v>
      </c>
      <c r="G22" s="39">
        <v>1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>
      <c r="A23" s="35" t="s">
        <v>77</v>
      </c>
      <c r="B23" s="42"/>
      <c r="C23" s="43"/>
      <c r="D23" s="43"/>
      <c r="E23" s="37" t="s">
        <v>628</v>
      </c>
      <c r="F23" s="43"/>
      <c r="G23" s="43"/>
      <c r="H23" s="43"/>
      <c r="I23" s="43"/>
      <c r="J23" s="44"/>
    </row>
    <row r="24" ht="30">
      <c r="A24" s="35" t="s">
        <v>89</v>
      </c>
      <c r="B24" s="42"/>
      <c r="C24" s="43"/>
      <c r="D24" s="43"/>
      <c r="E24" s="45" t="s">
        <v>90</v>
      </c>
      <c r="F24" s="43"/>
      <c r="G24" s="43"/>
      <c r="H24" s="43"/>
      <c r="I24" s="43"/>
      <c r="J24" s="44"/>
    </row>
    <row r="25">
      <c r="A25" s="35" t="s">
        <v>71</v>
      </c>
      <c r="B25" s="35">
        <v>6</v>
      </c>
      <c r="C25" s="36" t="s">
        <v>107</v>
      </c>
      <c r="D25" s="35" t="s">
        <v>96</v>
      </c>
      <c r="E25" s="37" t="s">
        <v>108</v>
      </c>
      <c r="F25" s="38" t="s">
        <v>75</v>
      </c>
      <c r="G25" s="39">
        <v>1</v>
      </c>
      <c r="H25" s="40">
        <v>0</v>
      </c>
      <c r="I25" s="40">
        <f>ROUND(G25*H25,P4)</f>
        <v>0</v>
      </c>
      <c r="J25" s="38" t="s">
        <v>76</v>
      </c>
      <c r="O25" s="41">
        <f>I25*0.21</f>
        <v>0</v>
      </c>
      <c r="P25">
        <v>3</v>
      </c>
    </row>
    <row r="26">
      <c r="A26" s="35" t="s">
        <v>77</v>
      </c>
      <c r="B26" s="42"/>
      <c r="C26" s="43"/>
      <c r="D26" s="43"/>
      <c r="E26" s="37" t="s">
        <v>629</v>
      </c>
      <c r="F26" s="43"/>
      <c r="G26" s="43"/>
      <c r="H26" s="43"/>
      <c r="I26" s="43"/>
      <c r="J26" s="44"/>
    </row>
    <row r="27">
      <c r="A27" s="35" t="s">
        <v>89</v>
      </c>
      <c r="B27" s="42"/>
      <c r="C27" s="43"/>
      <c r="D27" s="43"/>
      <c r="E27" s="45" t="s">
        <v>95</v>
      </c>
      <c r="F27" s="43"/>
      <c r="G27" s="43"/>
      <c r="H27" s="43"/>
      <c r="I27" s="43"/>
      <c r="J27" s="44"/>
    </row>
    <row r="28">
      <c r="A28" s="35" t="s">
        <v>71</v>
      </c>
      <c r="B28" s="35">
        <v>7</v>
      </c>
      <c r="C28" s="36" t="s">
        <v>630</v>
      </c>
      <c r="D28" s="35" t="s">
        <v>83</v>
      </c>
      <c r="E28" s="37" t="s">
        <v>631</v>
      </c>
      <c r="F28" s="38" t="s">
        <v>93</v>
      </c>
      <c r="G28" s="39">
        <v>1</v>
      </c>
      <c r="H28" s="40">
        <v>0</v>
      </c>
      <c r="I28" s="40">
        <f>ROUND(G28*H28,P4)</f>
        <v>0</v>
      </c>
      <c r="J28" s="38" t="s">
        <v>76</v>
      </c>
      <c r="O28" s="41">
        <f>I28*0.21</f>
        <v>0</v>
      </c>
      <c r="P28">
        <v>3</v>
      </c>
    </row>
    <row r="29">
      <c r="A29" s="35" t="s">
        <v>77</v>
      </c>
      <c r="B29" s="42"/>
      <c r="C29" s="43"/>
      <c r="D29" s="43"/>
      <c r="E29" s="37" t="s">
        <v>632</v>
      </c>
      <c r="F29" s="43"/>
      <c r="G29" s="43"/>
      <c r="H29" s="43"/>
      <c r="I29" s="43"/>
      <c r="J29" s="44"/>
    </row>
    <row r="30" ht="30">
      <c r="A30" s="35" t="s">
        <v>89</v>
      </c>
      <c r="B30" s="42"/>
      <c r="C30" s="43"/>
      <c r="D30" s="43"/>
      <c r="E30" s="45" t="s">
        <v>90</v>
      </c>
      <c r="F30" s="43"/>
      <c r="G30" s="43"/>
      <c r="H30" s="43"/>
      <c r="I30" s="43"/>
      <c r="J30" s="44"/>
    </row>
    <row r="31">
      <c r="A31" s="29" t="s">
        <v>68</v>
      </c>
      <c r="B31" s="30"/>
      <c r="C31" s="31" t="s">
        <v>137</v>
      </c>
      <c r="D31" s="32"/>
      <c r="E31" s="29" t="s">
        <v>138</v>
      </c>
      <c r="F31" s="32"/>
      <c r="G31" s="32"/>
      <c r="H31" s="32"/>
      <c r="I31" s="33">
        <f>SUMIFS(I32:I43,A32:A43,"P")</f>
        <v>0</v>
      </c>
      <c r="J31" s="34"/>
    </row>
    <row r="32">
      <c r="A32" s="35" t="s">
        <v>71</v>
      </c>
      <c r="B32" s="35">
        <v>8</v>
      </c>
      <c r="C32" s="36" t="s">
        <v>633</v>
      </c>
      <c r="D32" s="35" t="s">
        <v>73</v>
      </c>
      <c r="E32" s="37" t="s">
        <v>634</v>
      </c>
      <c r="F32" s="38" t="s">
        <v>157</v>
      </c>
      <c r="G32" s="39">
        <v>13.087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46" t="s">
        <v>73</v>
      </c>
      <c r="F33" s="43"/>
      <c r="G33" s="43"/>
      <c r="H33" s="43"/>
      <c r="I33" s="43"/>
      <c r="J33" s="44"/>
    </row>
    <row r="34" ht="30">
      <c r="A34" s="35" t="s">
        <v>89</v>
      </c>
      <c r="B34" s="42"/>
      <c r="C34" s="43"/>
      <c r="D34" s="43"/>
      <c r="E34" s="45" t="s">
        <v>635</v>
      </c>
      <c r="F34" s="43"/>
      <c r="G34" s="43"/>
      <c r="H34" s="43"/>
      <c r="I34" s="43"/>
      <c r="J34" s="44"/>
    </row>
    <row r="35">
      <c r="A35" s="35" t="s">
        <v>71</v>
      </c>
      <c r="B35" s="35">
        <v>9</v>
      </c>
      <c r="C35" s="36" t="s">
        <v>172</v>
      </c>
      <c r="D35" s="35" t="s">
        <v>281</v>
      </c>
      <c r="E35" s="37" t="s">
        <v>173</v>
      </c>
      <c r="F35" s="38" t="s">
        <v>157</v>
      </c>
      <c r="G35" s="39">
        <v>13.07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46" t="s">
        <v>73</v>
      </c>
      <c r="F36" s="43"/>
      <c r="G36" s="43"/>
      <c r="H36" s="43"/>
      <c r="I36" s="43"/>
      <c r="J36" s="44"/>
    </row>
    <row r="37" ht="30">
      <c r="A37" s="35" t="s">
        <v>89</v>
      </c>
      <c r="B37" s="42"/>
      <c r="C37" s="43"/>
      <c r="D37" s="43"/>
      <c r="E37" s="45" t="s">
        <v>636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172</v>
      </c>
      <c r="D38" s="35" t="s">
        <v>285</v>
      </c>
      <c r="E38" s="37" t="s">
        <v>173</v>
      </c>
      <c r="F38" s="38" t="s">
        <v>157</v>
      </c>
      <c r="G38" s="39">
        <v>15.835000000000001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637</v>
      </c>
      <c r="F39" s="43"/>
      <c r="G39" s="43"/>
      <c r="H39" s="43"/>
      <c r="I39" s="43"/>
      <c r="J39" s="44"/>
    </row>
    <row r="40" ht="45">
      <c r="A40" s="35" t="s">
        <v>89</v>
      </c>
      <c r="B40" s="42"/>
      <c r="C40" s="43"/>
      <c r="D40" s="43"/>
      <c r="E40" s="45" t="s">
        <v>638</v>
      </c>
      <c r="F40" s="43"/>
      <c r="G40" s="43"/>
      <c r="H40" s="43"/>
      <c r="I40" s="43"/>
      <c r="J40" s="44"/>
    </row>
    <row r="41">
      <c r="A41" s="35" t="s">
        <v>71</v>
      </c>
      <c r="B41" s="35">
        <v>11</v>
      </c>
      <c r="C41" s="36" t="s">
        <v>303</v>
      </c>
      <c r="D41" s="35" t="s">
        <v>73</v>
      </c>
      <c r="E41" s="37" t="s">
        <v>304</v>
      </c>
      <c r="F41" s="38" t="s">
        <v>157</v>
      </c>
      <c r="G41" s="39">
        <v>543.43799999999999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 ht="30">
      <c r="A42" s="35" t="s">
        <v>77</v>
      </c>
      <c r="B42" s="42"/>
      <c r="C42" s="43"/>
      <c r="D42" s="43"/>
      <c r="E42" s="37" t="s">
        <v>639</v>
      </c>
      <c r="F42" s="43"/>
      <c r="G42" s="43"/>
      <c r="H42" s="43"/>
      <c r="I42" s="43"/>
      <c r="J42" s="44"/>
    </row>
    <row r="43" ht="60">
      <c r="A43" s="35" t="s">
        <v>89</v>
      </c>
      <c r="B43" s="42"/>
      <c r="C43" s="43"/>
      <c r="D43" s="43"/>
      <c r="E43" s="45" t="s">
        <v>640</v>
      </c>
      <c r="F43" s="43"/>
      <c r="G43" s="43"/>
      <c r="H43" s="43"/>
      <c r="I43" s="43"/>
      <c r="J43" s="44"/>
    </row>
    <row r="44">
      <c r="A44" s="29" t="s">
        <v>68</v>
      </c>
      <c r="B44" s="30"/>
      <c r="C44" s="31" t="s">
        <v>333</v>
      </c>
      <c r="D44" s="32"/>
      <c r="E44" s="29" t="s">
        <v>334</v>
      </c>
      <c r="F44" s="32"/>
      <c r="G44" s="32"/>
      <c r="H44" s="32"/>
      <c r="I44" s="33">
        <f>SUMIFS(I45:I77,A45:A77,"P")</f>
        <v>0</v>
      </c>
      <c r="J44" s="34"/>
    </row>
    <row r="45">
      <c r="A45" s="35" t="s">
        <v>71</v>
      </c>
      <c r="B45" s="35">
        <v>12</v>
      </c>
      <c r="C45" s="36" t="s">
        <v>641</v>
      </c>
      <c r="D45" s="35" t="s">
        <v>73</v>
      </c>
      <c r="E45" s="37" t="s">
        <v>642</v>
      </c>
      <c r="F45" s="38" t="s">
        <v>157</v>
      </c>
      <c r="G45" s="39">
        <v>2.645</v>
      </c>
      <c r="H45" s="40">
        <v>0</v>
      </c>
      <c r="I45" s="40">
        <f>ROUND(G45*H45,P4)</f>
        <v>0</v>
      </c>
      <c r="J45" s="38" t="s">
        <v>76</v>
      </c>
      <c r="O45" s="41">
        <f>I45*0.21</f>
        <v>0</v>
      </c>
      <c r="P45">
        <v>3</v>
      </c>
    </row>
    <row r="46">
      <c r="A46" s="35" t="s">
        <v>77</v>
      </c>
      <c r="B46" s="42"/>
      <c r="C46" s="43"/>
      <c r="D46" s="43"/>
      <c r="E46" s="37" t="s">
        <v>643</v>
      </c>
      <c r="F46" s="43"/>
      <c r="G46" s="43"/>
      <c r="H46" s="43"/>
      <c r="I46" s="43"/>
      <c r="J46" s="44"/>
    </row>
    <row r="47" ht="60">
      <c r="A47" s="35" t="s">
        <v>89</v>
      </c>
      <c r="B47" s="42"/>
      <c r="C47" s="43"/>
      <c r="D47" s="43"/>
      <c r="E47" s="45" t="s">
        <v>644</v>
      </c>
      <c r="F47" s="43"/>
      <c r="G47" s="43"/>
      <c r="H47" s="43"/>
      <c r="I47" s="43"/>
      <c r="J47" s="44"/>
    </row>
    <row r="48">
      <c r="A48" s="35" t="s">
        <v>71</v>
      </c>
      <c r="B48" s="35">
        <v>13</v>
      </c>
      <c r="C48" s="36" t="s">
        <v>645</v>
      </c>
      <c r="D48" s="35" t="s">
        <v>73</v>
      </c>
      <c r="E48" s="37" t="s">
        <v>646</v>
      </c>
      <c r="F48" s="38" t="s">
        <v>157</v>
      </c>
      <c r="G48" s="39">
        <v>0.90400000000000003</v>
      </c>
      <c r="H48" s="40">
        <v>0</v>
      </c>
      <c r="I48" s="40">
        <f>ROUND(G48*H48,P4)</f>
        <v>0</v>
      </c>
      <c r="J48" s="38" t="s">
        <v>76</v>
      </c>
      <c r="O48" s="41">
        <f>I48*0.21</f>
        <v>0</v>
      </c>
      <c r="P48">
        <v>3</v>
      </c>
    </row>
    <row r="49">
      <c r="A49" s="35" t="s">
        <v>77</v>
      </c>
      <c r="B49" s="42"/>
      <c r="C49" s="43"/>
      <c r="D49" s="43"/>
      <c r="E49" s="46" t="s">
        <v>73</v>
      </c>
      <c r="F49" s="43"/>
      <c r="G49" s="43"/>
      <c r="H49" s="43"/>
      <c r="I49" s="43"/>
      <c r="J49" s="44"/>
    </row>
    <row r="50" ht="60">
      <c r="A50" s="35" t="s">
        <v>89</v>
      </c>
      <c r="B50" s="42"/>
      <c r="C50" s="43"/>
      <c r="D50" s="43"/>
      <c r="E50" s="45" t="s">
        <v>647</v>
      </c>
      <c r="F50" s="43"/>
      <c r="G50" s="43"/>
      <c r="H50" s="43"/>
      <c r="I50" s="43"/>
      <c r="J50" s="44"/>
    </row>
    <row r="51">
      <c r="A51" s="35" t="s">
        <v>71</v>
      </c>
      <c r="B51" s="35">
        <v>14</v>
      </c>
      <c r="C51" s="36" t="s">
        <v>648</v>
      </c>
      <c r="D51" s="35" t="s">
        <v>73</v>
      </c>
      <c r="E51" s="37" t="s">
        <v>649</v>
      </c>
      <c r="F51" s="38" t="s">
        <v>650</v>
      </c>
      <c r="G51" s="39">
        <v>16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75">
      <c r="A52" s="35" t="s">
        <v>77</v>
      </c>
      <c r="B52" s="42"/>
      <c r="C52" s="43"/>
      <c r="D52" s="43"/>
      <c r="E52" s="37" t="s">
        <v>651</v>
      </c>
      <c r="F52" s="43"/>
      <c r="G52" s="43"/>
      <c r="H52" s="43"/>
      <c r="I52" s="43"/>
      <c r="J52" s="44"/>
    </row>
    <row r="53" ht="30">
      <c r="A53" s="35" t="s">
        <v>89</v>
      </c>
      <c r="B53" s="42"/>
      <c r="C53" s="43"/>
      <c r="D53" s="43"/>
      <c r="E53" s="45" t="s">
        <v>652</v>
      </c>
      <c r="F53" s="43"/>
      <c r="G53" s="43"/>
      <c r="H53" s="43"/>
      <c r="I53" s="43"/>
      <c r="J53" s="44"/>
    </row>
    <row r="54">
      <c r="A54" s="35" t="s">
        <v>71</v>
      </c>
      <c r="B54" s="35">
        <v>15</v>
      </c>
      <c r="C54" s="36" t="s">
        <v>653</v>
      </c>
      <c r="D54" s="35" t="s">
        <v>73</v>
      </c>
      <c r="E54" s="37" t="s">
        <v>654</v>
      </c>
      <c r="F54" s="38" t="s">
        <v>161</v>
      </c>
      <c r="G54" s="39">
        <v>322.39999999999998</v>
      </c>
      <c r="H54" s="40">
        <v>0</v>
      </c>
      <c r="I54" s="40">
        <f>ROUND(G54*H54,P4)</f>
        <v>0</v>
      </c>
      <c r="J54" s="38" t="s">
        <v>76</v>
      </c>
      <c r="O54" s="41">
        <f>I54*0.21</f>
        <v>0</v>
      </c>
      <c r="P54">
        <v>3</v>
      </c>
    </row>
    <row r="55">
      <c r="A55" s="35" t="s">
        <v>77</v>
      </c>
      <c r="B55" s="42"/>
      <c r="C55" s="43"/>
      <c r="D55" s="43"/>
      <c r="E55" s="46" t="s">
        <v>73</v>
      </c>
      <c r="F55" s="43"/>
      <c r="G55" s="43"/>
      <c r="H55" s="43"/>
      <c r="I55" s="43"/>
      <c r="J55" s="44"/>
    </row>
    <row r="56" ht="75">
      <c r="A56" s="35" t="s">
        <v>89</v>
      </c>
      <c r="B56" s="42"/>
      <c r="C56" s="43"/>
      <c r="D56" s="43"/>
      <c r="E56" s="45" t="s">
        <v>655</v>
      </c>
      <c r="F56" s="43"/>
      <c r="G56" s="43"/>
      <c r="H56" s="43"/>
      <c r="I56" s="43"/>
      <c r="J56" s="44"/>
    </row>
    <row r="57" ht="30">
      <c r="A57" s="35" t="s">
        <v>71</v>
      </c>
      <c r="B57" s="35">
        <v>16</v>
      </c>
      <c r="C57" s="36" t="s">
        <v>656</v>
      </c>
      <c r="D57" s="35" t="s">
        <v>73</v>
      </c>
      <c r="E57" s="37" t="s">
        <v>657</v>
      </c>
      <c r="F57" s="38" t="s">
        <v>161</v>
      </c>
      <c r="G57" s="39">
        <v>56</v>
      </c>
      <c r="H57" s="40">
        <v>0</v>
      </c>
      <c r="I57" s="40">
        <f>ROUND(G57*H57,P4)</f>
        <v>0</v>
      </c>
      <c r="J57" s="38" t="s">
        <v>76</v>
      </c>
      <c r="O57" s="41">
        <f>I57*0.21</f>
        <v>0</v>
      </c>
      <c r="P57">
        <v>3</v>
      </c>
    </row>
    <row r="58">
      <c r="A58" s="35" t="s">
        <v>77</v>
      </c>
      <c r="B58" s="42"/>
      <c r="C58" s="43"/>
      <c r="D58" s="43"/>
      <c r="E58" s="37" t="s">
        <v>658</v>
      </c>
      <c r="F58" s="43"/>
      <c r="G58" s="43"/>
      <c r="H58" s="43"/>
      <c r="I58" s="43"/>
      <c r="J58" s="44"/>
    </row>
    <row r="59" ht="30">
      <c r="A59" s="35" t="s">
        <v>89</v>
      </c>
      <c r="B59" s="42"/>
      <c r="C59" s="43"/>
      <c r="D59" s="43"/>
      <c r="E59" s="45" t="s">
        <v>659</v>
      </c>
      <c r="F59" s="43"/>
      <c r="G59" s="43"/>
      <c r="H59" s="43"/>
      <c r="I59" s="43"/>
      <c r="J59" s="44"/>
    </row>
    <row r="60" ht="30">
      <c r="A60" s="35" t="s">
        <v>71</v>
      </c>
      <c r="B60" s="35">
        <v>17</v>
      </c>
      <c r="C60" s="36" t="s">
        <v>660</v>
      </c>
      <c r="D60" s="35" t="s">
        <v>73</v>
      </c>
      <c r="E60" s="37" t="s">
        <v>661</v>
      </c>
      <c r="F60" s="38" t="s">
        <v>161</v>
      </c>
      <c r="G60" s="39">
        <v>266.39999999999998</v>
      </c>
      <c r="H60" s="40">
        <v>0</v>
      </c>
      <c r="I60" s="40">
        <f>ROUND(G60*H60,P4)</f>
        <v>0</v>
      </c>
      <c r="J60" s="38" t="s">
        <v>76</v>
      </c>
      <c r="O60" s="41">
        <f>I60*0.21</f>
        <v>0</v>
      </c>
      <c r="P60">
        <v>3</v>
      </c>
    </row>
    <row r="61">
      <c r="A61" s="35" t="s">
        <v>77</v>
      </c>
      <c r="B61" s="42"/>
      <c r="C61" s="43"/>
      <c r="D61" s="43"/>
      <c r="E61" s="37" t="s">
        <v>662</v>
      </c>
      <c r="F61" s="43"/>
      <c r="G61" s="43"/>
      <c r="H61" s="43"/>
      <c r="I61" s="43"/>
      <c r="J61" s="44"/>
    </row>
    <row r="62" ht="60">
      <c r="A62" s="35" t="s">
        <v>89</v>
      </c>
      <c r="B62" s="42"/>
      <c r="C62" s="43"/>
      <c r="D62" s="43"/>
      <c r="E62" s="45" t="s">
        <v>663</v>
      </c>
      <c r="F62" s="43"/>
      <c r="G62" s="43"/>
      <c r="H62" s="43"/>
      <c r="I62" s="43"/>
      <c r="J62" s="44"/>
    </row>
    <row r="63">
      <c r="A63" s="35" t="s">
        <v>71</v>
      </c>
      <c r="B63" s="35">
        <v>18</v>
      </c>
      <c r="C63" s="36" t="s">
        <v>664</v>
      </c>
      <c r="D63" s="35" t="s">
        <v>73</v>
      </c>
      <c r="E63" s="37" t="s">
        <v>665</v>
      </c>
      <c r="F63" s="38" t="s">
        <v>157</v>
      </c>
      <c r="G63" s="39">
        <v>15.736000000000001</v>
      </c>
      <c r="H63" s="40">
        <v>0</v>
      </c>
      <c r="I63" s="40">
        <f>ROUND(G63*H63,P4)</f>
        <v>0</v>
      </c>
      <c r="J63" s="38" t="s">
        <v>76</v>
      </c>
      <c r="O63" s="41">
        <f>I63*0.21</f>
        <v>0</v>
      </c>
      <c r="P63">
        <v>3</v>
      </c>
    </row>
    <row r="64" ht="30">
      <c r="A64" s="35" t="s">
        <v>77</v>
      </c>
      <c r="B64" s="42"/>
      <c r="C64" s="43"/>
      <c r="D64" s="43"/>
      <c r="E64" s="37" t="s">
        <v>666</v>
      </c>
      <c r="F64" s="43"/>
      <c r="G64" s="43"/>
      <c r="H64" s="43"/>
      <c r="I64" s="43"/>
      <c r="J64" s="44"/>
    </row>
    <row r="65" ht="45">
      <c r="A65" s="35" t="s">
        <v>89</v>
      </c>
      <c r="B65" s="42"/>
      <c r="C65" s="43"/>
      <c r="D65" s="43"/>
      <c r="E65" s="45" t="s">
        <v>667</v>
      </c>
      <c r="F65" s="43"/>
      <c r="G65" s="43"/>
      <c r="H65" s="43"/>
      <c r="I65" s="43"/>
      <c r="J65" s="44"/>
    </row>
    <row r="66">
      <c r="A66" s="35" t="s">
        <v>71</v>
      </c>
      <c r="B66" s="35">
        <v>19</v>
      </c>
      <c r="C66" s="36" t="s">
        <v>668</v>
      </c>
      <c r="D66" s="35" t="s">
        <v>73</v>
      </c>
      <c r="E66" s="37" t="s">
        <v>669</v>
      </c>
      <c r="F66" s="38" t="s">
        <v>128</v>
      </c>
      <c r="G66" s="39">
        <v>2.8319999999999999</v>
      </c>
      <c r="H66" s="40">
        <v>0</v>
      </c>
      <c r="I66" s="40">
        <f>ROUND(G66*H66,P4)</f>
        <v>0</v>
      </c>
      <c r="J66" s="38" t="s">
        <v>76</v>
      </c>
      <c r="O66" s="41">
        <f>I66*0.21</f>
        <v>0</v>
      </c>
      <c r="P66">
        <v>3</v>
      </c>
    </row>
    <row r="67">
      <c r="A67" s="35" t="s">
        <v>77</v>
      </c>
      <c r="B67" s="42"/>
      <c r="C67" s="43"/>
      <c r="D67" s="43"/>
      <c r="E67" s="37" t="s">
        <v>670</v>
      </c>
      <c r="F67" s="43"/>
      <c r="G67" s="43"/>
      <c r="H67" s="43"/>
      <c r="I67" s="43"/>
      <c r="J67" s="44"/>
    </row>
    <row r="68" ht="30">
      <c r="A68" s="35" t="s">
        <v>89</v>
      </c>
      <c r="B68" s="42"/>
      <c r="C68" s="43"/>
      <c r="D68" s="43"/>
      <c r="E68" s="45" t="s">
        <v>671</v>
      </c>
      <c r="F68" s="43"/>
      <c r="G68" s="43"/>
      <c r="H68" s="43"/>
      <c r="I68" s="43"/>
      <c r="J68" s="44"/>
    </row>
    <row r="69" ht="30">
      <c r="A69" s="35" t="s">
        <v>71</v>
      </c>
      <c r="B69" s="35">
        <v>20</v>
      </c>
      <c r="C69" s="36" t="s">
        <v>672</v>
      </c>
      <c r="D69" s="35" t="s">
        <v>73</v>
      </c>
      <c r="E69" s="37" t="s">
        <v>673</v>
      </c>
      <c r="F69" s="38" t="s">
        <v>93</v>
      </c>
      <c r="G69" s="39">
        <v>208</v>
      </c>
      <c r="H69" s="40">
        <v>0</v>
      </c>
      <c r="I69" s="40">
        <f>ROUND(G69*H69,P4)</f>
        <v>0</v>
      </c>
      <c r="J69" s="38" t="s">
        <v>76</v>
      </c>
      <c r="O69" s="41">
        <f>I69*0.21</f>
        <v>0</v>
      </c>
      <c r="P69">
        <v>3</v>
      </c>
    </row>
    <row r="70">
      <c r="A70" s="35" t="s">
        <v>77</v>
      </c>
      <c r="B70" s="42"/>
      <c r="C70" s="43"/>
      <c r="D70" s="43"/>
      <c r="E70" s="46"/>
      <c r="F70" s="43"/>
      <c r="G70" s="43"/>
      <c r="H70" s="43"/>
      <c r="I70" s="43"/>
      <c r="J70" s="44"/>
    </row>
    <row r="71" ht="60">
      <c r="A71" s="35" t="s">
        <v>89</v>
      </c>
      <c r="B71" s="42"/>
      <c r="C71" s="43"/>
      <c r="D71" s="43"/>
      <c r="E71" s="45" t="s">
        <v>674</v>
      </c>
      <c r="F71" s="43"/>
      <c r="G71" s="43"/>
      <c r="H71" s="43"/>
      <c r="I71" s="43"/>
      <c r="J71" s="44"/>
    </row>
    <row r="72">
      <c r="A72" s="35" t="s">
        <v>71</v>
      </c>
      <c r="B72" s="35">
        <v>21</v>
      </c>
      <c r="C72" s="36" t="s">
        <v>675</v>
      </c>
      <c r="D72" s="35" t="s">
        <v>73</v>
      </c>
      <c r="E72" s="37" t="s">
        <v>676</v>
      </c>
      <c r="F72" s="38" t="s">
        <v>141</v>
      </c>
      <c r="G72" s="39">
        <v>261.04300000000001</v>
      </c>
      <c r="H72" s="40">
        <v>0</v>
      </c>
      <c r="I72" s="40">
        <f>ROUND(G72*H72,P4)</f>
        <v>0</v>
      </c>
      <c r="J72" s="38" t="s">
        <v>76</v>
      </c>
      <c r="O72" s="41">
        <f>I72*0.21</f>
        <v>0</v>
      </c>
      <c r="P72">
        <v>3</v>
      </c>
    </row>
    <row r="73">
      <c r="A73" s="35" t="s">
        <v>77</v>
      </c>
      <c r="B73" s="42"/>
      <c r="C73" s="43"/>
      <c r="D73" s="43"/>
      <c r="E73" s="37" t="s">
        <v>677</v>
      </c>
      <c r="F73" s="43"/>
      <c r="G73" s="43"/>
      <c r="H73" s="43"/>
      <c r="I73" s="43"/>
      <c r="J73" s="44"/>
    </row>
    <row r="74" ht="105">
      <c r="A74" s="35" t="s">
        <v>89</v>
      </c>
      <c r="B74" s="42"/>
      <c r="C74" s="43"/>
      <c r="D74" s="43"/>
      <c r="E74" s="45" t="s">
        <v>678</v>
      </c>
      <c r="F74" s="43"/>
      <c r="G74" s="43"/>
      <c r="H74" s="43"/>
      <c r="I74" s="43"/>
      <c r="J74" s="44"/>
    </row>
    <row r="75">
      <c r="A75" s="35" t="s">
        <v>71</v>
      </c>
      <c r="B75" s="35">
        <v>22</v>
      </c>
      <c r="C75" s="36" t="s">
        <v>679</v>
      </c>
      <c r="D75" s="35" t="s">
        <v>73</v>
      </c>
      <c r="E75" s="37" t="s">
        <v>680</v>
      </c>
      <c r="F75" s="38" t="s">
        <v>141</v>
      </c>
      <c r="G75" s="39">
        <v>30.109999999999999</v>
      </c>
      <c r="H75" s="40">
        <v>0</v>
      </c>
      <c r="I75" s="40">
        <f>ROUND(G75*H75,P4)</f>
        <v>0</v>
      </c>
      <c r="J75" s="38" t="s">
        <v>76</v>
      </c>
      <c r="O75" s="41">
        <f>I75*0.21</f>
        <v>0</v>
      </c>
      <c r="P75">
        <v>3</v>
      </c>
    </row>
    <row r="76">
      <c r="A76" s="35" t="s">
        <v>77</v>
      </c>
      <c r="B76" s="42"/>
      <c r="C76" s="43"/>
      <c r="D76" s="43"/>
      <c r="E76" s="37" t="s">
        <v>681</v>
      </c>
      <c r="F76" s="43"/>
      <c r="G76" s="43"/>
      <c r="H76" s="43"/>
      <c r="I76" s="43"/>
      <c r="J76" s="44"/>
    </row>
    <row r="77" ht="45">
      <c r="A77" s="35" t="s">
        <v>89</v>
      </c>
      <c r="B77" s="42"/>
      <c r="C77" s="43"/>
      <c r="D77" s="43"/>
      <c r="E77" s="45" t="s">
        <v>682</v>
      </c>
      <c r="F77" s="43"/>
      <c r="G77" s="43"/>
      <c r="H77" s="43"/>
      <c r="I77" s="43"/>
      <c r="J77" s="44"/>
    </row>
    <row r="78">
      <c r="A78" s="29" t="s">
        <v>68</v>
      </c>
      <c r="B78" s="30"/>
      <c r="C78" s="31" t="s">
        <v>683</v>
      </c>
      <c r="D78" s="32"/>
      <c r="E78" s="29" t="s">
        <v>684</v>
      </c>
      <c r="F78" s="32"/>
      <c r="G78" s="32"/>
      <c r="H78" s="32"/>
      <c r="I78" s="33">
        <f>SUMIFS(I79:I111,A79:A111,"P")</f>
        <v>0</v>
      </c>
      <c r="J78" s="34"/>
    </row>
    <row r="79">
      <c r="A79" s="35" t="s">
        <v>71</v>
      </c>
      <c r="B79" s="35">
        <v>23</v>
      </c>
      <c r="C79" s="36" t="s">
        <v>685</v>
      </c>
      <c r="D79" s="35" t="s">
        <v>73</v>
      </c>
      <c r="E79" s="37" t="s">
        <v>686</v>
      </c>
      <c r="F79" s="38" t="s">
        <v>687</v>
      </c>
      <c r="G79" s="39">
        <v>1368</v>
      </c>
      <c r="H79" s="40">
        <v>0</v>
      </c>
      <c r="I79" s="40">
        <f>ROUND(G79*H79,P4)</f>
        <v>0</v>
      </c>
      <c r="J79" s="38" t="s">
        <v>76</v>
      </c>
      <c r="O79" s="41">
        <f>I79*0.21</f>
        <v>0</v>
      </c>
      <c r="P79">
        <v>3</v>
      </c>
    </row>
    <row r="80" ht="30">
      <c r="A80" s="35" t="s">
        <v>77</v>
      </c>
      <c r="B80" s="42"/>
      <c r="C80" s="43"/>
      <c r="D80" s="43"/>
      <c r="E80" s="37" t="s">
        <v>688</v>
      </c>
      <c r="F80" s="43"/>
      <c r="G80" s="43"/>
      <c r="H80" s="43"/>
      <c r="I80" s="43"/>
      <c r="J80" s="44"/>
    </row>
    <row r="81" ht="30">
      <c r="A81" s="35" t="s">
        <v>89</v>
      </c>
      <c r="B81" s="42"/>
      <c r="C81" s="43"/>
      <c r="D81" s="43"/>
      <c r="E81" s="45" t="s">
        <v>689</v>
      </c>
      <c r="F81" s="43"/>
      <c r="G81" s="43"/>
      <c r="H81" s="43"/>
      <c r="I81" s="43"/>
      <c r="J81" s="44"/>
    </row>
    <row r="82">
      <c r="A82" s="35" t="s">
        <v>71</v>
      </c>
      <c r="B82" s="35">
        <v>24</v>
      </c>
      <c r="C82" s="36" t="s">
        <v>690</v>
      </c>
      <c r="D82" s="35" t="s">
        <v>73</v>
      </c>
      <c r="E82" s="37" t="s">
        <v>691</v>
      </c>
      <c r="F82" s="38" t="s">
        <v>157</v>
      </c>
      <c r="G82" s="39">
        <v>116.836</v>
      </c>
      <c r="H82" s="40">
        <v>0</v>
      </c>
      <c r="I82" s="40">
        <f>ROUND(G82*H82,P4)</f>
        <v>0</v>
      </c>
      <c r="J82" s="38" t="s">
        <v>76</v>
      </c>
      <c r="O82" s="41">
        <f>I82*0.21</f>
        <v>0</v>
      </c>
      <c r="P82">
        <v>3</v>
      </c>
    </row>
    <row r="83">
      <c r="A83" s="35" t="s">
        <v>77</v>
      </c>
      <c r="B83" s="42"/>
      <c r="C83" s="43"/>
      <c r="D83" s="43"/>
      <c r="E83" s="37" t="s">
        <v>692</v>
      </c>
      <c r="F83" s="43"/>
      <c r="G83" s="43"/>
      <c r="H83" s="43"/>
      <c r="I83" s="43"/>
      <c r="J83" s="44"/>
    </row>
    <row r="84" ht="120">
      <c r="A84" s="35" t="s">
        <v>89</v>
      </c>
      <c r="B84" s="42"/>
      <c r="C84" s="43"/>
      <c r="D84" s="43"/>
      <c r="E84" s="45" t="s">
        <v>693</v>
      </c>
      <c r="F84" s="43"/>
      <c r="G84" s="43"/>
      <c r="H84" s="43"/>
      <c r="I84" s="43"/>
      <c r="J84" s="44"/>
    </row>
    <row r="85">
      <c r="A85" s="35" t="s">
        <v>71</v>
      </c>
      <c r="B85" s="35">
        <v>25</v>
      </c>
      <c r="C85" s="36" t="s">
        <v>694</v>
      </c>
      <c r="D85" s="35" t="s">
        <v>73</v>
      </c>
      <c r="E85" s="37" t="s">
        <v>695</v>
      </c>
      <c r="F85" s="38" t="s">
        <v>128</v>
      </c>
      <c r="G85" s="39">
        <v>18.693999999999999</v>
      </c>
      <c r="H85" s="40">
        <v>0</v>
      </c>
      <c r="I85" s="40">
        <f>ROUND(G85*H85,P4)</f>
        <v>0</v>
      </c>
      <c r="J85" s="38" t="s">
        <v>76</v>
      </c>
      <c r="O85" s="41">
        <f>I85*0.21</f>
        <v>0</v>
      </c>
      <c r="P85">
        <v>3</v>
      </c>
    </row>
    <row r="86">
      <c r="A86" s="35" t="s">
        <v>77</v>
      </c>
      <c r="B86" s="42"/>
      <c r="C86" s="43"/>
      <c r="D86" s="43"/>
      <c r="E86" s="37" t="s">
        <v>696</v>
      </c>
      <c r="F86" s="43"/>
      <c r="G86" s="43"/>
      <c r="H86" s="43"/>
      <c r="I86" s="43"/>
      <c r="J86" s="44"/>
    </row>
    <row r="87" ht="30">
      <c r="A87" s="35" t="s">
        <v>89</v>
      </c>
      <c r="B87" s="42"/>
      <c r="C87" s="43"/>
      <c r="D87" s="43"/>
      <c r="E87" s="45" t="s">
        <v>697</v>
      </c>
      <c r="F87" s="43"/>
      <c r="G87" s="43"/>
      <c r="H87" s="43"/>
      <c r="I87" s="43"/>
      <c r="J87" s="44"/>
    </row>
    <row r="88">
      <c r="A88" s="35" t="s">
        <v>71</v>
      </c>
      <c r="B88" s="35">
        <v>26</v>
      </c>
      <c r="C88" s="36" t="s">
        <v>698</v>
      </c>
      <c r="D88" s="35" t="s">
        <v>73</v>
      </c>
      <c r="E88" s="37" t="s">
        <v>699</v>
      </c>
      <c r="F88" s="38" t="s">
        <v>141</v>
      </c>
      <c r="G88" s="39">
        <v>23.608000000000001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30">
      <c r="A89" s="35" t="s">
        <v>77</v>
      </c>
      <c r="B89" s="42"/>
      <c r="C89" s="43"/>
      <c r="D89" s="43"/>
      <c r="E89" s="37" t="s">
        <v>700</v>
      </c>
      <c r="F89" s="43"/>
      <c r="G89" s="43"/>
      <c r="H89" s="43"/>
      <c r="I89" s="43"/>
      <c r="J89" s="44"/>
    </row>
    <row r="90" ht="30">
      <c r="A90" s="35" t="s">
        <v>89</v>
      </c>
      <c r="B90" s="42"/>
      <c r="C90" s="43"/>
      <c r="D90" s="43"/>
      <c r="E90" s="45" t="s">
        <v>701</v>
      </c>
      <c r="F90" s="43"/>
      <c r="G90" s="43"/>
      <c r="H90" s="43"/>
      <c r="I90" s="43"/>
      <c r="J90" s="44"/>
    </row>
    <row r="91" ht="30">
      <c r="A91" s="35" t="s">
        <v>71</v>
      </c>
      <c r="B91" s="35">
        <v>27</v>
      </c>
      <c r="C91" s="36" t="s">
        <v>702</v>
      </c>
      <c r="D91" s="35" t="s">
        <v>73</v>
      </c>
      <c r="E91" s="37" t="s">
        <v>703</v>
      </c>
      <c r="F91" s="38" t="s">
        <v>157</v>
      </c>
      <c r="G91" s="39">
        <v>74.332999999999998</v>
      </c>
      <c r="H91" s="40">
        <v>0</v>
      </c>
      <c r="I91" s="40">
        <f>ROUND(G91*H91,P4)</f>
        <v>0</v>
      </c>
      <c r="J91" s="38" t="s">
        <v>76</v>
      </c>
      <c r="O91" s="41">
        <f>I91*0.21</f>
        <v>0</v>
      </c>
      <c r="P91">
        <v>3</v>
      </c>
    </row>
    <row r="92">
      <c r="A92" s="35" t="s">
        <v>77</v>
      </c>
      <c r="B92" s="42"/>
      <c r="C92" s="43"/>
      <c r="D92" s="43"/>
      <c r="E92" s="37" t="s">
        <v>704</v>
      </c>
      <c r="F92" s="43"/>
      <c r="G92" s="43"/>
      <c r="H92" s="43"/>
      <c r="I92" s="43"/>
      <c r="J92" s="44"/>
    </row>
    <row r="93" ht="195">
      <c r="A93" s="35" t="s">
        <v>89</v>
      </c>
      <c r="B93" s="42"/>
      <c r="C93" s="43"/>
      <c r="D93" s="43"/>
      <c r="E93" s="45" t="s">
        <v>705</v>
      </c>
      <c r="F93" s="43"/>
      <c r="G93" s="43"/>
      <c r="H93" s="43"/>
      <c r="I93" s="43"/>
      <c r="J93" s="44"/>
    </row>
    <row r="94">
      <c r="A94" s="35" t="s">
        <v>71</v>
      </c>
      <c r="B94" s="35">
        <v>28</v>
      </c>
      <c r="C94" s="36" t="s">
        <v>706</v>
      </c>
      <c r="D94" s="35" t="s">
        <v>73</v>
      </c>
      <c r="E94" s="37" t="s">
        <v>707</v>
      </c>
      <c r="F94" s="38" t="s">
        <v>128</v>
      </c>
      <c r="G94" s="39">
        <v>13.380000000000001</v>
      </c>
      <c r="H94" s="40">
        <v>0</v>
      </c>
      <c r="I94" s="40">
        <f>ROUND(G94*H94,P4)</f>
        <v>0</v>
      </c>
      <c r="J94" s="38" t="s">
        <v>76</v>
      </c>
      <c r="O94" s="41">
        <f>I94*0.21</f>
        <v>0</v>
      </c>
      <c r="P94">
        <v>3</v>
      </c>
    </row>
    <row r="95">
      <c r="A95" s="35" t="s">
        <v>77</v>
      </c>
      <c r="B95" s="42"/>
      <c r="C95" s="43"/>
      <c r="D95" s="43"/>
      <c r="E95" s="37" t="s">
        <v>670</v>
      </c>
      <c r="F95" s="43"/>
      <c r="G95" s="43"/>
      <c r="H95" s="43"/>
      <c r="I95" s="43"/>
      <c r="J95" s="44"/>
    </row>
    <row r="96" ht="30">
      <c r="A96" s="35" t="s">
        <v>89</v>
      </c>
      <c r="B96" s="42"/>
      <c r="C96" s="43"/>
      <c r="D96" s="43"/>
      <c r="E96" s="45" t="s">
        <v>708</v>
      </c>
      <c r="F96" s="43"/>
      <c r="G96" s="43"/>
      <c r="H96" s="43"/>
      <c r="I96" s="43"/>
      <c r="J96" s="44"/>
    </row>
    <row r="97">
      <c r="A97" s="35" t="s">
        <v>71</v>
      </c>
      <c r="B97" s="35">
        <v>29</v>
      </c>
      <c r="C97" s="36" t="s">
        <v>709</v>
      </c>
      <c r="D97" s="35" t="s">
        <v>73</v>
      </c>
      <c r="E97" s="37" t="s">
        <v>710</v>
      </c>
      <c r="F97" s="38" t="s">
        <v>157</v>
      </c>
      <c r="G97" s="39">
        <v>18.216000000000001</v>
      </c>
      <c r="H97" s="40">
        <v>0</v>
      </c>
      <c r="I97" s="40">
        <f>ROUND(G97*H97,P4)</f>
        <v>0</v>
      </c>
      <c r="J97" s="38" t="s">
        <v>76</v>
      </c>
      <c r="O97" s="41">
        <f>I97*0.21</f>
        <v>0</v>
      </c>
      <c r="P97">
        <v>3</v>
      </c>
    </row>
    <row r="98">
      <c r="A98" s="35" t="s">
        <v>77</v>
      </c>
      <c r="B98" s="42"/>
      <c r="C98" s="43"/>
      <c r="D98" s="43"/>
      <c r="E98" s="37" t="s">
        <v>711</v>
      </c>
      <c r="F98" s="43"/>
      <c r="G98" s="43"/>
      <c r="H98" s="43"/>
      <c r="I98" s="43"/>
      <c r="J98" s="44"/>
    </row>
    <row r="99" ht="60">
      <c r="A99" s="35" t="s">
        <v>89</v>
      </c>
      <c r="B99" s="42"/>
      <c r="C99" s="43"/>
      <c r="D99" s="43"/>
      <c r="E99" s="45" t="s">
        <v>712</v>
      </c>
      <c r="F99" s="43"/>
      <c r="G99" s="43"/>
      <c r="H99" s="43"/>
      <c r="I99" s="43"/>
      <c r="J99" s="44"/>
    </row>
    <row r="100">
      <c r="A100" s="35" t="s">
        <v>71</v>
      </c>
      <c r="B100" s="35">
        <v>30</v>
      </c>
      <c r="C100" s="36" t="s">
        <v>713</v>
      </c>
      <c r="D100" s="35" t="s">
        <v>73</v>
      </c>
      <c r="E100" s="37" t="s">
        <v>714</v>
      </c>
      <c r="F100" s="38" t="s">
        <v>157</v>
      </c>
      <c r="G100" s="39">
        <v>181.404</v>
      </c>
      <c r="H100" s="40">
        <v>0</v>
      </c>
      <c r="I100" s="40">
        <f>ROUND(G100*H100,P4)</f>
        <v>0</v>
      </c>
      <c r="J100" s="38" t="s">
        <v>76</v>
      </c>
      <c r="O100" s="41">
        <f>I100*0.21</f>
        <v>0</v>
      </c>
      <c r="P100">
        <v>3</v>
      </c>
    </row>
    <row r="101">
      <c r="A101" s="35" t="s">
        <v>77</v>
      </c>
      <c r="B101" s="42"/>
      <c r="C101" s="43"/>
      <c r="D101" s="43"/>
      <c r="E101" s="37" t="s">
        <v>715</v>
      </c>
      <c r="F101" s="43"/>
      <c r="G101" s="43"/>
      <c r="H101" s="43"/>
      <c r="I101" s="43"/>
      <c r="J101" s="44"/>
    </row>
    <row r="102" ht="120">
      <c r="A102" s="35" t="s">
        <v>89</v>
      </c>
      <c r="B102" s="42"/>
      <c r="C102" s="43"/>
      <c r="D102" s="43"/>
      <c r="E102" s="45" t="s">
        <v>716</v>
      </c>
      <c r="F102" s="43"/>
      <c r="G102" s="43"/>
      <c r="H102" s="43"/>
      <c r="I102" s="43"/>
      <c r="J102" s="44"/>
    </row>
    <row r="103">
      <c r="A103" s="35" t="s">
        <v>71</v>
      </c>
      <c r="B103" s="35">
        <v>31</v>
      </c>
      <c r="C103" s="36" t="s">
        <v>717</v>
      </c>
      <c r="D103" s="35" t="s">
        <v>73</v>
      </c>
      <c r="E103" s="37" t="s">
        <v>718</v>
      </c>
      <c r="F103" s="38" t="s">
        <v>128</v>
      </c>
      <c r="G103" s="39">
        <v>32.667999999999999</v>
      </c>
      <c r="H103" s="40">
        <v>0</v>
      </c>
      <c r="I103" s="40">
        <f>ROUND(G103*H103,P4)</f>
        <v>0</v>
      </c>
      <c r="J103" s="38" t="s">
        <v>76</v>
      </c>
      <c r="O103" s="41">
        <f>I103*0.21</f>
        <v>0</v>
      </c>
      <c r="P103">
        <v>3</v>
      </c>
    </row>
    <row r="104" ht="30">
      <c r="A104" s="35" t="s">
        <v>77</v>
      </c>
      <c r="B104" s="42"/>
      <c r="C104" s="43"/>
      <c r="D104" s="43"/>
      <c r="E104" s="37" t="s">
        <v>719</v>
      </c>
      <c r="F104" s="43"/>
      <c r="G104" s="43"/>
      <c r="H104" s="43"/>
      <c r="I104" s="43"/>
      <c r="J104" s="44"/>
    </row>
    <row r="105" ht="45">
      <c r="A105" s="35" t="s">
        <v>89</v>
      </c>
      <c r="B105" s="42"/>
      <c r="C105" s="43"/>
      <c r="D105" s="43"/>
      <c r="E105" s="45" t="s">
        <v>720</v>
      </c>
      <c r="F105" s="43"/>
      <c r="G105" s="43"/>
      <c r="H105" s="43"/>
      <c r="I105" s="43"/>
      <c r="J105" s="44"/>
    </row>
    <row r="106">
      <c r="A106" s="35" t="s">
        <v>71</v>
      </c>
      <c r="B106" s="35">
        <v>32</v>
      </c>
      <c r="C106" s="36" t="s">
        <v>721</v>
      </c>
      <c r="D106" s="35" t="s">
        <v>73</v>
      </c>
      <c r="E106" s="37" t="s">
        <v>722</v>
      </c>
      <c r="F106" s="38" t="s">
        <v>157</v>
      </c>
      <c r="G106" s="39">
        <v>26.224</v>
      </c>
      <c r="H106" s="40">
        <v>0</v>
      </c>
      <c r="I106" s="40">
        <f>ROUND(G106*H106,P4)</f>
        <v>0</v>
      </c>
      <c r="J106" s="38" t="s">
        <v>76</v>
      </c>
      <c r="O106" s="41">
        <f>I106*0.21</f>
        <v>0</v>
      </c>
      <c r="P106">
        <v>3</v>
      </c>
    </row>
    <row r="107">
      <c r="A107" s="35" t="s">
        <v>77</v>
      </c>
      <c r="B107" s="42"/>
      <c r="C107" s="43"/>
      <c r="D107" s="43"/>
      <c r="E107" s="46" t="s">
        <v>73</v>
      </c>
      <c r="F107" s="43"/>
      <c r="G107" s="43"/>
      <c r="H107" s="43"/>
      <c r="I107" s="43"/>
      <c r="J107" s="44"/>
    </row>
    <row r="108" ht="45">
      <c r="A108" s="35" t="s">
        <v>89</v>
      </c>
      <c r="B108" s="42"/>
      <c r="C108" s="43"/>
      <c r="D108" s="43"/>
      <c r="E108" s="45" t="s">
        <v>723</v>
      </c>
      <c r="F108" s="43"/>
      <c r="G108" s="43"/>
      <c r="H108" s="43"/>
      <c r="I108" s="43"/>
      <c r="J108" s="44"/>
    </row>
    <row r="109">
      <c r="A109" s="35" t="s">
        <v>71</v>
      </c>
      <c r="B109" s="35">
        <v>33</v>
      </c>
      <c r="C109" s="36" t="s">
        <v>724</v>
      </c>
      <c r="D109" s="35" t="s">
        <v>73</v>
      </c>
      <c r="E109" s="37" t="s">
        <v>725</v>
      </c>
      <c r="F109" s="38" t="s">
        <v>128</v>
      </c>
      <c r="G109" s="39">
        <v>4.7279999999999998</v>
      </c>
      <c r="H109" s="40">
        <v>0</v>
      </c>
      <c r="I109" s="40">
        <f>ROUND(G109*H109,P4)</f>
        <v>0</v>
      </c>
      <c r="J109" s="38" t="s">
        <v>76</v>
      </c>
      <c r="O109" s="41">
        <f>I109*0.21</f>
        <v>0</v>
      </c>
      <c r="P109">
        <v>3</v>
      </c>
    </row>
    <row r="110">
      <c r="A110" s="35" t="s">
        <v>77</v>
      </c>
      <c r="B110" s="42"/>
      <c r="C110" s="43"/>
      <c r="D110" s="43"/>
      <c r="E110" s="37" t="s">
        <v>670</v>
      </c>
      <c r="F110" s="43"/>
      <c r="G110" s="43"/>
      <c r="H110" s="43"/>
      <c r="I110" s="43"/>
      <c r="J110" s="44"/>
    </row>
    <row r="111" ht="45">
      <c r="A111" s="35" t="s">
        <v>89</v>
      </c>
      <c r="B111" s="42"/>
      <c r="C111" s="43"/>
      <c r="D111" s="43"/>
      <c r="E111" s="45" t="s">
        <v>726</v>
      </c>
      <c r="F111" s="43"/>
      <c r="G111" s="43"/>
      <c r="H111" s="43"/>
      <c r="I111" s="43"/>
      <c r="J111" s="44"/>
    </row>
    <row r="112">
      <c r="A112" s="29" t="s">
        <v>68</v>
      </c>
      <c r="B112" s="30"/>
      <c r="C112" s="31" t="s">
        <v>346</v>
      </c>
      <c r="D112" s="32"/>
      <c r="E112" s="29" t="s">
        <v>347</v>
      </c>
      <c r="F112" s="32"/>
      <c r="G112" s="32"/>
      <c r="H112" s="32"/>
      <c r="I112" s="33">
        <f>SUMIFS(I113:I160,A113:A160,"P")</f>
        <v>0</v>
      </c>
      <c r="J112" s="34"/>
    </row>
    <row r="113">
      <c r="A113" s="35" t="s">
        <v>71</v>
      </c>
      <c r="B113" s="35">
        <v>34</v>
      </c>
      <c r="C113" s="36" t="s">
        <v>727</v>
      </c>
      <c r="D113" s="35" t="s">
        <v>73</v>
      </c>
      <c r="E113" s="37" t="s">
        <v>728</v>
      </c>
      <c r="F113" s="38" t="s">
        <v>157</v>
      </c>
      <c r="G113" s="39">
        <v>299.69999999999999</v>
      </c>
      <c r="H113" s="40">
        <v>0</v>
      </c>
      <c r="I113" s="40">
        <f>ROUND(G113*H113,P4)</f>
        <v>0</v>
      </c>
      <c r="J113" s="38" t="s">
        <v>76</v>
      </c>
      <c r="O113" s="41">
        <f>I113*0.21</f>
        <v>0</v>
      </c>
      <c r="P113">
        <v>3</v>
      </c>
    </row>
    <row r="114" ht="30">
      <c r="A114" s="35" t="s">
        <v>77</v>
      </c>
      <c r="B114" s="42"/>
      <c r="C114" s="43"/>
      <c r="D114" s="43"/>
      <c r="E114" s="37" t="s">
        <v>729</v>
      </c>
      <c r="F114" s="43"/>
      <c r="G114" s="43"/>
      <c r="H114" s="43"/>
      <c r="I114" s="43"/>
      <c r="J114" s="44"/>
    </row>
    <row r="115" ht="45">
      <c r="A115" s="35" t="s">
        <v>89</v>
      </c>
      <c r="B115" s="42"/>
      <c r="C115" s="43"/>
      <c r="D115" s="43"/>
      <c r="E115" s="45" t="s">
        <v>730</v>
      </c>
      <c r="F115" s="43"/>
      <c r="G115" s="43"/>
      <c r="H115" s="43"/>
      <c r="I115" s="43"/>
      <c r="J115" s="44"/>
    </row>
    <row r="116">
      <c r="A116" s="35" t="s">
        <v>71</v>
      </c>
      <c r="B116" s="35">
        <v>35</v>
      </c>
      <c r="C116" s="36" t="s">
        <v>727</v>
      </c>
      <c r="D116" s="35" t="s">
        <v>137</v>
      </c>
      <c r="E116" s="37" t="s">
        <v>728</v>
      </c>
      <c r="F116" s="38" t="s">
        <v>157</v>
      </c>
      <c r="G116" s="39">
        <v>19.495999999999999</v>
      </c>
      <c r="H116" s="40">
        <v>0</v>
      </c>
      <c r="I116" s="40">
        <f>ROUND(G116*H116,P4)</f>
        <v>0</v>
      </c>
      <c r="J116" s="38" t="s">
        <v>76</v>
      </c>
      <c r="O116" s="41">
        <f>I116*0.21</f>
        <v>0</v>
      </c>
      <c r="P116">
        <v>3</v>
      </c>
    </row>
    <row r="117">
      <c r="A117" s="35" t="s">
        <v>77</v>
      </c>
      <c r="B117" s="42"/>
      <c r="C117" s="43"/>
      <c r="D117" s="43"/>
      <c r="E117" s="37" t="s">
        <v>731</v>
      </c>
      <c r="F117" s="43"/>
      <c r="G117" s="43"/>
      <c r="H117" s="43"/>
      <c r="I117" s="43"/>
      <c r="J117" s="44"/>
    </row>
    <row r="118" ht="30">
      <c r="A118" s="35" t="s">
        <v>89</v>
      </c>
      <c r="B118" s="42"/>
      <c r="C118" s="43"/>
      <c r="D118" s="43"/>
      <c r="E118" s="45" t="s">
        <v>732</v>
      </c>
      <c r="F118" s="43"/>
      <c r="G118" s="43"/>
      <c r="H118" s="43"/>
      <c r="I118" s="43"/>
      <c r="J118" s="44"/>
    </row>
    <row r="119">
      <c r="A119" s="35" t="s">
        <v>71</v>
      </c>
      <c r="B119" s="35">
        <v>36</v>
      </c>
      <c r="C119" s="36" t="s">
        <v>733</v>
      </c>
      <c r="D119" s="35" t="s">
        <v>73</v>
      </c>
      <c r="E119" s="37" t="s">
        <v>734</v>
      </c>
      <c r="F119" s="38" t="s">
        <v>128</v>
      </c>
      <c r="G119" s="39">
        <v>75</v>
      </c>
      <c r="H119" s="40">
        <v>0</v>
      </c>
      <c r="I119" s="40">
        <f>ROUND(G119*H119,P4)</f>
        <v>0</v>
      </c>
      <c r="J119" s="38" t="s">
        <v>76</v>
      </c>
      <c r="O119" s="41">
        <f>I119*0.21</f>
        <v>0</v>
      </c>
      <c r="P119">
        <v>3</v>
      </c>
    </row>
    <row r="120">
      <c r="A120" s="35" t="s">
        <v>77</v>
      </c>
      <c r="B120" s="42"/>
      <c r="C120" s="43"/>
      <c r="D120" s="43"/>
      <c r="E120" s="37" t="s">
        <v>735</v>
      </c>
      <c r="F120" s="43"/>
      <c r="G120" s="43"/>
      <c r="H120" s="43"/>
      <c r="I120" s="43"/>
      <c r="J120" s="44"/>
    </row>
    <row r="121" ht="30">
      <c r="A121" s="35" t="s">
        <v>89</v>
      </c>
      <c r="B121" s="42"/>
      <c r="C121" s="43"/>
      <c r="D121" s="43"/>
      <c r="E121" s="45" t="s">
        <v>736</v>
      </c>
      <c r="F121" s="43"/>
      <c r="G121" s="43"/>
      <c r="H121" s="43"/>
      <c r="I121" s="43"/>
      <c r="J121" s="44"/>
    </row>
    <row r="122">
      <c r="A122" s="35" t="s">
        <v>71</v>
      </c>
      <c r="B122" s="35">
        <v>37</v>
      </c>
      <c r="C122" s="36" t="s">
        <v>733</v>
      </c>
      <c r="D122" s="35" t="s">
        <v>137</v>
      </c>
      <c r="E122" s="37" t="s">
        <v>734</v>
      </c>
      <c r="F122" s="38" t="s">
        <v>128</v>
      </c>
      <c r="G122" s="39">
        <v>3.899</v>
      </c>
      <c r="H122" s="40">
        <v>0</v>
      </c>
      <c r="I122" s="40">
        <f>ROUND(G122*H122,P4)</f>
        <v>0</v>
      </c>
      <c r="J122" s="38" t="s">
        <v>76</v>
      </c>
      <c r="O122" s="41">
        <f>I122*0.21</f>
        <v>0</v>
      </c>
      <c r="P122">
        <v>3</v>
      </c>
    </row>
    <row r="123">
      <c r="A123" s="35" t="s">
        <v>77</v>
      </c>
      <c r="B123" s="42"/>
      <c r="C123" s="43"/>
      <c r="D123" s="43"/>
      <c r="E123" s="37" t="s">
        <v>737</v>
      </c>
      <c r="F123" s="43"/>
      <c r="G123" s="43"/>
      <c r="H123" s="43"/>
      <c r="I123" s="43"/>
      <c r="J123" s="44"/>
    </row>
    <row r="124" ht="30">
      <c r="A124" s="35" t="s">
        <v>89</v>
      </c>
      <c r="B124" s="42"/>
      <c r="C124" s="43"/>
      <c r="D124" s="43"/>
      <c r="E124" s="45" t="s">
        <v>738</v>
      </c>
      <c r="F124" s="43"/>
      <c r="G124" s="43"/>
      <c r="H124" s="43"/>
      <c r="I124" s="43"/>
      <c r="J124" s="44"/>
    </row>
    <row r="125">
      <c r="A125" s="35" t="s">
        <v>71</v>
      </c>
      <c r="B125" s="35">
        <v>38</v>
      </c>
      <c r="C125" s="36" t="s">
        <v>739</v>
      </c>
      <c r="D125" s="35" t="s">
        <v>73</v>
      </c>
      <c r="E125" s="37" t="s">
        <v>740</v>
      </c>
      <c r="F125" s="38" t="s">
        <v>128</v>
      </c>
      <c r="G125" s="39">
        <v>255.00800000000001</v>
      </c>
      <c r="H125" s="40">
        <v>0</v>
      </c>
      <c r="I125" s="40">
        <f>ROUND(G125*H125,P4)</f>
        <v>0</v>
      </c>
      <c r="J125" s="38" t="s">
        <v>76</v>
      </c>
      <c r="O125" s="41">
        <f>I125*0.21</f>
        <v>0</v>
      </c>
      <c r="P125">
        <v>3</v>
      </c>
    </row>
    <row r="126" ht="30">
      <c r="A126" s="35" t="s">
        <v>77</v>
      </c>
      <c r="B126" s="42"/>
      <c r="C126" s="43"/>
      <c r="D126" s="43"/>
      <c r="E126" s="37" t="s">
        <v>741</v>
      </c>
      <c r="F126" s="43"/>
      <c r="G126" s="43"/>
      <c r="H126" s="43"/>
      <c r="I126" s="43"/>
      <c r="J126" s="44"/>
    </row>
    <row r="127" ht="60">
      <c r="A127" s="35" t="s">
        <v>89</v>
      </c>
      <c r="B127" s="42"/>
      <c r="C127" s="43"/>
      <c r="D127" s="43"/>
      <c r="E127" s="45" t="s">
        <v>742</v>
      </c>
      <c r="F127" s="43"/>
      <c r="G127" s="43"/>
      <c r="H127" s="43"/>
      <c r="I127" s="43"/>
      <c r="J127" s="44"/>
    </row>
    <row r="128">
      <c r="A128" s="35" t="s">
        <v>71</v>
      </c>
      <c r="B128" s="35">
        <v>39</v>
      </c>
      <c r="C128" s="36" t="s">
        <v>743</v>
      </c>
      <c r="D128" s="35" t="s">
        <v>73</v>
      </c>
      <c r="E128" s="37" t="s">
        <v>744</v>
      </c>
      <c r="F128" s="38" t="s">
        <v>93</v>
      </c>
      <c r="G128" s="39">
        <v>4</v>
      </c>
      <c r="H128" s="40">
        <v>0</v>
      </c>
      <c r="I128" s="40">
        <f>ROUND(G128*H128,P4)</f>
        <v>0</v>
      </c>
      <c r="J128" s="38" t="s">
        <v>76</v>
      </c>
      <c r="O128" s="41">
        <f>I128*0.21</f>
        <v>0</v>
      </c>
      <c r="P128">
        <v>3</v>
      </c>
    </row>
    <row r="129">
      <c r="A129" s="35" t="s">
        <v>77</v>
      </c>
      <c r="B129" s="42"/>
      <c r="C129" s="43"/>
      <c r="D129" s="43"/>
      <c r="E129" s="37" t="s">
        <v>745</v>
      </c>
      <c r="F129" s="43"/>
      <c r="G129" s="43"/>
      <c r="H129" s="43"/>
      <c r="I129" s="43"/>
      <c r="J129" s="44"/>
    </row>
    <row r="130" ht="45">
      <c r="A130" s="35" t="s">
        <v>89</v>
      </c>
      <c r="B130" s="42"/>
      <c r="C130" s="43"/>
      <c r="D130" s="43"/>
      <c r="E130" s="45" t="s">
        <v>746</v>
      </c>
      <c r="F130" s="43"/>
      <c r="G130" s="43"/>
      <c r="H130" s="43"/>
      <c r="I130" s="43"/>
      <c r="J130" s="44"/>
    </row>
    <row r="131">
      <c r="A131" s="35" t="s">
        <v>71</v>
      </c>
      <c r="B131" s="35">
        <v>40</v>
      </c>
      <c r="C131" s="36" t="s">
        <v>747</v>
      </c>
      <c r="D131" s="35" t="s">
        <v>73</v>
      </c>
      <c r="E131" s="37" t="s">
        <v>748</v>
      </c>
      <c r="F131" s="38" t="s">
        <v>93</v>
      </c>
      <c r="G131" s="39">
        <v>2</v>
      </c>
      <c r="H131" s="40">
        <v>0</v>
      </c>
      <c r="I131" s="40">
        <f>ROUND(G131*H131,P4)</f>
        <v>0</v>
      </c>
      <c r="J131" s="38" t="s">
        <v>76</v>
      </c>
      <c r="O131" s="41">
        <f>I131*0.21</f>
        <v>0</v>
      </c>
      <c r="P131">
        <v>3</v>
      </c>
    </row>
    <row r="132">
      <c r="A132" s="35" t="s">
        <v>77</v>
      </c>
      <c r="B132" s="42"/>
      <c r="C132" s="43"/>
      <c r="D132" s="43"/>
      <c r="E132" s="37" t="s">
        <v>745</v>
      </c>
      <c r="F132" s="43"/>
      <c r="G132" s="43"/>
      <c r="H132" s="43"/>
      <c r="I132" s="43"/>
      <c r="J132" s="44"/>
    </row>
    <row r="133" ht="30">
      <c r="A133" s="35" t="s">
        <v>89</v>
      </c>
      <c r="B133" s="42"/>
      <c r="C133" s="43"/>
      <c r="D133" s="43"/>
      <c r="E133" s="45" t="s">
        <v>749</v>
      </c>
      <c r="F133" s="43"/>
      <c r="G133" s="43"/>
      <c r="H133" s="43"/>
      <c r="I133" s="43"/>
      <c r="J133" s="44"/>
    </row>
    <row r="134">
      <c r="A134" s="35" t="s">
        <v>71</v>
      </c>
      <c r="B134" s="35">
        <v>41</v>
      </c>
      <c r="C134" s="36" t="s">
        <v>750</v>
      </c>
      <c r="D134" s="35" t="s">
        <v>73</v>
      </c>
      <c r="E134" s="37" t="s">
        <v>751</v>
      </c>
      <c r="F134" s="38" t="s">
        <v>157</v>
      </c>
      <c r="G134" s="39">
        <v>3.1859999999999999</v>
      </c>
      <c r="H134" s="40">
        <v>0</v>
      </c>
      <c r="I134" s="40">
        <f>ROUND(G134*H134,P4)</f>
        <v>0</v>
      </c>
      <c r="J134" s="38" t="s">
        <v>76</v>
      </c>
      <c r="O134" s="41">
        <f>I134*0.21</f>
        <v>0</v>
      </c>
      <c r="P134">
        <v>3</v>
      </c>
    </row>
    <row r="135">
      <c r="A135" s="35" t="s">
        <v>77</v>
      </c>
      <c r="B135" s="42"/>
      <c r="C135" s="43"/>
      <c r="D135" s="43"/>
      <c r="E135" s="46" t="s">
        <v>73</v>
      </c>
      <c r="F135" s="43"/>
      <c r="G135" s="43"/>
      <c r="H135" s="43"/>
      <c r="I135" s="43"/>
      <c r="J135" s="44"/>
    </row>
    <row r="136" ht="45">
      <c r="A136" s="35" t="s">
        <v>89</v>
      </c>
      <c r="B136" s="42"/>
      <c r="C136" s="43"/>
      <c r="D136" s="43"/>
      <c r="E136" s="45" t="s">
        <v>752</v>
      </c>
      <c r="F136" s="43"/>
      <c r="G136" s="43"/>
      <c r="H136" s="43"/>
      <c r="I136" s="43"/>
      <c r="J136" s="44"/>
    </row>
    <row r="137">
      <c r="A137" s="35" t="s">
        <v>71</v>
      </c>
      <c r="B137" s="35">
        <v>42</v>
      </c>
      <c r="C137" s="36" t="s">
        <v>753</v>
      </c>
      <c r="D137" s="35" t="s">
        <v>73</v>
      </c>
      <c r="E137" s="37" t="s">
        <v>754</v>
      </c>
      <c r="F137" s="38" t="s">
        <v>157</v>
      </c>
      <c r="G137" s="39">
        <v>43.573999999999998</v>
      </c>
      <c r="H137" s="40">
        <v>0</v>
      </c>
      <c r="I137" s="40">
        <f>ROUND(G137*H137,P4)</f>
        <v>0</v>
      </c>
      <c r="J137" s="38" t="s">
        <v>76</v>
      </c>
      <c r="O137" s="41">
        <f>I137*0.21</f>
        <v>0</v>
      </c>
      <c r="P137">
        <v>3</v>
      </c>
    </row>
    <row r="138">
      <c r="A138" s="35" t="s">
        <v>77</v>
      </c>
      <c r="B138" s="42"/>
      <c r="C138" s="43"/>
      <c r="D138" s="43"/>
      <c r="E138" s="46" t="s">
        <v>73</v>
      </c>
      <c r="F138" s="43"/>
      <c r="G138" s="43"/>
      <c r="H138" s="43"/>
      <c r="I138" s="43"/>
      <c r="J138" s="44"/>
    </row>
    <row r="139" ht="105">
      <c r="A139" s="35" t="s">
        <v>89</v>
      </c>
      <c r="B139" s="42"/>
      <c r="C139" s="43"/>
      <c r="D139" s="43"/>
      <c r="E139" s="45" t="s">
        <v>755</v>
      </c>
      <c r="F139" s="43"/>
      <c r="G139" s="43"/>
      <c r="H139" s="43"/>
      <c r="I139" s="43"/>
      <c r="J139" s="44"/>
    </row>
    <row r="140">
      <c r="A140" s="35" t="s">
        <v>71</v>
      </c>
      <c r="B140" s="35">
        <v>43</v>
      </c>
      <c r="C140" s="36" t="s">
        <v>756</v>
      </c>
      <c r="D140" s="35" t="s">
        <v>73</v>
      </c>
      <c r="E140" s="37" t="s">
        <v>757</v>
      </c>
      <c r="F140" s="38" t="s">
        <v>157</v>
      </c>
      <c r="G140" s="39">
        <v>24.673999999999999</v>
      </c>
      <c r="H140" s="40">
        <v>0</v>
      </c>
      <c r="I140" s="40">
        <f>ROUND(G140*H140,P4)</f>
        <v>0</v>
      </c>
      <c r="J140" s="38" t="s">
        <v>76</v>
      </c>
      <c r="O140" s="41">
        <f>I140*0.21</f>
        <v>0</v>
      </c>
      <c r="P140">
        <v>3</v>
      </c>
    </row>
    <row r="141">
      <c r="A141" s="35" t="s">
        <v>77</v>
      </c>
      <c r="B141" s="42"/>
      <c r="C141" s="43"/>
      <c r="D141" s="43"/>
      <c r="E141" s="46" t="s">
        <v>73</v>
      </c>
      <c r="F141" s="43"/>
      <c r="G141" s="43"/>
      <c r="H141" s="43"/>
      <c r="I141" s="43"/>
      <c r="J141" s="44"/>
    </row>
    <row r="142" ht="60">
      <c r="A142" s="35" t="s">
        <v>89</v>
      </c>
      <c r="B142" s="42"/>
      <c r="C142" s="43"/>
      <c r="D142" s="43"/>
      <c r="E142" s="45" t="s">
        <v>758</v>
      </c>
      <c r="F142" s="43"/>
      <c r="G142" s="43"/>
      <c r="H142" s="43"/>
      <c r="I142" s="43"/>
      <c r="J142" s="44"/>
    </row>
    <row r="143">
      <c r="A143" s="35" t="s">
        <v>71</v>
      </c>
      <c r="B143" s="35">
        <v>44</v>
      </c>
      <c r="C143" s="36" t="s">
        <v>759</v>
      </c>
      <c r="D143" s="35" t="s">
        <v>73</v>
      </c>
      <c r="E143" s="37" t="s">
        <v>760</v>
      </c>
      <c r="F143" s="38" t="s">
        <v>157</v>
      </c>
      <c r="G143" s="39">
        <v>4.5170000000000003</v>
      </c>
      <c r="H143" s="40">
        <v>0</v>
      </c>
      <c r="I143" s="40">
        <f>ROUND(G143*H143,P4)</f>
        <v>0</v>
      </c>
      <c r="J143" s="38" t="s">
        <v>76</v>
      </c>
      <c r="O143" s="41">
        <f>I143*0.21</f>
        <v>0</v>
      </c>
      <c r="P143">
        <v>3</v>
      </c>
    </row>
    <row r="144">
      <c r="A144" s="35" t="s">
        <v>77</v>
      </c>
      <c r="B144" s="42"/>
      <c r="C144" s="43"/>
      <c r="D144" s="43"/>
      <c r="E144" s="37" t="s">
        <v>761</v>
      </c>
      <c r="F144" s="43"/>
      <c r="G144" s="43"/>
      <c r="H144" s="43"/>
      <c r="I144" s="43"/>
      <c r="J144" s="44"/>
    </row>
    <row r="145" ht="30">
      <c r="A145" s="35" t="s">
        <v>89</v>
      </c>
      <c r="B145" s="42"/>
      <c r="C145" s="43"/>
      <c r="D145" s="43"/>
      <c r="E145" s="45" t="s">
        <v>762</v>
      </c>
      <c r="F145" s="43"/>
      <c r="G145" s="43"/>
      <c r="H145" s="43"/>
      <c r="I145" s="43"/>
      <c r="J145" s="44"/>
    </row>
    <row r="146">
      <c r="A146" s="35" t="s">
        <v>71</v>
      </c>
      <c r="B146" s="35">
        <v>45</v>
      </c>
      <c r="C146" s="36" t="s">
        <v>763</v>
      </c>
      <c r="D146" s="35" t="s">
        <v>73</v>
      </c>
      <c r="E146" s="37" t="s">
        <v>764</v>
      </c>
      <c r="F146" s="38" t="s">
        <v>157</v>
      </c>
      <c r="G146" s="39">
        <v>60.524999999999999</v>
      </c>
      <c r="H146" s="40">
        <v>0</v>
      </c>
      <c r="I146" s="40">
        <f>ROUND(G146*H146,P4)</f>
        <v>0</v>
      </c>
      <c r="J146" s="38" t="s">
        <v>76</v>
      </c>
      <c r="O146" s="41">
        <f>I146*0.21</f>
        <v>0</v>
      </c>
      <c r="P146">
        <v>3</v>
      </c>
    </row>
    <row r="147" ht="30">
      <c r="A147" s="35" t="s">
        <v>77</v>
      </c>
      <c r="B147" s="42"/>
      <c r="C147" s="43"/>
      <c r="D147" s="43"/>
      <c r="E147" s="37" t="s">
        <v>765</v>
      </c>
      <c r="F147" s="43"/>
      <c r="G147" s="43"/>
      <c r="H147" s="43"/>
      <c r="I147" s="43"/>
      <c r="J147" s="44"/>
    </row>
    <row r="148" ht="45">
      <c r="A148" s="35" t="s">
        <v>89</v>
      </c>
      <c r="B148" s="42"/>
      <c r="C148" s="43"/>
      <c r="D148" s="43"/>
      <c r="E148" s="45" t="s">
        <v>766</v>
      </c>
      <c r="F148" s="43"/>
      <c r="G148" s="43"/>
      <c r="H148" s="43"/>
      <c r="I148" s="43"/>
      <c r="J148" s="44"/>
    </row>
    <row r="149">
      <c r="A149" s="35" t="s">
        <v>71</v>
      </c>
      <c r="B149" s="35">
        <v>46</v>
      </c>
      <c r="C149" s="36" t="s">
        <v>767</v>
      </c>
      <c r="D149" s="35" t="s">
        <v>73</v>
      </c>
      <c r="E149" s="37" t="s">
        <v>768</v>
      </c>
      <c r="F149" s="38" t="s">
        <v>157</v>
      </c>
      <c r="G149" s="39">
        <v>54.113</v>
      </c>
      <c r="H149" s="40">
        <v>0</v>
      </c>
      <c r="I149" s="40">
        <f>ROUND(G149*H149,P4)</f>
        <v>0</v>
      </c>
      <c r="J149" s="38" t="s">
        <v>76</v>
      </c>
      <c r="O149" s="41">
        <f>I149*0.21</f>
        <v>0</v>
      </c>
      <c r="P149">
        <v>3</v>
      </c>
    </row>
    <row r="150">
      <c r="A150" s="35" t="s">
        <v>77</v>
      </c>
      <c r="B150" s="42"/>
      <c r="C150" s="43"/>
      <c r="D150" s="43"/>
      <c r="E150" s="46"/>
      <c r="F150" s="43"/>
      <c r="G150" s="43"/>
      <c r="H150" s="43"/>
      <c r="I150" s="43"/>
      <c r="J150" s="44"/>
    </row>
    <row r="151" ht="45">
      <c r="A151" s="35" t="s">
        <v>89</v>
      </c>
      <c r="B151" s="42"/>
      <c r="C151" s="43"/>
      <c r="D151" s="43"/>
      <c r="E151" s="45" t="s">
        <v>769</v>
      </c>
      <c r="F151" s="43"/>
      <c r="G151" s="43"/>
      <c r="H151" s="43"/>
      <c r="I151" s="43"/>
      <c r="J151" s="44"/>
    </row>
    <row r="152">
      <c r="A152" s="35" t="s">
        <v>71</v>
      </c>
      <c r="B152" s="35">
        <v>47</v>
      </c>
      <c r="C152" s="36" t="s">
        <v>770</v>
      </c>
      <c r="D152" s="35" t="s">
        <v>73</v>
      </c>
      <c r="E152" s="37" t="s">
        <v>771</v>
      </c>
      <c r="F152" s="38" t="s">
        <v>157</v>
      </c>
      <c r="G152" s="39">
        <v>9.0340000000000007</v>
      </c>
      <c r="H152" s="40">
        <v>0</v>
      </c>
      <c r="I152" s="40">
        <f>ROUND(G152*H152,P4)</f>
        <v>0</v>
      </c>
      <c r="J152" s="38" t="s">
        <v>76</v>
      </c>
      <c r="O152" s="41">
        <f>I152*0.21</f>
        <v>0</v>
      </c>
      <c r="P152">
        <v>3</v>
      </c>
    </row>
    <row r="153" ht="30">
      <c r="A153" s="35" t="s">
        <v>77</v>
      </c>
      <c r="B153" s="42"/>
      <c r="C153" s="43"/>
      <c r="D153" s="43"/>
      <c r="E153" s="37" t="s">
        <v>772</v>
      </c>
      <c r="F153" s="43"/>
      <c r="G153" s="43"/>
      <c r="H153" s="43"/>
      <c r="I153" s="43"/>
      <c r="J153" s="44"/>
    </row>
    <row r="154" ht="45">
      <c r="A154" s="35" t="s">
        <v>89</v>
      </c>
      <c r="B154" s="42"/>
      <c r="C154" s="43"/>
      <c r="D154" s="43"/>
      <c r="E154" s="45" t="s">
        <v>773</v>
      </c>
      <c r="F154" s="43"/>
      <c r="G154" s="43"/>
      <c r="H154" s="43"/>
      <c r="I154" s="43"/>
      <c r="J154" s="44"/>
    </row>
    <row r="155">
      <c r="A155" s="35" t="s">
        <v>71</v>
      </c>
      <c r="B155" s="35">
        <v>48</v>
      </c>
      <c r="C155" s="36" t="s">
        <v>774</v>
      </c>
      <c r="D155" s="35" t="s">
        <v>73</v>
      </c>
      <c r="E155" s="37" t="s">
        <v>775</v>
      </c>
      <c r="F155" s="38" t="s">
        <v>157</v>
      </c>
      <c r="G155" s="39">
        <v>13.087</v>
      </c>
      <c r="H155" s="40">
        <v>0</v>
      </c>
      <c r="I155" s="40">
        <f>ROUND(G155*H155,P4)</f>
        <v>0</v>
      </c>
      <c r="J155" s="38" t="s">
        <v>76</v>
      </c>
      <c r="O155" s="41">
        <f>I155*0.21</f>
        <v>0</v>
      </c>
      <c r="P155">
        <v>3</v>
      </c>
    </row>
    <row r="156">
      <c r="A156" s="35" t="s">
        <v>77</v>
      </c>
      <c r="B156" s="42"/>
      <c r="C156" s="43"/>
      <c r="D156" s="43"/>
      <c r="E156" s="37" t="s">
        <v>776</v>
      </c>
      <c r="F156" s="43"/>
      <c r="G156" s="43"/>
      <c r="H156" s="43"/>
      <c r="I156" s="43"/>
      <c r="J156" s="44"/>
    </row>
    <row r="157" ht="45">
      <c r="A157" s="35" t="s">
        <v>89</v>
      </c>
      <c r="B157" s="42"/>
      <c r="C157" s="43"/>
      <c r="D157" s="43"/>
      <c r="E157" s="45" t="s">
        <v>777</v>
      </c>
      <c r="F157" s="43"/>
      <c r="G157" s="43"/>
      <c r="H157" s="43"/>
      <c r="I157" s="43"/>
      <c r="J157" s="44"/>
    </row>
    <row r="158">
      <c r="A158" s="35" t="s">
        <v>71</v>
      </c>
      <c r="B158" s="35">
        <v>49</v>
      </c>
      <c r="C158" s="36" t="s">
        <v>363</v>
      </c>
      <c r="D158" s="35" t="s">
        <v>73</v>
      </c>
      <c r="E158" s="37" t="s">
        <v>364</v>
      </c>
      <c r="F158" s="38" t="s">
        <v>157</v>
      </c>
      <c r="G158" s="39">
        <v>18.756</v>
      </c>
      <c r="H158" s="40">
        <v>0</v>
      </c>
      <c r="I158" s="40">
        <f>ROUND(G158*H158,P4)</f>
        <v>0</v>
      </c>
      <c r="J158" s="38" t="s">
        <v>76</v>
      </c>
      <c r="O158" s="41">
        <f>I158*0.21</f>
        <v>0</v>
      </c>
      <c r="P158">
        <v>3</v>
      </c>
    </row>
    <row r="159">
      <c r="A159" s="35" t="s">
        <v>77</v>
      </c>
      <c r="B159" s="42"/>
      <c r="C159" s="43"/>
      <c r="D159" s="43"/>
      <c r="E159" s="37" t="s">
        <v>778</v>
      </c>
      <c r="F159" s="43"/>
      <c r="G159" s="43"/>
      <c r="H159" s="43"/>
      <c r="I159" s="43"/>
      <c r="J159" s="44"/>
    </row>
    <row r="160" ht="45">
      <c r="A160" s="35" t="s">
        <v>89</v>
      </c>
      <c r="B160" s="42"/>
      <c r="C160" s="43"/>
      <c r="D160" s="43"/>
      <c r="E160" s="45" t="s">
        <v>779</v>
      </c>
      <c r="F160" s="43"/>
      <c r="G160" s="43"/>
      <c r="H160" s="43"/>
      <c r="I160" s="43"/>
      <c r="J160" s="44"/>
    </row>
    <row r="161">
      <c r="A161" s="29" t="s">
        <v>68</v>
      </c>
      <c r="B161" s="30"/>
      <c r="C161" s="31" t="s">
        <v>371</v>
      </c>
      <c r="D161" s="32"/>
      <c r="E161" s="29" t="s">
        <v>372</v>
      </c>
      <c r="F161" s="32"/>
      <c r="G161" s="32"/>
      <c r="H161" s="32"/>
      <c r="I161" s="33">
        <f>SUMIFS(I162:I176,A162:A176,"P")</f>
        <v>0</v>
      </c>
      <c r="J161" s="34"/>
    </row>
    <row r="162">
      <c r="A162" s="35" t="s">
        <v>71</v>
      </c>
      <c r="B162" s="35">
        <v>50</v>
      </c>
      <c r="C162" s="36" t="s">
        <v>530</v>
      </c>
      <c r="D162" s="35" t="s">
        <v>73</v>
      </c>
      <c r="E162" s="37" t="s">
        <v>531</v>
      </c>
      <c r="F162" s="38" t="s">
        <v>141</v>
      </c>
      <c r="G162" s="39">
        <v>594.10000000000002</v>
      </c>
      <c r="H162" s="40">
        <v>0</v>
      </c>
      <c r="I162" s="40">
        <f>ROUND(G162*H162,P4)</f>
        <v>0</v>
      </c>
      <c r="J162" s="38" t="s">
        <v>76</v>
      </c>
      <c r="O162" s="41">
        <f>I162*0.21</f>
        <v>0</v>
      </c>
      <c r="P162">
        <v>3</v>
      </c>
    </row>
    <row r="163">
      <c r="A163" s="35" t="s">
        <v>77</v>
      </c>
      <c r="B163" s="42"/>
      <c r="C163" s="43"/>
      <c r="D163" s="43"/>
      <c r="E163" s="46" t="s">
        <v>73</v>
      </c>
      <c r="F163" s="43"/>
      <c r="G163" s="43"/>
      <c r="H163" s="43"/>
      <c r="I163" s="43"/>
      <c r="J163" s="44"/>
    </row>
    <row r="164" ht="30">
      <c r="A164" s="35" t="s">
        <v>89</v>
      </c>
      <c r="B164" s="42"/>
      <c r="C164" s="43"/>
      <c r="D164" s="43"/>
      <c r="E164" s="45" t="s">
        <v>780</v>
      </c>
      <c r="F164" s="43"/>
      <c r="G164" s="43"/>
      <c r="H164" s="43"/>
      <c r="I164" s="43"/>
      <c r="J164" s="44"/>
    </row>
    <row r="165">
      <c r="A165" s="35" t="s">
        <v>71</v>
      </c>
      <c r="B165" s="35">
        <v>51</v>
      </c>
      <c r="C165" s="36" t="s">
        <v>384</v>
      </c>
      <c r="D165" s="35" t="s">
        <v>73</v>
      </c>
      <c r="E165" s="37" t="s">
        <v>385</v>
      </c>
      <c r="F165" s="38" t="s">
        <v>141</v>
      </c>
      <c r="G165" s="39">
        <v>547.60000000000002</v>
      </c>
      <c r="H165" s="40">
        <v>0</v>
      </c>
      <c r="I165" s="40">
        <f>ROUND(G165*H165,P4)</f>
        <v>0</v>
      </c>
      <c r="J165" s="38" t="s">
        <v>76</v>
      </c>
      <c r="O165" s="41">
        <f>I165*0.21</f>
        <v>0</v>
      </c>
      <c r="P165">
        <v>3</v>
      </c>
    </row>
    <row r="166">
      <c r="A166" s="35" t="s">
        <v>77</v>
      </c>
      <c r="B166" s="42"/>
      <c r="C166" s="43"/>
      <c r="D166" s="43"/>
      <c r="E166" s="46" t="s">
        <v>73</v>
      </c>
      <c r="F166" s="43"/>
      <c r="G166" s="43"/>
      <c r="H166" s="43"/>
      <c r="I166" s="43"/>
      <c r="J166" s="44"/>
    </row>
    <row r="167" ht="45">
      <c r="A167" s="35" t="s">
        <v>89</v>
      </c>
      <c r="B167" s="42"/>
      <c r="C167" s="43"/>
      <c r="D167" s="43"/>
      <c r="E167" s="45" t="s">
        <v>781</v>
      </c>
      <c r="F167" s="43"/>
      <c r="G167" s="43"/>
      <c r="H167" s="43"/>
      <c r="I167" s="43"/>
      <c r="J167" s="44"/>
    </row>
    <row r="168">
      <c r="A168" s="35" t="s">
        <v>71</v>
      </c>
      <c r="B168" s="35">
        <v>52</v>
      </c>
      <c r="C168" s="36" t="s">
        <v>782</v>
      </c>
      <c r="D168" s="35" t="s">
        <v>73</v>
      </c>
      <c r="E168" s="37" t="s">
        <v>783</v>
      </c>
      <c r="F168" s="38" t="s">
        <v>157</v>
      </c>
      <c r="G168" s="39">
        <v>2.6480000000000001</v>
      </c>
      <c r="H168" s="40">
        <v>0</v>
      </c>
      <c r="I168" s="40">
        <f>ROUND(G168*H168,P4)</f>
        <v>0</v>
      </c>
      <c r="J168" s="38" t="s">
        <v>76</v>
      </c>
      <c r="O168" s="41">
        <f>I168*0.21</f>
        <v>0</v>
      </c>
      <c r="P168">
        <v>3</v>
      </c>
    </row>
    <row r="169">
      <c r="A169" s="35" t="s">
        <v>77</v>
      </c>
      <c r="B169" s="42"/>
      <c r="C169" s="43"/>
      <c r="D169" s="43"/>
      <c r="E169" s="46"/>
      <c r="F169" s="43"/>
      <c r="G169" s="43"/>
      <c r="H169" s="43"/>
      <c r="I169" s="43"/>
      <c r="J169" s="44"/>
    </row>
    <row r="170" ht="45">
      <c r="A170" s="35" t="s">
        <v>89</v>
      </c>
      <c r="B170" s="42"/>
      <c r="C170" s="43"/>
      <c r="D170" s="43"/>
      <c r="E170" s="45" t="s">
        <v>784</v>
      </c>
      <c r="F170" s="43"/>
      <c r="G170" s="43"/>
      <c r="H170" s="43"/>
      <c r="I170" s="43"/>
      <c r="J170" s="44"/>
    </row>
    <row r="171">
      <c r="A171" s="35" t="s">
        <v>71</v>
      </c>
      <c r="B171" s="35">
        <v>53</v>
      </c>
      <c r="C171" s="36" t="s">
        <v>785</v>
      </c>
      <c r="D171" s="35" t="s">
        <v>73</v>
      </c>
      <c r="E171" s="37" t="s">
        <v>786</v>
      </c>
      <c r="F171" s="38" t="s">
        <v>141</v>
      </c>
      <c r="G171" s="39">
        <v>594.10000000000002</v>
      </c>
      <c r="H171" s="40">
        <v>0</v>
      </c>
      <c r="I171" s="40">
        <f>ROUND(G171*H171,P4)</f>
        <v>0</v>
      </c>
      <c r="J171" s="38" t="s">
        <v>76</v>
      </c>
      <c r="O171" s="41">
        <f>I171*0.21</f>
        <v>0</v>
      </c>
      <c r="P171">
        <v>3</v>
      </c>
    </row>
    <row r="172">
      <c r="A172" s="35" t="s">
        <v>77</v>
      </c>
      <c r="B172" s="42"/>
      <c r="C172" s="43"/>
      <c r="D172" s="43"/>
      <c r="E172" s="46" t="s">
        <v>73</v>
      </c>
      <c r="F172" s="43"/>
      <c r="G172" s="43"/>
      <c r="H172" s="43"/>
      <c r="I172" s="43"/>
      <c r="J172" s="44"/>
    </row>
    <row r="173" ht="30">
      <c r="A173" s="35" t="s">
        <v>89</v>
      </c>
      <c r="B173" s="42"/>
      <c r="C173" s="43"/>
      <c r="D173" s="43"/>
      <c r="E173" s="45" t="s">
        <v>780</v>
      </c>
      <c r="F173" s="43"/>
      <c r="G173" s="43"/>
      <c r="H173" s="43"/>
      <c r="I173" s="43"/>
      <c r="J173" s="44"/>
    </row>
    <row r="174" ht="30">
      <c r="A174" s="35" t="s">
        <v>71</v>
      </c>
      <c r="B174" s="35">
        <v>54</v>
      </c>
      <c r="C174" s="36" t="s">
        <v>787</v>
      </c>
      <c r="D174" s="35" t="s">
        <v>73</v>
      </c>
      <c r="E174" s="37" t="s">
        <v>788</v>
      </c>
      <c r="F174" s="38" t="s">
        <v>141</v>
      </c>
      <c r="G174" s="39">
        <v>129.78</v>
      </c>
      <c r="H174" s="40">
        <v>0</v>
      </c>
      <c r="I174" s="40">
        <f>ROUND(G174*H174,P4)</f>
        <v>0</v>
      </c>
      <c r="J174" s="38" t="s">
        <v>76</v>
      </c>
      <c r="O174" s="41">
        <f>I174*0.21</f>
        <v>0</v>
      </c>
      <c r="P174">
        <v>3</v>
      </c>
    </row>
    <row r="175" ht="30">
      <c r="A175" s="35" t="s">
        <v>77</v>
      </c>
      <c r="B175" s="42"/>
      <c r="C175" s="43"/>
      <c r="D175" s="43"/>
      <c r="E175" s="37" t="s">
        <v>789</v>
      </c>
      <c r="F175" s="43"/>
      <c r="G175" s="43"/>
      <c r="H175" s="43"/>
      <c r="I175" s="43"/>
      <c r="J175" s="44"/>
    </row>
    <row r="176" ht="30">
      <c r="A176" s="35" t="s">
        <v>89</v>
      </c>
      <c r="B176" s="42"/>
      <c r="C176" s="43"/>
      <c r="D176" s="43"/>
      <c r="E176" s="45" t="s">
        <v>790</v>
      </c>
      <c r="F176" s="43"/>
      <c r="G176" s="43"/>
      <c r="H176" s="43"/>
      <c r="I176" s="43"/>
      <c r="J176" s="44"/>
    </row>
    <row r="177">
      <c r="A177" s="29" t="s">
        <v>68</v>
      </c>
      <c r="B177" s="30"/>
      <c r="C177" s="31" t="s">
        <v>791</v>
      </c>
      <c r="D177" s="32"/>
      <c r="E177" s="29" t="s">
        <v>792</v>
      </c>
      <c r="F177" s="32"/>
      <c r="G177" s="32"/>
      <c r="H177" s="32"/>
      <c r="I177" s="33">
        <f>SUMIFS(I178:I186,A178:A186,"P")</f>
        <v>0</v>
      </c>
      <c r="J177" s="34"/>
    </row>
    <row r="178">
      <c r="A178" s="35" t="s">
        <v>71</v>
      </c>
      <c r="B178" s="35">
        <v>55</v>
      </c>
      <c r="C178" s="36" t="s">
        <v>793</v>
      </c>
      <c r="D178" s="35" t="s">
        <v>73</v>
      </c>
      <c r="E178" s="37" t="s">
        <v>794</v>
      </c>
      <c r="F178" s="38" t="s">
        <v>141</v>
      </c>
      <c r="G178" s="39">
        <v>195.38499999999999</v>
      </c>
      <c r="H178" s="40">
        <v>0</v>
      </c>
      <c r="I178" s="40">
        <f>ROUND(G178*H178,P4)</f>
        <v>0</v>
      </c>
      <c r="J178" s="38" t="s">
        <v>76</v>
      </c>
      <c r="O178" s="41">
        <f>I178*0.21</f>
        <v>0</v>
      </c>
      <c r="P178">
        <v>3</v>
      </c>
    </row>
    <row r="179">
      <c r="A179" s="35" t="s">
        <v>77</v>
      </c>
      <c r="B179" s="42"/>
      <c r="C179" s="43"/>
      <c r="D179" s="43"/>
      <c r="E179" s="46" t="s">
        <v>73</v>
      </c>
      <c r="F179" s="43"/>
      <c r="G179" s="43"/>
      <c r="H179" s="43"/>
      <c r="I179" s="43"/>
      <c r="J179" s="44"/>
    </row>
    <row r="180" ht="30">
      <c r="A180" s="35" t="s">
        <v>89</v>
      </c>
      <c r="B180" s="42"/>
      <c r="C180" s="43"/>
      <c r="D180" s="43"/>
      <c r="E180" s="45" t="s">
        <v>795</v>
      </c>
      <c r="F180" s="43"/>
      <c r="G180" s="43"/>
      <c r="H180" s="43"/>
      <c r="I180" s="43"/>
      <c r="J180" s="44"/>
    </row>
    <row r="181" ht="30">
      <c r="A181" s="35" t="s">
        <v>71</v>
      </c>
      <c r="B181" s="35">
        <v>56</v>
      </c>
      <c r="C181" s="36" t="s">
        <v>796</v>
      </c>
      <c r="D181" s="35" t="s">
        <v>73</v>
      </c>
      <c r="E181" s="37" t="s">
        <v>797</v>
      </c>
      <c r="F181" s="38" t="s">
        <v>141</v>
      </c>
      <c r="G181" s="39">
        <v>4.3049999999999997</v>
      </c>
      <c r="H181" s="40">
        <v>0</v>
      </c>
      <c r="I181" s="40">
        <f>ROUND(G181*H181,P4)</f>
        <v>0</v>
      </c>
      <c r="J181" s="38" t="s">
        <v>76</v>
      </c>
      <c r="O181" s="41">
        <f>I181*0.21</f>
        <v>0</v>
      </c>
      <c r="P181">
        <v>3</v>
      </c>
    </row>
    <row r="182">
      <c r="A182" s="35" t="s">
        <v>77</v>
      </c>
      <c r="B182" s="42"/>
      <c r="C182" s="43"/>
      <c r="D182" s="43"/>
      <c r="E182" s="46" t="s">
        <v>73</v>
      </c>
      <c r="F182" s="43"/>
      <c r="G182" s="43"/>
      <c r="H182" s="43"/>
      <c r="I182" s="43"/>
      <c r="J182" s="44"/>
    </row>
    <row r="183" ht="30">
      <c r="A183" s="35" t="s">
        <v>89</v>
      </c>
      <c r="B183" s="42"/>
      <c r="C183" s="43"/>
      <c r="D183" s="43"/>
      <c r="E183" s="45" t="s">
        <v>798</v>
      </c>
      <c r="F183" s="43"/>
      <c r="G183" s="43"/>
      <c r="H183" s="43"/>
      <c r="I183" s="43"/>
      <c r="J183" s="44"/>
    </row>
    <row r="184">
      <c r="A184" s="35" t="s">
        <v>71</v>
      </c>
      <c r="B184" s="35">
        <v>57</v>
      </c>
      <c r="C184" s="36" t="s">
        <v>799</v>
      </c>
      <c r="D184" s="35" t="s">
        <v>73</v>
      </c>
      <c r="E184" s="37" t="s">
        <v>800</v>
      </c>
      <c r="F184" s="38" t="s">
        <v>141</v>
      </c>
      <c r="G184" s="39">
        <v>4.3049999999999997</v>
      </c>
      <c r="H184" s="40">
        <v>0</v>
      </c>
      <c r="I184" s="40">
        <f>ROUND(G184*H184,P4)</f>
        <v>0</v>
      </c>
      <c r="J184" s="38" t="s">
        <v>76</v>
      </c>
      <c r="O184" s="41">
        <f>I184*0.21</f>
        <v>0</v>
      </c>
      <c r="P184">
        <v>3</v>
      </c>
    </row>
    <row r="185">
      <c r="A185" s="35" t="s">
        <v>77</v>
      </c>
      <c r="B185" s="42"/>
      <c r="C185" s="43"/>
      <c r="D185" s="43"/>
      <c r="E185" s="46" t="s">
        <v>73</v>
      </c>
      <c r="F185" s="43"/>
      <c r="G185" s="43"/>
      <c r="H185" s="43"/>
      <c r="I185" s="43"/>
      <c r="J185" s="44"/>
    </row>
    <row r="186" ht="30">
      <c r="A186" s="35" t="s">
        <v>89</v>
      </c>
      <c r="B186" s="42"/>
      <c r="C186" s="43"/>
      <c r="D186" s="43"/>
      <c r="E186" s="45" t="s">
        <v>798</v>
      </c>
      <c r="F186" s="43"/>
      <c r="G186" s="43"/>
      <c r="H186" s="43"/>
      <c r="I186" s="43"/>
      <c r="J186" s="44"/>
    </row>
    <row r="187">
      <c r="A187" s="29" t="s">
        <v>68</v>
      </c>
      <c r="B187" s="30"/>
      <c r="C187" s="31" t="s">
        <v>801</v>
      </c>
      <c r="D187" s="32"/>
      <c r="E187" s="29" t="s">
        <v>802</v>
      </c>
      <c r="F187" s="32"/>
      <c r="G187" s="32"/>
      <c r="H187" s="32"/>
      <c r="I187" s="33">
        <f>SUMIFS(I188:I202,A188:A202,"P")</f>
        <v>0</v>
      </c>
      <c r="J187" s="34"/>
    </row>
    <row r="188" ht="30">
      <c r="A188" s="35" t="s">
        <v>71</v>
      </c>
      <c r="B188" s="35">
        <v>58</v>
      </c>
      <c r="C188" s="36" t="s">
        <v>803</v>
      </c>
      <c r="D188" s="35" t="s">
        <v>73</v>
      </c>
      <c r="E188" s="37" t="s">
        <v>804</v>
      </c>
      <c r="F188" s="38" t="s">
        <v>141</v>
      </c>
      <c r="G188" s="39">
        <v>107.849</v>
      </c>
      <c r="H188" s="40">
        <v>0</v>
      </c>
      <c r="I188" s="40">
        <f>ROUND(G188*H188,P4)</f>
        <v>0</v>
      </c>
      <c r="J188" s="38" t="s">
        <v>76</v>
      </c>
      <c r="O188" s="41">
        <f>I188*0.21</f>
        <v>0</v>
      </c>
      <c r="P188">
        <v>3</v>
      </c>
    </row>
    <row r="189">
      <c r="A189" s="35" t="s">
        <v>77</v>
      </c>
      <c r="B189" s="42"/>
      <c r="C189" s="43"/>
      <c r="D189" s="43"/>
      <c r="E189" s="37" t="s">
        <v>805</v>
      </c>
      <c r="F189" s="43"/>
      <c r="G189" s="43"/>
      <c r="H189" s="43"/>
      <c r="I189" s="43"/>
      <c r="J189" s="44"/>
    </row>
    <row r="190" ht="45">
      <c r="A190" s="35" t="s">
        <v>89</v>
      </c>
      <c r="B190" s="42"/>
      <c r="C190" s="43"/>
      <c r="D190" s="43"/>
      <c r="E190" s="45" t="s">
        <v>806</v>
      </c>
      <c r="F190" s="43"/>
      <c r="G190" s="43"/>
      <c r="H190" s="43"/>
      <c r="I190" s="43"/>
      <c r="J190" s="44"/>
    </row>
    <row r="191" ht="30">
      <c r="A191" s="35" t="s">
        <v>71</v>
      </c>
      <c r="B191" s="35">
        <v>59</v>
      </c>
      <c r="C191" s="36" t="s">
        <v>807</v>
      </c>
      <c r="D191" s="35" t="s">
        <v>73</v>
      </c>
      <c r="E191" s="37" t="s">
        <v>808</v>
      </c>
      <c r="F191" s="38" t="s">
        <v>141</v>
      </c>
      <c r="G191" s="39">
        <v>828.10000000000002</v>
      </c>
      <c r="H191" s="40">
        <v>0</v>
      </c>
      <c r="I191" s="40">
        <f>ROUND(G191*H191,P4)</f>
        <v>0</v>
      </c>
      <c r="J191" s="38" t="s">
        <v>76</v>
      </c>
      <c r="O191" s="41">
        <f>I191*0.21</f>
        <v>0</v>
      </c>
      <c r="P191">
        <v>3</v>
      </c>
    </row>
    <row r="192">
      <c r="A192" s="35" t="s">
        <v>77</v>
      </c>
      <c r="B192" s="42"/>
      <c r="C192" s="43"/>
      <c r="D192" s="43"/>
      <c r="E192" s="46" t="s">
        <v>73</v>
      </c>
      <c r="F192" s="43"/>
      <c r="G192" s="43"/>
      <c r="H192" s="43"/>
      <c r="I192" s="43"/>
      <c r="J192" s="44"/>
    </row>
    <row r="193" ht="30">
      <c r="A193" s="35" t="s">
        <v>89</v>
      </c>
      <c r="B193" s="42"/>
      <c r="C193" s="43"/>
      <c r="D193" s="43"/>
      <c r="E193" s="45" t="s">
        <v>809</v>
      </c>
      <c r="F193" s="43"/>
      <c r="G193" s="43"/>
      <c r="H193" s="43"/>
      <c r="I193" s="43"/>
      <c r="J193" s="44"/>
    </row>
    <row r="194">
      <c r="A194" s="35" t="s">
        <v>71</v>
      </c>
      <c r="B194" s="35">
        <v>60</v>
      </c>
      <c r="C194" s="36" t="s">
        <v>810</v>
      </c>
      <c r="D194" s="35" t="s">
        <v>73</v>
      </c>
      <c r="E194" s="37" t="s">
        <v>811</v>
      </c>
      <c r="F194" s="38" t="s">
        <v>141</v>
      </c>
      <c r="G194" s="39">
        <v>280.86000000000001</v>
      </c>
      <c r="H194" s="40">
        <v>0</v>
      </c>
      <c r="I194" s="40">
        <f>ROUND(G194*H194,P4)</f>
        <v>0</v>
      </c>
      <c r="J194" s="38" t="s">
        <v>76</v>
      </c>
      <c r="O194" s="41">
        <f>I194*0.21</f>
        <v>0</v>
      </c>
      <c r="P194">
        <v>3</v>
      </c>
    </row>
    <row r="195">
      <c r="A195" s="35" t="s">
        <v>77</v>
      </c>
      <c r="B195" s="42"/>
      <c r="C195" s="43"/>
      <c r="D195" s="43"/>
      <c r="E195" s="37" t="s">
        <v>812</v>
      </c>
      <c r="F195" s="43"/>
      <c r="G195" s="43"/>
      <c r="H195" s="43"/>
      <c r="I195" s="43"/>
      <c r="J195" s="44"/>
    </row>
    <row r="196" ht="45">
      <c r="A196" s="35" t="s">
        <v>89</v>
      </c>
      <c r="B196" s="42"/>
      <c r="C196" s="43"/>
      <c r="D196" s="43"/>
      <c r="E196" s="45" t="s">
        <v>813</v>
      </c>
      <c r="F196" s="43"/>
      <c r="G196" s="43"/>
      <c r="H196" s="43"/>
      <c r="I196" s="43"/>
      <c r="J196" s="44"/>
    </row>
    <row r="197">
      <c r="A197" s="35" t="s">
        <v>71</v>
      </c>
      <c r="B197" s="35">
        <v>61</v>
      </c>
      <c r="C197" s="36" t="s">
        <v>814</v>
      </c>
      <c r="D197" s="35" t="s">
        <v>73</v>
      </c>
      <c r="E197" s="37" t="s">
        <v>815</v>
      </c>
      <c r="F197" s="38" t="s">
        <v>141</v>
      </c>
      <c r="G197" s="39">
        <v>108.72</v>
      </c>
      <c r="H197" s="40">
        <v>0</v>
      </c>
      <c r="I197" s="40">
        <f>ROUND(G197*H197,P4)</f>
        <v>0</v>
      </c>
      <c r="J197" s="38" t="s">
        <v>76</v>
      </c>
      <c r="O197" s="41">
        <f>I197*0.21</f>
        <v>0</v>
      </c>
      <c r="P197">
        <v>3</v>
      </c>
    </row>
    <row r="198">
      <c r="A198" s="35" t="s">
        <v>77</v>
      </c>
      <c r="B198" s="42"/>
      <c r="C198" s="43"/>
      <c r="D198" s="43"/>
      <c r="E198" s="37" t="s">
        <v>816</v>
      </c>
      <c r="F198" s="43"/>
      <c r="G198" s="43"/>
      <c r="H198" s="43"/>
      <c r="I198" s="43"/>
      <c r="J198" s="44"/>
    </row>
    <row r="199" ht="30">
      <c r="A199" s="35" t="s">
        <v>89</v>
      </c>
      <c r="B199" s="42"/>
      <c r="C199" s="43"/>
      <c r="D199" s="43"/>
      <c r="E199" s="45" t="s">
        <v>817</v>
      </c>
      <c r="F199" s="43"/>
      <c r="G199" s="43"/>
      <c r="H199" s="43"/>
      <c r="I199" s="43"/>
      <c r="J199" s="44"/>
    </row>
    <row r="200">
      <c r="A200" s="35" t="s">
        <v>71</v>
      </c>
      <c r="B200" s="35">
        <v>62</v>
      </c>
      <c r="C200" s="36" t="s">
        <v>818</v>
      </c>
      <c r="D200" s="35" t="s">
        <v>73</v>
      </c>
      <c r="E200" s="37" t="s">
        <v>819</v>
      </c>
      <c r="F200" s="38" t="s">
        <v>141</v>
      </c>
      <c r="G200" s="39">
        <v>64.971000000000004</v>
      </c>
      <c r="H200" s="40">
        <v>0</v>
      </c>
      <c r="I200" s="40">
        <f>ROUND(G200*H200,P4)</f>
        <v>0</v>
      </c>
      <c r="J200" s="38" t="s">
        <v>76</v>
      </c>
      <c r="O200" s="41">
        <f>I200*0.21</f>
        <v>0</v>
      </c>
      <c r="P200">
        <v>3</v>
      </c>
    </row>
    <row r="201">
      <c r="A201" s="35" t="s">
        <v>77</v>
      </c>
      <c r="B201" s="42"/>
      <c r="C201" s="43"/>
      <c r="D201" s="43"/>
      <c r="E201" s="37" t="s">
        <v>820</v>
      </c>
      <c r="F201" s="43"/>
      <c r="G201" s="43"/>
      <c r="H201" s="43"/>
      <c r="I201" s="43"/>
      <c r="J201" s="44"/>
    </row>
    <row r="202" ht="30">
      <c r="A202" s="35" t="s">
        <v>89</v>
      </c>
      <c r="B202" s="42"/>
      <c r="C202" s="43"/>
      <c r="D202" s="43"/>
      <c r="E202" s="45" t="s">
        <v>821</v>
      </c>
      <c r="F202" s="43"/>
      <c r="G202" s="43"/>
      <c r="H202" s="43"/>
      <c r="I202" s="43"/>
      <c r="J202" s="44"/>
    </row>
    <row r="203">
      <c r="A203" s="29" t="s">
        <v>68</v>
      </c>
      <c r="B203" s="30"/>
      <c r="C203" s="31" t="s">
        <v>397</v>
      </c>
      <c r="D203" s="32"/>
      <c r="E203" s="29" t="s">
        <v>398</v>
      </c>
      <c r="F203" s="32"/>
      <c r="G203" s="32"/>
      <c r="H203" s="32"/>
      <c r="I203" s="33">
        <f>SUMIFS(I204:I221,A204:A221,"P")</f>
        <v>0</v>
      </c>
      <c r="J203" s="34"/>
    </row>
    <row r="204">
      <c r="A204" s="35" t="s">
        <v>71</v>
      </c>
      <c r="B204" s="35">
        <v>63</v>
      </c>
      <c r="C204" s="36" t="s">
        <v>822</v>
      </c>
      <c r="D204" s="35" t="s">
        <v>73</v>
      </c>
      <c r="E204" s="37" t="s">
        <v>823</v>
      </c>
      <c r="F204" s="38" t="s">
        <v>161</v>
      </c>
      <c r="G204" s="39">
        <v>16.960000000000001</v>
      </c>
      <c r="H204" s="40">
        <v>0</v>
      </c>
      <c r="I204" s="40">
        <f>ROUND(G204*H204,P4)</f>
        <v>0</v>
      </c>
      <c r="J204" s="38" t="s">
        <v>76</v>
      </c>
      <c r="O204" s="41">
        <f>I204*0.21</f>
        <v>0</v>
      </c>
      <c r="P204">
        <v>3</v>
      </c>
    </row>
    <row r="205">
      <c r="A205" s="35" t="s">
        <v>77</v>
      </c>
      <c r="B205" s="42"/>
      <c r="C205" s="43"/>
      <c r="D205" s="43"/>
      <c r="E205" s="37" t="s">
        <v>824</v>
      </c>
      <c r="F205" s="43"/>
      <c r="G205" s="43"/>
      <c r="H205" s="43"/>
      <c r="I205" s="43"/>
      <c r="J205" s="44"/>
    </row>
    <row r="206" ht="30">
      <c r="A206" s="35" t="s">
        <v>89</v>
      </c>
      <c r="B206" s="42"/>
      <c r="C206" s="43"/>
      <c r="D206" s="43"/>
      <c r="E206" s="45" t="s">
        <v>825</v>
      </c>
      <c r="F206" s="43"/>
      <c r="G206" s="43"/>
      <c r="H206" s="43"/>
      <c r="I206" s="43"/>
      <c r="J206" s="44"/>
    </row>
    <row r="207">
      <c r="A207" s="35" t="s">
        <v>71</v>
      </c>
      <c r="B207" s="35">
        <v>64</v>
      </c>
      <c r="C207" s="36" t="s">
        <v>826</v>
      </c>
      <c r="D207" s="35" t="s">
        <v>73</v>
      </c>
      <c r="E207" s="37" t="s">
        <v>827</v>
      </c>
      <c r="F207" s="38" t="s">
        <v>161</v>
      </c>
      <c r="G207" s="39">
        <v>30.25</v>
      </c>
      <c r="H207" s="40">
        <v>0</v>
      </c>
      <c r="I207" s="40">
        <f>ROUND(G207*H207,P4)</f>
        <v>0</v>
      </c>
      <c r="J207" s="38" t="s">
        <v>76</v>
      </c>
      <c r="O207" s="41">
        <f>I207*0.21</f>
        <v>0</v>
      </c>
      <c r="P207">
        <v>3</v>
      </c>
    </row>
    <row r="208">
      <c r="A208" s="35" t="s">
        <v>77</v>
      </c>
      <c r="B208" s="42"/>
      <c r="C208" s="43"/>
      <c r="D208" s="43"/>
      <c r="E208" s="37" t="s">
        <v>828</v>
      </c>
      <c r="F208" s="43"/>
      <c r="G208" s="43"/>
      <c r="H208" s="43"/>
      <c r="I208" s="43"/>
      <c r="J208" s="44"/>
    </row>
    <row r="209" ht="60">
      <c r="A209" s="35" t="s">
        <v>89</v>
      </c>
      <c r="B209" s="42"/>
      <c r="C209" s="43"/>
      <c r="D209" s="43"/>
      <c r="E209" s="45" t="s">
        <v>829</v>
      </c>
      <c r="F209" s="43"/>
      <c r="G209" s="43"/>
      <c r="H209" s="43"/>
      <c r="I209" s="43"/>
      <c r="J209" s="44"/>
    </row>
    <row r="210">
      <c r="A210" s="35" t="s">
        <v>71</v>
      </c>
      <c r="B210" s="35">
        <v>65</v>
      </c>
      <c r="C210" s="36" t="s">
        <v>830</v>
      </c>
      <c r="D210" s="35" t="s">
        <v>73</v>
      </c>
      <c r="E210" s="37" t="s">
        <v>831</v>
      </c>
      <c r="F210" s="38" t="s">
        <v>161</v>
      </c>
      <c r="G210" s="39">
        <v>4.25</v>
      </c>
      <c r="H210" s="40">
        <v>0</v>
      </c>
      <c r="I210" s="40">
        <f>ROUND(G210*H210,P4)</f>
        <v>0</v>
      </c>
      <c r="J210" s="38" t="s">
        <v>76</v>
      </c>
      <c r="O210" s="41">
        <f>I210*0.21</f>
        <v>0</v>
      </c>
      <c r="P210">
        <v>3</v>
      </c>
    </row>
    <row r="211">
      <c r="A211" s="35" t="s">
        <v>77</v>
      </c>
      <c r="B211" s="42"/>
      <c r="C211" s="43"/>
      <c r="D211" s="43"/>
      <c r="E211" s="37" t="s">
        <v>832</v>
      </c>
      <c r="F211" s="43"/>
      <c r="G211" s="43"/>
      <c r="H211" s="43"/>
      <c r="I211" s="43"/>
      <c r="J211" s="44"/>
    </row>
    <row r="212" ht="60">
      <c r="A212" s="35" t="s">
        <v>89</v>
      </c>
      <c r="B212" s="42"/>
      <c r="C212" s="43"/>
      <c r="D212" s="43"/>
      <c r="E212" s="45" t="s">
        <v>833</v>
      </c>
      <c r="F212" s="43"/>
      <c r="G212" s="43"/>
      <c r="H212" s="43"/>
      <c r="I212" s="43"/>
      <c r="J212" s="44"/>
    </row>
    <row r="213">
      <c r="A213" s="35" t="s">
        <v>71</v>
      </c>
      <c r="B213" s="35">
        <v>66</v>
      </c>
      <c r="C213" s="36" t="s">
        <v>834</v>
      </c>
      <c r="D213" s="35" t="s">
        <v>73</v>
      </c>
      <c r="E213" s="37" t="s">
        <v>835</v>
      </c>
      <c r="F213" s="38" t="s">
        <v>161</v>
      </c>
      <c r="G213" s="39">
        <v>987.74000000000001</v>
      </c>
      <c r="H213" s="40">
        <v>0</v>
      </c>
      <c r="I213" s="40">
        <f>ROUND(G213*H213,P4)</f>
        <v>0</v>
      </c>
      <c r="J213" s="38" t="s">
        <v>76</v>
      </c>
      <c r="O213" s="41">
        <f>I213*0.21</f>
        <v>0</v>
      </c>
      <c r="P213">
        <v>3</v>
      </c>
    </row>
    <row r="214">
      <c r="A214" s="35" t="s">
        <v>77</v>
      </c>
      <c r="B214" s="42"/>
      <c r="C214" s="43"/>
      <c r="D214" s="43"/>
      <c r="E214" s="37" t="s">
        <v>836</v>
      </c>
      <c r="F214" s="43"/>
      <c r="G214" s="43"/>
      <c r="H214" s="43"/>
      <c r="I214" s="43"/>
      <c r="J214" s="44"/>
    </row>
    <row r="215" ht="75">
      <c r="A215" s="35" t="s">
        <v>89</v>
      </c>
      <c r="B215" s="42"/>
      <c r="C215" s="43"/>
      <c r="D215" s="43"/>
      <c r="E215" s="45" t="s">
        <v>837</v>
      </c>
      <c r="F215" s="43"/>
      <c r="G215" s="43"/>
      <c r="H215" s="43"/>
      <c r="I215" s="43"/>
      <c r="J215" s="44"/>
    </row>
    <row r="216">
      <c r="A216" s="35" t="s">
        <v>71</v>
      </c>
      <c r="B216" s="35">
        <v>67</v>
      </c>
      <c r="C216" s="36" t="s">
        <v>838</v>
      </c>
      <c r="D216" s="35" t="s">
        <v>73</v>
      </c>
      <c r="E216" s="37" t="s">
        <v>839</v>
      </c>
      <c r="F216" s="38" t="s">
        <v>161</v>
      </c>
      <c r="G216" s="39">
        <v>0.84999999999999998</v>
      </c>
      <c r="H216" s="40">
        <v>0</v>
      </c>
      <c r="I216" s="40">
        <f>ROUND(G216*H216,P4)</f>
        <v>0</v>
      </c>
      <c r="J216" s="38" t="s">
        <v>76</v>
      </c>
      <c r="O216" s="41">
        <f>I216*0.21</f>
        <v>0</v>
      </c>
      <c r="P216">
        <v>3</v>
      </c>
    </row>
    <row r="217">
      <c r="A217" s="35" t="s">
        <v>77</v>
      </c>
      <c r="B217" s="42"/>
      <c r="C217" s="43"/>
      <c r="D217" s="43"/>
      <c r="E217" s="37" t="s">
        <v>840</v>
      </c>
      <c r="F217" s="43"/>
      <c r="G217" s="43"/>
      <c r="H217" s="43"/>
      <c r="I217" s="43"/>
      <c r="J217" s="44"/>
    </row>
    <row r="218" ht="30">
      <c r="A218" s="35" t="s">
        <v>89</v>
      </c>
      <c r="B218" s="42"/>
      <c r="C218" s="43"/>
      <c r="D218" s="43"/>
      <c r="E218" s="45" t="s">
        <v>841</v>
      </c>
      <c r="F218" s="43"/>
      <c r="G218" s="43"/>
      <c r="H218" s="43"/>
      <c r="I218" s="43"/>
      <c r="J218" s="44"/>
    </row>
    <row r="219">
      <c r="A219" s="35" t="s">
        <v>71</v>
      </c>
      <c r="B219" s="35">
        <v>68</v>
      </c>
      <c r="C219" s="36" t="s">
        <v>842</v>
      </c>
      <c r="D219" s="35" t="s">
        <v>73</v>
      </c>
      <c r="E219" s="37" t="s">
        <v>843</v>
      </c>
      <c r="F219" s="38" t="s">
        <v>93</v>
      </c>
      <c r="G219" s="39">
        <v>2</v>
      </c>
      <c r="H219" s="40">
        <v>0</v>
      </c>
      <c r="I219" s="40">
        <f>ROUND(G219*H219,P4)</f>
        <v>0</v>
      </c>
      <c r="J219" s="38" t="s">
        <v>76</v>
      </c>
      <c r="O219" s="41">
        <f>I219*0.21</f>
        <v>0</v>
      </c>
      <c r="P219">
        <v>3</v>
      </c>
    </row>
    <row r="220">
      <c r="A220" s="35" t="s">
        <v>77</v>
      </c>
      <c r="B220" s="42"/>
      <c r="C220" s="43"/>
      <c r="D220" s="43"/>
      <c r="E220" s="37" t="s">
        <v>844</v>
      </c>
      <c r="F220" s="43"/>
      <c r="G220" s="43"/>
      <c r="H220" s="43"/>
      <c r="I220" s="43"/>
      <c r="J220" s="44"/>
    </row>
    <row r="221" ht="30">
      <c r="A221" s="35" t="s">
        <v>89</v>
      </c>
      <c r="B221" s="42"/>
      <c r="C221" s="43"/>
      <c r="D221" s="43"/>
      <c r="E221" s="45" t="s">
        <v>845</v>
      </c>
      <c r="F221" s="43"/>
      <c r="G221" s="43"/>
      <c r="H221" s="43"/>
      <c r="I221" s="43"/>
      <c r="J221" s="44"/>
    </row>
    <row r="222">
      <c r="A222" s="29" t="s">
        <v>68</v>
      </c>
      <c r="B222" s="30"/>
      <c r="C222" s="31" t="s">
        <v>176</v>
      </c>
      <c r="D222" s="32"/>
      <c r="E222" s="29" t="s">
        <v>177</v>
      </c>
      <c r="F222" s="32"/>
      <c r="G222" s="32"/>
      <c r="H222" s="32"/>
      <c r="I222" s="33">
        <f>SUMIFS(I223:I276,A223:A276,"P")</f>
        <v>0</v>
      </c>
      <c r="J222" s="34"/>
    </row>
    <row r="223">
      <c r="A223" s="35" t="s">
        <v>71</v>
      </c>
      <c r="B223" s="35">
        <v>69</v>
      </c>
      <c r="C223" s="36" t="s">
        <v>520</v>
      </c>
      <c r="D223" s="35"/>
      <c r="E223" s="37" t="s">
        <v>521</v>
      </c>
      <c r="F223" s="38" t="s">
        <v>161</v>
      </c>
      <c r="G223" s="39">
        <v>9.6999999999999993</v>
      </c>
      <c r="H223" s="40">
        <v>0</v>
      </c>
      <c r="I223" s="40">
        <f>ROUND(G223*H223,P4)</f>
        <v>0</v>
      </c>
      <c r="J223" s="38" t="s">
        <v>76</v>
      </c>
      <c r="O223" s="41">
        <f>I223*0.21</f>
        <v>0</v>
      </c>
      <c r="P223">
        <v>3</v>
      </c>
    </row>
    <row r="224" ht="30">
      <c r="A224" s="35" t="s">
        <v>77</v>
      </c>
      <c r="B224" s="42"/>
      <c r="C224" s="43"/>
      <c r="D224" s="43"/>
      <c r="E224" s="37" t="s">
        <v>846</v>
      </c>
      <c r="F224" s="43"/>
      <c r="G224" s="43"/>
      <c r="H224" s="43"/>
      <c r="I224" s="43"/>
      <c r="J224" s="44"/>
    </row>
    <row r="225" ht="45">
      <c r="A225" s="35" t="s">
        <v>89</v>
      </c>
      <c r="B225" s="42"/>
      <c r="C225" s="43"/>
      <c r="D225" s="43"/>
      <c r="E225" s="45" t="s">
        <v>847</v>
      </c>
      <c r="F225" s="43"/>
      <c r="G225" s="43"/>
      <c r="H225" s="43"/>
      <c r="I225" s="43"/>
      <c r="J225" s="44"/>
    </row>
    <row r="226">
      <c r="A226" s="35" t="s">
        <v>71</v>
      </c>
      <c r="B226" s="35">
        <v>70</v>
      </c>
      <c r="C226" s="36" t="s">
        <v>848</v>
      </c>
      <c r="D226" s="35" t="s">
        <v>73</v>
      </c>
      <c r="E226" s="37" t="s">
        <v>849</v>
      </c>
      <c r="F226" s="38" t="s">
        <v>161</v>
      </c>
      <c r="G226" s="39">
        <v>215.56999999999999</v>
      </c>
      <c r="H226" s="40">
        <v>0</v>
      </c>
      <c r="I226" s="40">
        <f>ROUND(G226*H226,P4)</f>
        <v>0</v>
      </c>
      <c r="J226" s="38" t="s">
        <v>76</v>
      </c>
      <c r="O226" s="41">
        <f>I226*0.21</f>
        <v>0</v>
      </c>
      <c r="P226">
        <v>3</v>
      </c>
    </row>
    <row r="227" ht="45">
      <c r="A227" s="35" t="s">
        <v>77</v>
      </c>
      <c r="B227" s="42"/>
      <c r="C227" s="43"/>
      <c r="D227" s="43"/>
      <c r="E227" s="37" t="s">
        <v>850</v>
      </c>
      <c r="F227" s="43"/>
      <c r="G227" s="43"/>
      <c r="H227" s="43"/>
      <c r="I227" s="43"/>
      <c r="J227" s="44"/>
    </row>
    <row r="228" ht="60">
      <c r="A228" s="35" t="s">
        <v>89</v>
      </c>
      <c r="B228" s="42"/>
      <c r="C228" s="43"/>
      <c r="D228" s="43"/>
      <c r="E228" s="45" t="s">
        <v>851</v>
      </c>
      <c r="F228" s="43"/>
      <c r="G228" s="43"/>
      <c r="H228" s="43"/>
      <c r="I228" s="43"/>
      <c r="J228" s="44"/>
    </row>
    <row r="229">
      <c r="A229" s="35" t="s">
        <v>71</v>
      </c>
      <c r="B229" s="35">
        <v>71</v>
      </c>
      <c r="C229" s="36" t="s">
        <v>852</v>
      </c>
      <c r="D229" s="35" t="s">
        <v>73</v>
      </c>
      <c r="E229" s="37" t="s">
        <v>853</v>
      </c>
      <c r="F229" s="38" t="s">
        <v>93</v>
      </c>
      <c r="G229" s="39">
        <v>16</v>
      </c>
      <c r="H229" s="40">
        <v>0</v>
      </c>
      <c r="I229" s="40">
        <f>ROUND(G229*H229,P4)</f>
        <v>0</v>
      </c>
      <c r="J229" s="38" t="s">
        <v>76</v>
      </c>
      <c r="O229" s="41">
        <f>I229*0.21</f>
        <v>0</v>
      </c>
      <c r="P229">
        <v>3</v>
      </c>
    </row>
    <row r="230">
      <c r="A230" s="35" t="s">
        <v>77</v>
      </c>
      <c r="B230" s="42"/>
      <c r="C230" s="43"/>
      <c r="D230" s="43"/>
      <c r="E230" s="46" t="s">
        <v>73</v>
      </c>
      <c r="F230" s="43"/>
      <c r="G230" s="43"/>
      <c r="H230" s="43"/>
      <c r="I230" s="43"/>
      <c r="J230" s="44"/>
    </row>
    <row r="231" ht="60">
      <c r="A231" s="35" t="s">
        <v>89</v>
      </c>
      <c r="B231" s="42"/>
      <c r="C231" s="43"/>
      <c r="D231" s="43"/>
      <c r="E231" s="45" t="s">
        <v>854</v>
      </c>
      <c r="F231" s="43"/>
      <c r="G231" s="43"/>
      <c r="H231" s="43"/>
      <c r="I231" s="43"/>
      <c r="J231" s="44"/>
    </row>
    <row r="232">
      <c r="A232" s="35" t="s">
        <v>71</v>
      </c>
      <c r="B232" s="35">
        <v>72</v>
      </c>
      <c r="C232" s="36" t="s">
        <v>855</v>
      </c>
      <c r="D232" s="35" t="s">
        <v>73</v>
      </c>
      <c r="E232" s="37" t="s">
        <v>856</v>
      </c>
      <c r="F232" s="38" t="s">
        <v>93</v>
      </c>
      <c r="G232" s="39">
        <v>2</v>
      </c>
      <c r="H232" s="40">
        <v>0</v>
      </c>
      <c r="I232" s="40">
        <f>ROUND(G232*H232,P4)</f>
        <v>0</v>
      </c>
      <c r="J232" s="38" t="s">
        <v>76</v>
      </c>
      <c r="O232" s="41">
        <f>I232*0.21</f>
        <v>0</v>
      </c>
      <c r="P232">
        <v>3</v>
      </c>
    </row>
    <row r="233">
      <c r="A233" s="35" t="s">
        <v>77</v>
      </c>
      <c r="B233" s="42"/>
      <c r="C233" s="43"/>
      <c r="D233" s="43"/>
      <c r="E233" s="46" t="s">
        <v>73</v>
      </c>
      <c r="F233" s="43"/>
      <c r="G233" s="43"/>
      <c r="H233" s="43"/>
      <c r="I233" s="43"/>
      <c r="J233" s="44"/>
    </row>
    <row r="234" ht="30">
      <c r="A234" s="35" t="s">
        <v>89</v>
      </c>
      <c r="B234" s="42"/>
      <c r="C234" s="43"/>
      <c r="D234" s="43"/>
      <c r="E234" s="45" t="s">
        <v>146</v>
      </c>
      <c r="F234" s="43"/>
      <c r="G234" s="43"/>
      <c r="H234" s="43"/>
      <c r="I234" s="43"/>
      <c r="J234" s="44"/>
    </row>
    <row r="235">
      <c r="A235" s="35" t="s">
        <v>71</v>
      </c>
      <c r="B235" s="35">
        <v>73</v>
      </c>
      <c r="C235" s="36" t="s">
        <v>857</v>
      </c>
      <c r="D235" s="35" t="s">
        <v>73</v>
      </c>
      <c r="E235" s="37" t="s">
        <v>858</v>
      </c>
      <c r="F235" s="38" t="s">
        <v>93</v>
      </c>
      <c r="G235" s="39">
        <v>2</v>
      </c>
      <c r="H235" s="40">
        <v>0</v>
      </c>
      <c r="I235" s="40">
        <f>ROUND(G235*H235,P4)</f>
        <v>0</v>
      </c>
      <c r="J235" s="35"/>
      <c r="O235" s="41">
        <f>I235*0.21</f>
        <v>0</v>
      </c>
      <c r="P235">
        <v>3</v>
      </c>
    </row>
    <row r="236" ht="30">
      <c r="A236" s="35" t="s">
        <v>77</v>
      </c>
      <c r="B236" s="42"/>
      <c r="C236" s="43"/>
      <c r="D236" s="43"/>
      <c r="E236" s="37" t="s">
        <v>859</v>
      </c>
      <c r="F236" s="43"/>
      <c r="G236" s="43"/>
      <c r="H236" s="43"/>
      <c r="I236" s="43"/>
      <c r="J236" s="44"/>
    </row>
    <row r="237" ht="30">
      <c r="A237" s="35" t="s">
        <v>89</v>
      </c>
      <c r="B237" s="42"/>
      <c r="C237" s="43"/>
      <c r="D237" s="43"/>
      <c r="E237" s="45" t="s">
        <v>860</v>
      </c>
      <c r="F237" s="43"/>
      <c r="G237" s="43"/>
      <c r="H237" s="43"/>
      <c r="I237" s="43"/>
      <c r="J237" s="44"/>
    </row>
    <row r="238" ht="30">
      <c r="A238" s="35" t="s">
        <v>71</v>
      </c>
      <c r="B238" s="35">
        <v>74</v>
      </c>
      <c r="C238" s="36" t="s">
        <v>861</v>
      </c>
      <c r="D238" s="35" t="s">
        <v>73</v>
      </c>
      <c r="E238" s="37" t="s">
        <v>862</v>
      </c>
      <c r="F238" s="38" t="s">
        <v>161</v>
      </c>
      <c r="G238" s="39">
        <v>11</v>
      </c>
      <c r="H238" s="40">
        <v>0</v>
      </c>
      <c r="I238" s="40">
        <f>ROUND(G238*H238,P4)</f>
        <v>0</v>
      </c>
      <c r="J238" s="38" t="s">
        <v>76</v>
      </c>
      <c r="O238" s="41">
        <f>I238*0.21</f>
        <v>0</v>
      </c>
      <c r="P238">
        <v>3</v>
      </c>
    </row>
    <row r="239">
      <c r="A239" s="35" t="s">
        <v>77</v>
      </c>
      <c r="B239" s="42"/>
      <c r="C239" s="43"/>
      <c r="D239" s="43"/>
      <c r="E239" s="46" t="s">
        <v>73</v>
      </c>
      <c r="F239" s="43"/>
      <c r="G239" s="43"/>
      <c r="H239" s="43"/>
      <c r="I239" s="43"/>
      <c r="J239" s="44"/>
    </row>
    <row r="240" ht="30">
      <c r="A240" s="35" t="s">
        <v>89</v>
      </c>
      <c r="B240" s="42"/>
      <c r="C240" s="43"/>
      <c r="D240" s="43"/>
      <c r="E240" s="45" t="s">
        <v>863</v>
      </c>
      <c r="F240" s="43"/>
      <c r="G240" s="43"/>
      <c r="H240" s="43"/>
      <c r="I240" s="43"/>
      <c r="J240" s="44"/>
    </row>
    <row r="241">
      <c r="A241" s="35" t="s">
        <v>71</v>
      </c>
      <c r="B241" s="35">
        <v>75</v>
      </c>
      <c r="C241" s="36" t="s">
        <v>864</v>
      </c>
      <c r="D241" s="35" t="s">
        <v>73</v>
      </c>
      <c r="E241" s="37" t="s">
        <v>865</v>
      </c>
      <c r="F241" s="38" t="s">
        <v>161</v>
      </c>
      <c r="G241" s="39">
        <v>468.72000000000003</v>
      </c>
      <c r="H241" s="40">
        <v>0</v>
      </c>
      <c r="I241" s="40">
        <f>ROUND(G241*H241,P4)</f>
        <v>0</v>
      </c>
      <c r="J241" s="38" t="s">
        <v>76</v>
      </c>
      <c r="O241" s="41">
        <f>I241*0.21</f>
        <v>0</v>
      </c>
      <c r="P241">
        <v>3</v>
      </c>
    </row>
    <row r="242">
      <c r="A242" s="35" t="s">
        <v>77</v>
      </c>
      <c r="B242" s="42"/>
      <c r="C242" s="43"/>
      <c r="D242" s="43"/>
      <c r="E242" s="46" t="s">
        <v>73</v>
      </c>
      <c r="F242" s="43"/>
      <c r="G242" s="43"/>
      <c r="H242" s="43"/>
      <c r="I242" s="43"/>
      <c r="J242" s="44"/>
    </row>
    <row r="243" ht="60">
      <c r="A243" s="35" t="s">
        <v>89</v>
      </c>
      <c r="B243" s="42"/>
      <c r="C243" s="43"/>
      <c r="D243" s="43"/>
      <c r="E243" s="45" t="s">
        <v>866</v>
      </c>
      <c r="F243" s="43"/>
      <c r="G243" s="43"/>
      <c r="H243" s="43"/>
      <c r="I243" s="43"/>
      <c r="J243" s="44"/>
    </row>
    <row r="244">
      <c r="A244" s="35" t="s">
        <v>71</v>
      </c>
      <c r="B244" s="35">
        <v>76</v>
      </c>
      <c r="C244" s="36" t="s">
        <v>867</v>
      </c>
      <c r="D244" s="35" t="s">
        <v>73</v>
      </c>
      <c r="E244" s="37" t="s">
        <v>868</v>
      </c>
      <c r="F244" s="38" t="s">
        <v>161</v>
      </c>
      <c r="G244" s="39">
        <v>406.60000000000002</v>
      </c>
      <c r="H244" s="40">
        <v>0</v>
      </c>
      <c r="I244" s="40">
        <f>ROUND(G244*H244,P4)</f>
        <v>0</v>
      </c>
      <c r="J244" s="38" t="s">
        <v>76</v>
      </c>
      <c r="O244" s="41">
        <f>I244*0.21</f>
        <v>0</v>
      </c>
      <c r="P244">
        <v>3</v>
      </c>
    </row>
    <row r="245">
      <c r="A245" s="35" t="s">
        <v>77</v>
      </c>
      <c r="B245" s="42"/>
      <c r="C245" s="43"/>
      <c r="D245" s="43"/>
      <c r="E245" s="46" t="s">
        <v>73</v>
      </c>
      <c r="F245" s="43"/>
      <c r="G245" s="43"/>
      <c r="H245" s="43"/>
      <c r="I245" s="43"/>
      <c r="J245" s="44"/>
    </row>
    <row r="246" ht="60">
      <c r="A246" s="35" t="s">
        <v>89</v>
      </c>
      <c r="B246" s="42"/>
      <c r="C246" s="43"/>
      <c r="D246" s="43"/>
      <c r="E246" s="45" t="s">
        <v>869</v>
      </c>
      <c r="F246" s="43"/>
      <c r="G246" s="43"/>
      <c r="H246" s="43"/>
      <c r="I246" s="43"/>
      <c r="J246" s="44"/>
    </row>
    <row r="247">
      <c r="A247" s="35" t="s">
        <v>71</v>
      </c>
      <c r="B247" s="35">
        <v>77</v>
      </c>
      <c r="C247" s="36" t="s">
        <v>870</v>
      </c>
      <c r="D247" s="35" t="s">
        <v>73</v>
      </c>
      <c r="E247" s="37" t="s">
        <v>871</v>
      </c>
      <c r="F247" s="38" t="s">
        <v>161</v>
      </c>
      <c r="G247" s="39">
        <v>19.699999999999999</v>
      </c>
      <c r="H247" s="40">
        <v>0</v>
      </c>
      <c r="I247" s="40">
        <f>ROUND(G247*H247,P4)</f>
        <v>0</v>
      </c>
      <c r="J247" s="38" t="s">
        <v>76</v>
      </c>
      <c r="O247" s="41">
        <f>I247*0.21</f>
        <v>0</v>
      </c>
      <c r="P247">
        <v>3</v>
      </c>
    </row>
    <row r="248">
      <c r="A248" s="35" t="s">
        <v>77</v>
      </c>
      <c r="B248" s="42"/>
      <c r="C248" s="43"/>
      <c r="D248" s="43"/>
      <c r="E248" s="37" t="s">
        <v>872</v>
      </c>
      <c r="F248" s="43"/>
      <c r="G248" s="43"/>
      <c r="H248" s="43"/>
      <c r="I248" s="43"/>
      <c r="J248" s="44"/>
    </row>
    <row r="249" ht="45">
      <c r="A249" s="35" t="s">
        <v>89</v>
      </c>
      <c r="B249" s="42"/>
      <c r="C249" s="43"/>
      <c r="D249" s="43"/>
      <c r="E249" s="45" t="s">
        <v>873</v>
      </c>
      <c r="F249" s="43"/>
      <c r="G249" s="43"/>
      <c r="H249" s="43"/>
      <c r="I249" s="43"/>
      <c r="J249" s="44"/>
    </row>
    <row r="250">
      <c r="A250" s="35" t="s">
        <v>71</v>
      </c>
      <c r="B250" s="35">
        <v>78</v>
      </c>
      <c r="C250" s="36" t="s">
        <v>874</v>
      </c>
      <c r="D250" s="35" t="s">
        <v>73</v>
      </c>
      <c r="E250" s="37" t="s">
        <v>875</v>
      </c>
      <c r="F250" s="38" t="s">
        <v>93</v>
      </c>
      <c r="G250" s="39">
        <v>2</v>
      </c>
      <c r="H250" s="40">
        <v>0</v>
      </c>
      <c r="I250" s="40">
        <f>ROUND(G250*H250,P4)</f>
        <v>0</v>
      </c>
      <c r="J250" s="38" t="s">
        <v>76</v>
      </c>
      <c r="O250" s="41">
        <f>I250*0.21</f>
        <v>0</v>
      </c>
      <c r="P250">
        <v>3</v>
      </c>
    </row>
    <row r="251">
      <c r="A251" s="35" t="s">
        <v>77</v>
      </c>
      <c r="B251" s="42"/>
      <c r="C251" s="43"/>
      <c r="D251" s="43"/>
      <c r="E251" s="37" t="s">
        <v>876</v>
      </c>
      <c r="F251" s="43"/>
      <c r="G251" s="43"/>
      <c r="H251" s="43"/>
      <c r="I251" s="43"/>
      <c r="J251" s="44"/>
    </row>
    <row r="252" ht="30">
      <c r="A252" s="35" t="s">
        <v>89</v>
      </c>
      <c r="B252" s="42"/>
      <c r="C252" s="43"/>
      <c r="D252" s="43"/>
      <c r="E252" s="45" t="s">
        <v>146</v>
      </c>
      <c r="F252" s="43"/>
      <c r="G252" s="43"/>
      <c r="H252" s="43"/>
      <c r="I252" s="43"/>
      <c r="J252" s="44"/>
    </row>
    <row r="253" ht="30">
      <c r="A253" s="35" t="s">
        <v>71</v>
      </c>
      <c r="B253" s="35">
        <v>79</v>
      </c>
      <c r="C253" s="36" t="s">
        <v>877</v>
      </c>
      <c r="D253" s="35" t="s">
        <v>73</v>
      </c>
      <c r="E253" s="37" t="s">
        <v>878</v>
      </c>
      <c r="F253" s="38" t="s">
        <v>161</v>
      </c>
      <c r="G253" s="39">
        <v>13.199999999999999</v>
      </c>
      <c r="H253" s="40">
        <v>0</v>
      </c>
      <c r="I253" s="40">
        <f>ROUND(G253*H253,P4)</f>
        <v>0</v>
      </c>
      <c r="J253" s="38" t="s">
        <v>76</v>
      </c>
      <c r="O253" s="41">
        <f>I253*0.21</f>
        <v>0</v>
      </c>
      <c r="P253">
        <v>3</v>
      </c>
    </row>
    <row r="254">
      <c r="A254" s="35" t="s">
        <v>77</v>
      </c>
      <c r="B254" s="42"/>
      <c r="C254" s="43"/>
      <c r="D254" s="43"/>
      <c r="E254" s="37" t="s">
        <v>879</v>
      </c>
      <c r="F254" s="43"/>
      <c r="G254" s="43"/>
      <c r="H254" s="43"/>
      <c r="I254" s="43"/>
      <c r="J254" s="44"/>
    </row>
    <row r="255" ht="30">
      <c r="A255" s="35" t="s">
        <v>89</v>
      </c>
      <c r="B255" s="42"/>
      <c r="C255" s="43"/>
      <c r="D255" s="43"/>
      <c r="E255" s="45" t="s">
        <v>880</v>
      </c>
      <c r="F255" s="43"/>
      <c r="G255" s="43"/>
      <c r="H255" s="43"/>
      <c r="I255" s="43"/>
      <c r="J255" s="44"/>
    </row>
    <row r="256">
      <c r="A256" s="35" t="s">
        <v>71</v>
      </c>
      <c r="B256" s="35">
        <v>80</v>
      </c>
      <c r="C256" s="36" t="s">
        <v>881</v>
      </c>
      <c r="D256" s="35" t="s">
        <v>73</v>
      </c>
      <c r="E256" s="37" t="s">
        <v>882</v>
      </c>
      <c r="F256" s="38" t="s">
        <v>161</v>
      </c>
      <c r="G256" s="39">
        <v>6.5</v>
      </c>
      <c r="H256" s="40">
        <v>0</v>
      </c>
      <c r="I256" s="40">
        <f>ROUND(G256*H256,P4)</f>
        <v>0</v>
      </c>
      <c r="J256" s="38" t="s">
        <v>76</v>
      </c>
      <c r="O256" s="41">
        <f>I256*0.21</f>
        <v>0</v>
      </c>
      <c r="P256">
        <v>3</v>
      </c>
    </row>
    <row r="257">
      <c r="A257" s="35" t="s">
        <v>77</v>
      </c>
      <c r="B257" s="42"/>
      <c r="C257" s="43"/>
      <c r="D257" s="43"/>
      <c r="E257" s="46" t="s">
        <v>73</v>
      </c>
      <c r="F257" s="43"/>
      <c r="G257" s="43"/>
      <c r="H257" s="43"/>
      <c r="I257" s="43"/>
      <c r="J257" s="44"/>
    </row>
    <row r="258" ht="30">
      <c r="A258" s="35" t="s">
        <v>89</v>
      </c>
      <c r="B258" s="42"/>
      <c r="C258" s="43"/>
      <c r="D258" s="43"/>
      <c r="E258" s="45" t="s">
        <v>883</v>
      </c>
      <c r="F258" s="43"/>
      <c r="G258" s="43"/>
      <c r="H258" s="43"/>
      <c r="I258" s="43"/>
      <c r="J258" s="44"/>
    </row>
    <row r="259">
      <c r="A259" s="35" t="s">
        <v>71</v>
      </c>
      <c r="B259" s="35">
        <v>81</v>
      </c>
      <c r="C259" s="36" t="s">
        <v>884</v>
      </c>
      <c r="D259" s="35" t="s">
        <v>73</v>
      </c>
      <c r="E259" s="37" t="s">
        <v>885</v>
      </c>
      <c r="F259" s="38" t="s">
        <v>93</v>
      </c>
      <c r="G259" s="39">
        <v>1</v>
      </c>
      <c r="H259" s="40">
        <v>0</v>
      </c>
      <c r="I259" s="40">
        <f>ROUND(G259*H259,P4)</f>
        <v>0</v>
      </c>
      <c r="J259" s="38" t="s">
        <v>76</v>
      </c>
      <c r="O259" s="41">
        <f>I259*0.21</f>
        <v>0</v>
      </c>
      <c r="P259">
        <v>3</v>
      </c>
    </row>
    <row r="260">
      <c r="A260" s="35" t="s">
        <v>77</v>
      </c>
      <c r="B260" s="42"/>
      <c r="C260" s="43"/>
      <c r="D260" s="43"/>
      <c r="E260" s="37" t="s">
        <v>886</v>
      </c>
      <c r="F260" s="43"/>
      <c r="G260" s="43"/>
      <c r="H260" s="43"/>
      <c r="I260" s="43"/>
      <c r="J260" s="44"/>
    </row>
    <row r="261" ht="30">
      <c r="A261" s="35" t="s">
        <v>89</v>
      </c>
      <c r="B261" s="42"/>
      <c r="C261" s="43"/>
      <c r="D261" s="43"/>
      <c r="E261" s="45" t="s">
        <v>90</v>
      </c>
      <c r="F261" s="43"/>
      <c r="G261" s="43"/>
      <c r="H261" s="43"/>
      <c r="I261" s="43"/>
      <c r="J261" s="44"/>
    </row>
    <row r="262">
      <c r="A262" s="35" t="s">
        <v>71</v>
      </c>
      <c r="B262" s="35">
        <v>82</v>
      </c>
      <c r="C262" s="36" t="s">
        <v>887</v>
      </c>
      <c r="D262" s="35" t="s">
        <v>73</v>
      </c>
      <c r="E262" s="37" t="s">
        <v>888</v>
      </c>
      <c r="F262" s="38" t="s">
        <v>93</v>
      </c>
      <c r="G262" s="39">
        <v>12</v>
      </c>
      <c r="H262" s="40">
        <v>0</v>
      </c>
      <c r="I262" s="40">
        <f>ROUND(G262*H262,P4)</f>
        <v>0</v>
      </c>
      <c r="J262" s="38" t="s">
        <v>76</v>
      </c>
      <c r="O262" s="41">
        <f>I262*0.21</f>
        <v>0</v>
      </c>
      <c r="P262">
        <v>3</v>
      </c>
    </row>
    <row r="263">
      <c r="A263" s="35" t="s">
        <v>77</v>
      </c>
      <c r="B263" s="42"/>
      <c r="C263" s="43"/>
      <c r="D263" s="43"/>
      <c r="E263" s="37" t="s">
        <v>501</v>
      </c>
      <c r="F263" s="43"/>
      <c r="G263" s="43"/>
      <c r="H263" s="43"/>
      <c r="I263" s="43"/>
      <c r="J263" s="44"/>
    </row>
    <row r="264" ht="30">
      <c r="A264" s="35" t="s">
        <v>89</v>
      </c>
      <c r="B264" s="42"/>
      <c r="C264" s="43"/>
      <c r="D264" s="43"/>
      <c r="E264" s="45" t="s">
        <v>889</v>
      </c>
      <c r="F264" s="43"/>
      <c r="G264" s="43"/>
      <c r="H264" s="43"/>
      <c r="I264" s="43"/>
      <c r="J264" s="44"/>
    </row>
    <row r="265">
      <c r="A265" s="35" t="s">
        <v>71</v>
      </c>
      <c r="B265" s="35">
        <v>83</v>
      </c>
      <c r="C265" s="36" t="s">
        <v>890</v>
      </c>
      <c r="D265" s="35" t="s">
        <v>73</v>
      </c>
      <c r="E265" s="37" t="s">
        <v>891</v>
      </c>
      <c r="F265" s="38" t="s">
        <v>93</v>
      </c>
      <c r="G265" s="39">
        <v>12</v>
      </c>
      <c r="H265" s="40">
        <v>0</v>
      </c>
      <c r="I265" s="40">
        <f>ROUND(G265*H265,P4)</f>
        <v>0</v>
      </c>
      <c r="J265" s="38" t="s">
        <v>76</v>
      </c>
      <c r="O265" s="41">
        <f>I265*0.21</f>
        <v>0</v>
      </c>
      <c r="P265">
        <v>3</v>
      </c>
    </row>
    <row r="266">
      <c r="A266" s="35" t="s">
        <v>77</v>
      </c>
      <c r="B266" s="42"/>
      <c r="C266" s="43"/>
      <c r="D266" s="43"/>
      <c r="E266" s="46" t="s">
        <v>73</v>
      </c>
      <c r="F266" s="43"/>
      <c r="G266" s="43"/>
      <c r="H266" s="43"/>
      <c r="I266" s="43"/>
      <c r="J266" s="44"/>
    </row>
    <row r="267" ht="30">
      <c r="A267" s="35" t="s">
        <v>89</v>
      </c>
      <c r="B267" s="42"/>
      <c r="C267" s="43"/>
      <c r="D267" s="43"/>
      <c r="E267" s="45" t="s">
        <v>889</v>
      </c>
      <c r="F267" s="43"/>
      <c r="G267" s="43"/>
      <c r="H267" s="43"/>
      <c r="I267" s="43"/>
      <c r="J267" s="44"/>
    </row>
    <row r="268">
      <c r="A268" s="35" t="s">
        <v>71</v>
      </c>
      <c r="B268" s="35">
        <v>84</v>
      </c>
      <c r="C268" s="36" t="s">
        <v>892</v>
      </c>
      <c r="D268" s="35" t="s">
        <v>73</v>
      </c>
      <c r="E268" s="37" t="s">
        <v>893</v>
      </c>
      <c r="F268" s="38" t="s">
        <v>141</v>
      </c>
      <c r="G268" s="39">
        <v>75.647999999999996</v>
      </c>
      <c r="H268" s="40">
        <v>0</v>
      </c>
      <c r="I268" s="40">
        <f>ROUND(G268*H268,P4)</f>
        <v>0</v>
      </c>
      <c r="J268" s="38" t="s">
        <v>76</v>
      </c>
      <c r="O268" s="41">
        <f>I268*0.21</f>
        <v>0</v>
      </c>
      <c r="P268">
        <v>3</v>
      </c>
    </row>
    <row r="269">
      <c r="A269" s="35" t="s">
        <v>77</v>
      </c>
      <c r="B269" s="42"/>
      <c r="C269" s="43"/>
      <c r="D269" s="43"/>
      <c r="E269" s="37" t="s">
        <v>894</v>
      </c>
      <c r="F269" s="43"/>
      <c r="G269" s="43"/>
      <c r="H269" s="43"/>
      <c r="I269" s="43"/>
      <c r="J269" s="44"/>
    </row>
    <row r="270" ht="60">
      <c r="A270" s="35" t="s">
        <v>89</v>
      </c>
      <c r="B270" s="42"/>
      <c r="C270" s="43"/>
      <c r="D270" s="43"/>
      <c r="E270" s="45" t="s">
        <v>895</v>
      </c>
      <c r="F270" s="43"/>
      <c r="G270" s="43"/>
      <c r="H270" s="43"/>
      <c r="I270" s="43"/>
      <c r="J270" s="44"/>
    </row>
    <row r="271">
      <c r="A271" s="35" t="s">
        <v>71</v>
      </c>
      <c r="B271" s="35">
        <v>85</v>
      </c>
      <c r="C271" s="36" t="s">
        <v>896</v>
      </c>
      <c r="D271" s="35" t="s">
        <v>73</v>
      </c>
      <c r="E271" s="37" t="s">
        <v>897</v>
      </c>
      <c r="F271" s="38" t="s">
        <v>141</v>
      </c>
      <c r="G271" s="39">
        <v>4.3049999999999997</v>
      </c>
      <c r="H271" s="40">
        <v>0</v>
      </c>
      <c r="I271" s="40">
        <f>ROUND(G271*H271,P4)</f>
        <v>0</v>
      </c>
      <c r="J271" s="38" t="s">
        <v>76</v>
      </c>
      <c r="O271" s="41">
        <f>I271*0.21</f>
        <v>0</v>
      </c>
      <c r="P271">
        <v>3</v>
      </c>
    </row>
    <row r="272">
      <c r="A272" s="35" t="s">
        <v>77</v>
      </c>
      <c r="B272" s="42"/>
      <c r="C272" s="43"/>
      <c r="D272" s="43"/>
      <c r="E272" s="37" t="s">
        <v>898</v>
      </c>
      <c r="F272" s="43"/>
      <c r="G272" s="43"/>
      <c r="H272" s="43"/>
      <c r="I272" s="43"/>
      <c r="J272" s="44"/>
    </row>
    <row r="273" ht="30">
      <c r="A273" s="35" t="s">
        <v>89</v>
      </c>
      <c r="B273" s="42"/>
      <c r="C273" s="43"/>
      <c r="D273" s="43"/>
      <c r="E273" s="45" t="s">
        <v>798</v>
      </c>
      <c r="F273" s="43"/>
      <c r="G273" s="43"/>
      <c r="H273" s="43"/>
      <c r="I273" s="43"/>
      <c r="J273" s="44"/>
    </row>
    <row r="274">
      <c r="A274" s="35" t="s">
        <v>71</v>
      </c>
      <c r="B274" s="35">
        <v>86</v>
      </c>
      <c r="C274" s="36" t="s">
        <v>899</v>
      </c>
      <c r="D274" s="35" t="s">
        <v>73</v>
      </c>
      <c r="E274" s="37" t="s">
        <v>900</v>
      </c>
      <c r="F274" s="38" t="s">
        <v>901</v>
      </c>
      <c r="G274" s="39">
        <v>1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 ht="60">
      <c r="A275" s="35" t="s">
        <v>77</v>
      </c>
      <c r="B275" s="42"/>
      <c r="C275" s="43"/>
      <c r="D275" s="43"/>
      <c r="E275" s="37" t="s">
        <v>902</v>
      </c>
      <c r="F275" s="43"/>
      <c r="G275" s="43"/>
      <c r="H275" s="43"/>
      <c r="I275" s="43"/>
      <c r="J275" s="44"/>
    </row>
    <row r="276" ht="30">
      <c r="A276" s="35" t="s">
        <v>89</v>
      </c>
      <c r="B276" s="47"/>
      <c r="C276" s="48"/>
      <c r="D276" s="48"/>
      <c r="E276" s="45" t="s">
        <v>90</v>
      </c>
      <c r="F276" s="48"/>
      <c r="G276" s="48"/>
      <c r="H276" s="48"/>
      <c r="I276" s="48"/>
      <c r="J276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Klouček</dc:creator>
  <cp:lastModifiedBy>Zdeněk Klouček</cp:lastModifiedBy>
  <dcterms:created xsi:type="dcterms:W3CDTF">2025-10-07T11:17:00Z</dcterms:created>
  <dcterms:modified xsi:type="dcterms:W3CDTF">2025-10-07T11:17:01Z</dcterms:modified>
</cp:coreProperties>
</file>