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Výběrová řízení\Sestra - pacient\DS Vojkov\Podlimitní řízení\Zadávací dokumentace podlimitní řízení\"/>
    </mc:Choice>
  </mc:AlternateContent>
  <xr:revisionPtr revIDLastSave="0" documentId="13_ncr:1_{2A970D7D-0CF4-4F46-A932-8C090DD4057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ist1" sheetId="1" r:id="rId1"/>
  </sheets>
  <definedNames>
    <definedName name="_xlnm._FilterDatabase" localSheetId="0" hidden="1">List1!$A$4:$J$36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A34" i="1"/>
  <c r="A35" i="1" s="1"/>
  <c r="A36" i="1" s="1"/>
  <c r="A33" i="1"/>
  <c r="I32" i="1"/>
  <c r="H32" i="1"/>
  <c r="J32" i="1" s="1"/>
  <c r="J6" i="1" l="1"/>
  <c r="H9" i="1"/>
  <c r="I9" i="1"/>
  <c r="A6" i="1"/>
  <c r="A7" i="1" s="1"/>
  <c r="A8" i="1" s="1"/>
  <c r="A10" i="1" s="1"/>
  <c r="A11" i="1" s="1"/>
  <c r="A12" i="1" s="1"/>
  <c r="A13" i="1" s="1"/>
  <c r="A14" i="1" s="1"/>
  <c r="A15" i="1" s="1"/>
  <c r="I15" i="1"/>
  <c r="H15" i="1"/>
  <c r="J15" i="1" s="1"/>
  <c r="I5" i="1"/>
  <c r="I7" i="1"/>
  <c r="I8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H5" i="1"/>
  <c r="H7" i="1"/>
  <c r="H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J9" i="1" l="1"/>
  <c r="A16" i="1"/>
  <c r="A17" i="1" s="1"/>
  <c r="A18" i="1" s="1"/>
  <c r="A19" i="1" s="1"/>
  <c r="A20" i="1" s="1"/>
  <c r="A21" i="1" s="1"/>
  <c r="J21" i="1"/>
  <c r="J18" i="1"/>
  <c r="J17" i="1"/>
  <c r="J33" i="1"/>
  <c r="J14" i="1"/>
  <c r="J11" i="1"/>
  <c r="J22" i="1"/>
  <c r="J29" i="1"/>
  <c r="J5" i="1"/>
  <c r="J28" i="1"/>
  <c r="J10" i="1"/>
  <c r="J25" i="1"/>
  <c r="J31" i="1"/>
  <c r="J27" i="1"/>
  <c r="J24" i="1"/>
  <c r="J20" i="1"/>
  <c r="J16" i="1"/>
  <c r="J13" i="1"/>
  <c r="J8" i="1"/>
  <c r="H34" i="1"/>
  <c r="J30" i="1"/>
  <c r="J26" i="1"/>
  <c r="J23" i="1"/>
  <c r="J19" i="1"/>
  <c r="J12" i="1"/>
  <c r="J7" i="1"/>
  <c r="I34" i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J34" i="1"/>
  <c r="J36" i="1" l="1"/>
  <c r="J35" i="1"/>
</calcChain>
</file>

<file path=xl/sharedStrings.xml><?xml version="1.0" encoding="utf-8"?>
<sst xmlns="http://schemas.openxmlformats.org/spreadsheetml/2006/main" count="74" uniqueCount="47">
  <si>
    <t>Název uchazeče, sídlo:</t>
  </si>
  <si>
    <t xml:space="preserve">Žadatel vyplňuje pouze žlutá pole. </t>
  </si>
  <si>
    <t>Pol.</t>
  </si>
  <si>
    <t>Typ</t>
  </si>
  <si>
    <t>Popis</t>
  </si>
  <si>
    <t>Množství</t>
  </si>
  <si>
    <t>MJ</t>
  </si>
  <si>
    <t xml:space="preserve"> Materiál</t>
  </si>
  <si>
    <t>Montáž</t>
  </si>
  <si>
    <t>Celkem materiál</t>
  </si>
  <si>
    <t>Celkem montáž</t>
  </si>
  <si>
    <t>Celkem</t>
  </si>
  <si>
    <t>ks</t>
  </si>
  <si>
    <t>Dotykový terminál na sesternu vč. licence:
- barevný dotykový displej, velikost minimálně 8"
- s vestavěnou čtečkou RFID
- připojení do systému vč. napájení POE pomocí LAN kabelu
- možnost vedení handsfree hlasitého hovoru
- se sluchátkem pro vedení diskrétního hovoru
- se stojánkem
- zobrazení veškerých SOS signálů
- možnost výběru mezi jednotlivým hovorem nebo oběžníkových hovorem
- možnost vyvolání tzv. BlueCode pro přivolání lékařské asistence
- možnost autorizace personálu pomocí PINu
- možnost autorizace personálu pomocí RFID karty nebo čipu
- možnost autorizace personálu pomocí bezdrátových BT prvků</t>
  </si>
  <si>
    <t>Dotykový pokojový komunikační terminál na pokoj klientů  včetně licence
- barevný dotykový displej, velikost minimálně 8"
- s vestavěnou čtečkou RFID
- připojení do systému vč. napájení POE pomocí LAN kabelu
- zabezpečení proti neoprávněnému vstupu PINem
- možnost vedení handsfree hlasitého hovoru
- možnost vyvolání SOS signálu s následným hovorovým spojením s řídícím terminálem na sesterně
- možnost vyvolání hovoru s ostatními pokojovými terminály
- možnost vyvolání asistenčního SOS kódu
- možnost vyvolání tzv. BlueCode pro přivolání lékařské asistence
- možnost autorizace personálu pomocí PINu
- možnost autorizace personálu pomocí RFID karty nebo čipu
- možnost autorizace personálu pomocí bezdrátových BT prvků
- možnost dotykového zadávání poskytované péče jednotlivým klientům vč. medikace, terapií, ošetřovatelských úkonů apod. s následnou komunikací a vykázání této péče pomocí SW třetích stran
- možnost dotykového zadávání požadavků údržby daného pokoje
- možnost dotykového zadávání požadavků na úklid
- možnost zobrazení různých informací pro klienty - tzv. nástěnka</t>
  </si>
  <si>
    <t>Bezdrátový přístupový bod BT vč. RFID komunikace umožňující komunikaci terminálů na sesterně i na pokojích klientů s koncovými bezdrátovými prvky</t>
  </si>
  <si>
    <t>Záložní zdroj se pro zajištění činnosti bez serveru min. 60 minut</t>
  </si>
  <si>
    <t>Koncové tlačítko účastníka pro připojení s bezdrátovou zásuvkou
- připojení k zásuvce pomocí RJ45 konektoru
- možnost uživatelského přesunu tlačítka při změně dispozice pokoje
- splňující normu DIN VDE 0834
- s bezpečnostní funkcí proti vytržení ze zdi - oznámení chybového stavu do řídícího terminálu na sesterně
- napájení z bezdrátové zásuvky
- stavové LED světlo červené barvy s informací o vyslaném SOS signálu
- antibakteriální povrch odpovídající standardům ISO 22196:2007</t>
  </si>
  <si>
    <t>Bezdrátová zásuvka RJ45 pro připojení bezdrátového účastnického    tlačítka
- bezdrátový přenost signálu k řídící jednotce pokoje bez nutnosti stavebních úprav
- možnost uživatelského přesunu tlačítka při změně dispozice pokoje
- splňující normu DIN VDE 0834
- napájení na baterii s životností baterie min. 18 měsíců
- stavové LED světlo červené barvy s informací o vyslaném SOS signálu
- vlastní autodiagnostika s informací o stavu on/off, útlumu signálu, stavu baterie, aktuálním stavu vyslání signálu a další
- antibakteriální povrch odpovídající standardům ISO 22196:2007</t>
  </si>
  <si>
    <t>Držák na stěnu pro koncové tlačítko</t>
  </si>
  <si>
    <t>Bezdrátové táhlo nouzového volání do vlhkého prostředí, zelené reset
- bezdrátový přenost signálu k řídící jednotce pokoje bez nutnosti stavebních úprav
- možnost uživatelského přesunu tlačítka při změně dispozice pokoje
- splňující normu DIN VDE 0834
- napájení na baterii s životností baterie min. 18 měsíců
- stavové LED světlo červené barvy s informací o vyslaném SOS signálu
- vlastní autodiagnostika s informací o stavu on/off, útlumu signálu, stavu baterie, aktuálním stavu vyslání signálu a další
- antibakteriální povrch odpovídající standardům ISO 22196:2007
- s maximálním zatížením pro přetrhnutí do 10kg pro prevenci zranění</t>
  </si>
  <si>
    <t>Bezdrátové tlačítko volání a reset/přítomnost personálu
- bezdrátový přenost signálu k řídící jednotce pokoje bez nutnosti stavebních úprav
- možnost uživatelského přesunu tlačítka při změně dispozice pokoje
- splňující normu DIN VDE 0834
- možnost přivoláno asistence dalšího personálu
- napájení na baterii s životností baterie min. 18 měsíců
- stavové LED světlo červené barvy s informací o vyslaném SOS signálu
- stavové LED světlo zelené barvy s informací o přítomnosti personálu
- vlastní autodiagnostika s informací o stavu on/off, útlumu signálu, stavu baterie, aktuálním stavu vyslání signálu a další
- antibakteriální povrch odpovídající standardům ISO 22196:2007</t>
  </si>
  <si>
    <t>Adaptér pro napájení koncových prvků baterií C2450 vč. Baterie pro napájení koncových bezdrátových prvků</t>
  </si>
  <si>
    <t>Instalační krabička pro konektory/ovladače na zeď</t>
  </si>
  <si>
    <t>Instalace koncového zařízení vč. montážního materiálu</t>
  </si>
  <si>
    <t>Konfigurace serveru dle požadavku zákazníka</t>
  </si>
  <si>
    <t>Síťový kabel, drát, CAT5E, LSOH, včetně konektorů RJ45</t>
  </si>
  <si>
    <t>m</t>
  </si>
  <si>
    <t>Instalace datového kabelu</t>
  </si>
  <si>
    <r>
      <t>Dvojlinka nestíněná 2x0,75mm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černo/rudá 1 m</t>
    </r>
  </si>
  <si>
    <t>Instalace napájecího kabelu</t>
  </si>
  <si>
    <t>Kabelová lišta</t>
  </si>
  <si>
    <t>Instalace kabelové lišty</t>
  </si>
  <si>
    <t>RFID identifikační karta kompatibilní se systémem MiFare</t>
  </si>
  <si>
    <t>hod</t>
  </si>
  <si>
    <t>Celkem s DPH</t>
  </si>
  <si>
    <t>Dotykový terminál na sesternu vč. licence:
- barevný dotykový displej, velikost minimálně 8"
- s vestavěnou čtečkou RFID
- připojení do systému vč. napájení POE pomocí LAN kabelu
- možnost vedení handsfree hlasitého hovoru
- se sluchátkem pro vedení diskrétního hovoru
- bez stojánku, umístění na zeď
- zobrazení veškerých SOS signálů
- možnost výběru mezi jednotlivým hovorem nebo oběžníkových hovorem
- možnost vyvolání tzv. BlueCode pro přivolání lékařské asistence
- možnost autorizace personálu pomocí PINu
- možnost autorizace personálu pomocí RFID karty nebo čipu
- možnost autorizace personálu pomocí bezdrátových BT prvků</t>
  </si>
  <si>
    <t>Signalizační pokojové světlo - minimálně 4 barvy (zelená, červená, bílá a modrá), vč. bezdrátového BT modulu signalizující opticky aktuálně vyvolané SOS signály vč. jejich prioritizace</t>
  </si>
  <si>
    <t xml:space="preserve">Signalizační pokojové světlo - minimálně 4 barvy (zelená, červená, bílá a modrá), bez BT modulu </t>
  </si>
  <si>
    <t>Bezdrátový přístupový bod BT komunikace umožňující komunikaci mezi jednotlivými prvky systému</t>
  </si>
  <si>
    <t>PoE Switch min. 26 portů, z toho min. 24 PoE portů pro napájení terminálů, L3 management</t>
  </si>
  <si>
    <t>PoE Switch min. 52 portů, z toho min. 48 PoE portů pro napájení terminálů, L3 management</t>
  </si>
  <si>
    <t>Napájecí zdroj 13 A 24VDC pro napájení řídících BT vstupních uzlů v místnostech bez terminálů</t>
  </si>
  <si>
    <t>Stavební práce</t>
  </si>
  <si>
    <t>DPH 12%</t>
  </si>
  <si>
    <t>Datový rack 9U/600mm</t>
  </si>
  <si>
    <t>Položkový rozpočet „Signalizační komunikační systém pro klienty a zaměstnance-rozšíření“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</si>
</sst>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6"/>
      <color indexed="6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2" applyFont="1" applyBorder="1" applyAlignment="1">
      <alignment wrapText="1"/>
    </xf>
    <xf numFmtId="0" fontId="2" fillId="0" borderId="10" xfId="2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3" borderId="6" xfId="0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2" xfId="0" applyNumberFormat="1" applyFont="1" applyBorder="1" applyAlignment="1" applyProtection="1">
      <alignment horizontal="right" vertical="center" wrapText="1"/>
      <protection locked="0"/>
    </xf>
  </cellXfs>
  <cellStyles count="3">
    <cellStyle name="Normální" xfId="0" builtinId="0"/>
    <cellStyle name="Normální 4" xfId="1" xr:uid="{67EE7B14-AE6C-4E0A-B42A-DD55B3570356}"/>
    <cellStyle name="normální_Materiál AJ 2" xfId="2" xr:uid="{B2DC9C61-0611-4D17-81D8-EA47AEF06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zoomScaleSheetLayoutView="110" workbookViewId="0">
      <selection activeCell="D5" sqref="D5"/>
    </sheetView>
  </sheetViews>
  <sheetFormatPr defaultColWidth="8.85546875" defaultRowHeight="15" x14ac:dyDescent="0.25"/>
  <cols>
    <col min="1" max="1" width="9.140625" style="18"/>
    <col min="2" max="2" width="32" customWidth="1"/>
    <col min="3" max="3" width="58.42578125" customWidth="1"/>
    <col min="6" max="7" width="16" style="26" customWidth="1"/>
    <col min="8" max="10" width="18.7109375" style="26" customWidth="1"/>
  </cols>
  <sheetData>
    <row r="1" spans="1:10" ht="50.25" customHeight="1" x14ac:dyDescent="0.25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0.25" x14ac:dyDescent="0.25">
      <c r="A2" s="1"/>
      <c r="B2" s="2" t="s">
        <v>0</v>
      </c>
      <c r="C2" s="29"/>
      <c r="D2" s="30"/>
      <c r="E2" s="30"/>
      <c r="F2" s="30"/>
      <c r="G2" s="30"/>
      <c r="H2" s="30"/>
      <c r="I2" s="30"/>
      <c r="J2" s="31"/>
    </row>
    <row r="3" spans="1:10" ht="15.75" thickBot="1" x14ac:dyDescent="0.3">
      <c r="A3" s="15"/>
      <c r="B3" s="32" t="s">
        <v>1</v>
      </c>
      <c r="C3" s="32"/>
      <c r="D3" s="32"/>
      <c r="E3" s="32"/>
      <c r="F3" s="32"/>
      <c r="G3" s="32"/>
      <c r="H3" s="32"/>
      <c r="I3" s="32"/>
      <c r="J3" s="32"/>
    </row>
    <row r="4" spans="1:10" ht="15.75" thickBot="1" x14ac:dyDescent="0.3">
      <c r="A4" s="16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19" t="s">
        <v>11</v>
      </c>
    </row>
    <row r="5" spans="1:10" ht="196.5" customHeight="1" thickBot="1" x14ac:dyDescent="0.3">
      <c r="A5" s="17">
        <v>1</v>
      </c>
      <c r="B5" s="4"/>
      <c r="C5" s="7" t="s">
        <v>13</v>
      </c>
      <c r="D5" s="2">
        <v>3</v>
      </c>
      <c r="E5" s="2" t="s">
        <v>12</v>
      </c>
      <c r="F5" s="33">
        <v>0</v>
      </c>
      <c r="G5" s="33">
        <v>0</v>
      </c>
      <c r="H5" s="20">
        <f t="shared" ref="H5:H33" si="0">D5*F5</f>
        <v>0</v>
      </c>
      <c r="I5" s="20">
        <f t="shared" ref="I5:I33" si="1">D5*G5</f>
        <v>0</v>
      </c>
      <c r="J5" s="21">
        <f t="shared" ref="J5:J33" si="2">H5+I5</f>
        <v>0</v>
      </c>
    </row>
    <row r="6" spans="1:10" ht="196.5" customHeight="1" thickBot="1" x14ac:dyDescent="0.3">
      <c r="A6" s="17">
        <f>A5+1</f>
        <v>2</v>
      </c>
      <c r="B6" s="4"/>
      <c r="C6" s="7" t="s">
        <v>36</v>
      </c>
      <c r="D6" s="2">
        <v>2</v>
      </c>
      <c r="E6" s="2" t="s">
        <v>12</v>
      </c>
      <c r="F6" s="33">
        <v>0</v>
      </c>
      <c r="G6" s="33">
        <v>0</v>
      </c>
      <c r="H6" s="20">
        <f t="shared" ref="H6" si="3">D6*F6</f>
        <v>0</v>
      </c>
      <c r="I6" s="20">
        <f t="shared" ref="I6" si="4">D6*G6</f>
        <v>0</v>
      </c>
      <c r="J6" s="21">
        <f t="shared" ref="J6" si="5">H6+I6</f>
        <v>0</v>
      </c>
    </row>
    <row r="7" spans="1:10" ht="282" thickBot="1" x14ac:dyDescent="0.3">
      <c r="A7" s="17">
        <f>A6+1</f>
        <v>3</v>
      </c>
      <c r="B7" s="4"/>
      <c r="C7" s="7" t="s">
        <v>14</v>
      </c>
      <c r="D7" s="2">
        <v>51</v>
      </c>
      <c r="E7" s="2" t="s">
        <v>12</v>
      </c>
      <c r="F7" s="33">
        <v>0</v>
      </c>
      <c r="G7" s="33">
        <v>0</v>
      </c>
      <c r="H7" s="20">
        <f t="shared" si="0"/>
        <v>0</v>
      </c>
      <c r="I7" s="20">
        <f t="shared" si="1"/>
        <v>0</v>
      </c>
      <c r="J7" s="21">
        <f t="shared" si="2"/>
        <v>0</v>
      </c>
    </row>
    <row r="8" spans="1:10" ht="39.75" thickBot="1" x14ac:dyDescent="0.3">
      <c r="A8" s="17">
        <f t="shared" ref="A8:A36" si="6">A7+1</f>
        <v>4</v>
      </c>
      <c r="B8" s="4"/>
      <c r="C8" s="7" t="s">
        <v>15</v>
      </c>
      <c r="D8" s="2">
        <v>56</v>
      </c>
      <c r="E8" s="2" t="s">
        <v>12</v>
      </c>
      <c r="F8" s="33">
        <v>0</v>
      </c>
      <c r="G8" s="33">
        <v>0</v>
      </c>
      <c r="H8" s="20">
        <f t="shared" si="0"/>
        <v>0</v>
      </c>
      <c r="I8" s="20">
        <f t="shared" si="1"/>
        <v>0</v>
      </c>
      <c r="J8" s="21">
        <f t="shared" si="2"/>
        <v>0</v>
      </c>
    </row>
    <row r="9" spans="1:10" ht="27" thickBot="1" x14ac:dyDescent="0.3">
      <c r="A9" s="17"/>
      <c r="B9" s="4"/>
      <c r="C9" s="7" t="s">
        <v>39</v>
      </c>
      <c r="D9" s="2">
        <v>4</v>
      </c>
      <c r="E9" s="2" t="s">
        <v>12</v>
      </c>
      <c r="F9" s="33">
        <v>0</v>
      </c>
      <c r="G9" s="33">
        <v>0</v>
      </c>
      <c r="H9" s="20">
        <f t="shared" ref="H9" si="7">D9*F9</f>
        <v>0</v>
      </c>
      <c r="I9" s="20">
        <f t="shared" ref="I9" si="8">D9*G9</f>
        <v>0</v>
      </c>
      <c r="J9" s="21">
        <f t="shared" ref="J9" si="9">H9+I9</f>
        <v>0</v>
      </c>
    </row>
    <row r="10" spans="1:10" ht="26.25" thickBot="1" x14ac:dyDescent="0.3">
      <c r="A10" s="17">
        <f>A8+1</f>
        <v>5</v>
      </c>
      <c r="B10" s="4"/>
      <c r="C10" s="5" t="s">
        <v>40</v>
      </c>
      <c r="D10" s="2">
        <v>2</v>
      </c>
      <c r="E10" s="2" t="s">
        <v>12</v>
      </c>
      <c r="F10" s="33">
        <v>0</v>
      </c>
      <c r="G10" s="33">
        <v>0</v>
      </c>
      <c r="H10" s="20">
        <f t="shared" si="0"/>
        <v>0</v>
      </c>
      <c r="I10" s="20">
        <f t="shared" si="1"/>
        <v>0</v>
      </c>
      <c r="J10" s="21">
        <f t="shared" si="2"/>
        <v>0</v>
      </c>
    </row>
    <row r="11" spans="1:10" ht="26.25" thickBot="1" x14ac:dyDescent="0.3">
      <c r="A11" s="17">
        <f t="shared" si="6"/>
        <v>6</v>
      </c>
      <c r="B11" s="4"/>
      <c r="C11" s="5" t="s">
        <v>41</v>
      </c>
      <c r="D11" s="2">
        <v>2</v>
      </c>
      <c r="E11" s="2" t="s">
        <v>12</v>
      </c>
      <c r="F11" s="33">
        <v>0</v>
      </c>
      <c r="G11" s="33">
        <v>0</v>
      </c>
      <c r="H11" s="20">
        <f t="shared" si="0"/>
        <v>0</v>
      </c>
      <c r="I11" s="20">
        <f t="shared" si="1"/>
        <v>0</v>
      </c>
      <c r="J11" s="21">
        <f t="shared" si="2"/>
        <v>0</v>
      </c>
    </row>
    <row r="12" spans="1:10" ht="26.25" thickBot="1" x14ac:dyDescent="0.3">
      <c r="A12" s="17">
        <f t="shared" si="6"/>
        <v>7</v>
      </c>
      <c r="B12" s="4"/>
      <c r="C12" s="5" t="s">
        <v>42</v>
      </c>
      <c r="D12" s="2">
        <v>3</v>
      </c>
      <c r="E12" s="2" t="s">
        <v>12</v>
      </c>
      <c r="F12" s="33">
        <v>0</v>
      </c>
      <c r="G12" s="33">
        <v>0</v>
      </c>
      <c r="H12" s="20">
        <f t="shared" si="0"/>
        <v>0</v>
      </c>
      <c r="I12" s="20">
        <f t="shared" si="1"/>
        <v>0</v>
      </c>
      <c r="J12" s="21">
        <f t="shared" si="2"/>
        <v>0</v>
      </c>
    </row>
    <row r="13" spans="1:10" ht="15.75" thickBot="1" x14ac:dyDescent="0.3">
      <c r="A13" s="17">
        <f t="shared" si="6"/>
        <v>8</v>
      </c>
      <c r="B13" s="4"/>
      <c r="C13" s="5" t="s">
        <v>16</v>
      </c>
      <c r="D13" s="2">
        <v>2</v>
      </c>
      <c r="E13" s="2" t="s">
        <v>12</v>
      </c>
      <c r="F13" s="33">
        <v>0</v>
      </c>
      <c r="G13" s="33">
        <v>0</v>
      </c>
      <c r="H13" s="20">
        <f t="shared" si="0"/>
        <v>0</v>
      </c>
      <c r="I13" s="20">
        <f t="shared" si="1"/>
        <v>0</v>
      </c>
      <c r="J13" s="21">
        <f t="shared" si="2"/>
        <v>0</v>
      </c>
    </row>
    <row r="14" spans="1:10" ht="27" thickBot="1" x14ac:dyDescent="0.3">
      <c r="A14" s="17">
        <f t="shared" si="6"/>
        <v>9</v>
      </c>
      <c r="B14" s="4"/>
      <c r="C14" s="7" t="s">
        <v>38</v>
      </c>
      <c r="D14" s="2">
        <v>51</v>
      </c>
      <c r="E14" s="2" t="s">
        <v>12</v>
      </c>
      <c r="F14" s="33">
        <v>0</v>
      </c>
      <c r="G14" s="33">
        <v>0</v>
      </c>
      <c r="H14" s="20">
        <f t="shared" si="0"/>
        <v>0</v>
      </c>
      <c r="I14" s="20">
        <f t="shared" si="1"/>
        <v>0</v>
      </c>
      <c r="J14" s="21">
        <f t="shared" si="2"/>
        <v>0</v>
      </c>
    </row>
    <row r="15" spans="1:10" ht="39.75" thickBot="1" x14ac:dyDescent="0.3">
      <c r="A15" s="17">
        <f t="shared" si="6"/>
        <v>10</v>
      </c>
      <c r="B15" s="4"/>
      <c r="C15" s="7" t="s">
        <v>37</v>
      </c>
      <c r="D15" s="2">
        <v>33</v>
      </c>
      <c r="E15" s="2" t="s">
        <v>12</v>
      </c>
      <c r="F15" s="33">
        <v>0</v>
      </c>
      <c r="G15" s="33">
        <v>0</v>
      </c>
      <c r="H15" s="20">
        <f>D15*F15</f>
        <v>0</v>
      </c>
      <c r="I15" s="20">
        <f>D15*G15</f>
        <v>0</v>
      </c>
      <c r="J15" s="21">
        <f>H15+I15</f>
        <v>0</v>
      </c>
    </row>
    <row r="16" spans="1:10" ht="141.75" thickBot="1" x14ac:dyDescent="0.3">
      <c r="A16" s="17">
        <f t="shared" si="6"/>
        <v>11</v>
      </c>
      <c r="B16" s="4"/>
      <c r="C16" s="7" t="s">
        <v>17</v>
      </c>
      <c r="D16" s="2">
        <v>101</v>
      </c>
      <c r="E16" s="2" t="s">
        <v>12</v>
      </c>
      <c r="F16" s="33">
        <v>0</v>
      </c>
      <c r="G16" s="33">
        <v>0</v>
      </c>
      <c r="H16" s="20">
        <f t="shared" si="0"/>
        <v>0</v>
      </c>
      <c r="I16" s="20">
        <f t="shared" si="1"/>
        <v>0</v>
      </c>
      <c r="J16" s="21">
        <f t="shared" si="2"/>
        <v>0</v>
      </c>
    </row>
    <row r="17" spans="1:10" ht="167.25" thickBot="1" x14ac:dyDescent="0.3">
      <c r="A17" s="17">
        <f t="shared" si="6"/>
        <v>12</v>
      </c>
      <c r="B17" s="4"/>
      <c r="C17" s="7" t="s">
        <v>18</v>
      </c>
      <c r="D17" s="2">
        <v>101</v>
      </c>
      <c r="E17" s="2" t="s">
        <v>12</v>
      </c>
      <c r="F17" s="33">
        <v>0</v>
      </c>
      <c r="G17" s="33">
        <v>0</v>
      </c>
      <c r="H17" s="20">
        <f t="shared" si="0"/>
        <v>0</v>
      </c>
      <c r="I17" s="20">
        <f t="shared" si="1"/>
        <v>0</v>
      </c>
      <c r="J17" s="21">
        <f t="shared" si="2"/>
        <v>0</v>
      </c>
    </row>
    <row r="18" spans="1:10" ht="15.75" thickBot="1" x14ac:dyDescent="0.3">
      <c r="A18" s="17">
        <f t="shared" si="6"/>
        <v>13</v>
      </c>
      <c r="B18" s="8"/>
      <c r="C18" s="5" t="s">
        <v>19</v>
      </c>
      <c r="D18" s="2">
        <v>101</v>
      </c>
      <c r="E18" s="2" t="s">
        <v>12</v>
      </c>
      <c r="F18" s="33">
        <v>0</v>
      </c>
      <c r="G18" s="33">
        <v>0</v>
      </c>
      <c r="H18" s="20">
        <f t="shared" si="0"/>
        <v>0</v>
      </c>
      <c r="I18" s="20">
        <f t="shared" si="1"/>
        <v>0</v>
      </c>
      <c r="J18" s="21">
        <f t="shared" si="2"/>
        <v>0</v>
      </c>
    </row>
    <row r="19" spans="1:10" ht="162.75" customHeight="1" thickBot="1" x14ac:dyDescent="0.3">
      <c r="A19" s="17">
        <f t="shared" si="6"/>
        <v>14</v>
      </c>
      <c r="B19" s="8"/>
      <c r="C19" s="7" t="s">
        <v>20</v>
      </c>
      <c r="D19" s="2">
        <v>49</v>
      </c>
      <c r="E19" s="2" t="s">
        <v>12</v>
      </c>
      <c r="F19" s="33">
        <v>0</v>
      </c>
      <c r="G19" s="33">
        <v>0</v>
      </c>
      <c r="H19" s="20">
        <f t="shared" si="0"/>
        <v>0</v>
      </c>
      <c r="I19" s="20">
        <f t="shared" si="1"/>
        <v>0</v>
      </c>
      <c r="J19" s="21">
        <f t="shared" si="2"/>
        <v>0</v>
      </c>
    </row>
    <row r="20" spans="1:10" ht="192" thickBot="1" x14ac:dyDescent="0.3">
      <c r="A20" s="17">
        <f t="shared" si="6"/>
        <v>15</v>
      </c>
      <c r="B20" s="8"/>
      <c r="C20" s="5" t="s">
        <v>21</v>
      </c>
      <c r="D20" s="2">
        <v>33</v>
      </c>
      <c r="E20" s="2" t="s">
        <v>12</v>
      </c>
      <c r="F20" s="33">
        <v>0</v>
      </c>
      <c r="G20" s="33">
        <v>0</v>
      </c>
      <c r="H20" s="20">
        <f t="shared" si="0"/>
        <v>0</v>
      </c>
      <c r="I20" s="20">
        <f t="shared" si="1"/>
        <v>0</v>
      </c>
      <c r="J20" s="21">
        <f t="shared" si="2"/>
        <v>0</v>
      </c>
    </row>
    <row r="21" spans="1:10" ht="27" thickBot="1" x14ac:dyDescent="0.3">
      <c r="A21" s="17">
        <f t="shared" si="6"/>
        <v>16</v>
      </c>
      <c r="B21" s="4"/>
      <c r="C21" s="7" t="s">
        <v>22</v>
      </c>
      <c r="D21" s="2">
        <v>183</v>
      </c>
      <c r="E21" s="2" t="s">
        <v>12</v>
      </c>
      <c r="F21" s="33">
        <v>0</v>
      </c>
      <c r="G21" s="33">
        <v>0</v>
      </c>
      <c r="H21" s="20">
        <f t="shared" si="0"/>
        <v>0</v>
      </c>
      <c r="I21" s="20">
        <f t="shared" si="1"/>
        <v>0</v>
      </c>
      <c r="J21" s="21">
        <f t="shared" si="2"/>
        <v>0</v>
      </c>
    </row>
    <row r="22" spans="1:10" ht="15.75" thickBot="1" x14ac:dyDescent="0.3">
      <c r="A22" s="17">
        <f t="shared" si="6"/>
        <v>17</v>
      </c>
      <c r="B22" s="8"/>
      <c r="C22" s="5" t="s">
        <v>23</v>
      </c>
      <c r="D22" s="6">
        <v>270</v>
      </c>
      <c r="E22" s="6" t="s">
        <v>12</v>
      </c>
      <c r="F22" s="33">
        <v>0</v>
      </c>
      <c r="G22" s="33">
        <v>0</v>
      </c>
      <c r="H22" s="20">
        <f t="shared" si="0"/>
        <v>0</v>
      </c>
      <c r="I22" s="20">
        <f t="shared" si="1"/>
        <v>0</v>
      </c>
      <c r="J22" s="21">
        <f t="shared" si="2"/>
        <v>0</v>
      </c>
    </row>
    <row r="23" spans="1:10" ht="15.75" thickBot="1" x14ac:dyDescent="0.3">
      <c r="A23" s="17">
        <f t="shared" si="6"/>
        <v>18</v>
      </c>
      <c r="B23" s="8"/>
      <c r="C23" s="5" t="s">
        <v>24</v>
      </c>
      <c r="D23" s="6">
        <v>548</v>
      </c>
      <c r="E23" s="6" t="s">
        <v>12</v>
      </c>
      <c r="F23" s="33">
        <v>0</v>
      </c>
      <c r="G23" s="33">
        <v>0</v>
      </c>
      <c r="H23" s="20">
        <f t="shared" si="0"/>
        <v>0</v>
      </c>
      <c r="I23" s="20">
        <f t="shared" si="1"/>
        <v>0</v>
      </c>
      <c r="J23" s="21">
        <f t="shared" si="2"/>
        <v>0</v>
      </c>
    </row>
    <row r="24" spans="1:10" ht="15.75" thickBot="1" x14ac:dyDescent="0.3">
      <c r="A24" s="17">
        <f t="shared" si="6"/>
        <v>19</v>
      </c>
      <c r="B24" s="8"/>
      <c r="C24" s="5" t="s">
        <v>25</v>
      </c>
      <c r="D24" s="6">
        <v>1</v>
      </c>
      <c r="E24" s="6" t="s">
        <v>12</v>
      </c>
      <c r="F24" s="33">
        <v>0</v>
      </c>
      <c r="G24" s="33">
        <v>0</v>
      </c>
      <c r="H24" s="20">
        <f t="shared" si="0"/>
        <v>0</v>
      </c>
      <c r="I24" s="20">
        <f t="shared" si="1"/>
        <v>0</v>
      </c>
      <c r="J24" s="21">
        <f t="shared" si="2"/>
        <v>0</v>
      </c>
    </row>
    <row r="25" spans="1:10" ht="15.75" thickBot="1" x14ac:dyDescent="0.3">
      <c r="A25" s="17">
        <f t="shared" si="6"/>
        <v>20</v>
      </c>
      <c r="B25" s="4"/>
      <c r="C25" s="7" t="s">
        <v>26</v>
      </c>
      <c r="D25" s="6">
        <v>4500</v>
      </c>
      <c r="E25" s="6" t="s">
        <v>27</v>
      </c>
      <c r="F25" s="33">
        <v>0</v>
      </c>
      <c r="G25" s="33">
        <v>0</v>
      </c>
      <c r="H25" s="20">
        <f t="shared" si="0"/>
        <v>0</v>
      </c>
      <c r="I25" s="20">
        <f t="shared" si="1"/>
        <v>0</v>
      </c>
      <c r="J25" s="21">
        <f t="shared" si="2"/>
        <v>0</v>
      </c>
    </row>
    <row r="26" spans="1:10" ht="15.75" thickBot="1" x14ac:dyDescent="0.3">
      <c r="A26" s="17">
        <f t="shared" si="6"/>
        <v>21</v>
      </c>
      <c r="B26" s="4"/>
      <c r="C26" s="5" t="s">
        <v>28</v>
      </c>
      <c r="D26" s="6">
        <v>4500</v>
      </c>
      <c r="E26" s="6" t="s">
        <v>27</v>
      </c>
      <c r="F26" s="33">
        <v>0</v>
      </c>
      <c r="G26" s="33">
        <v>0</v>
      </c>
      <c r="H26" s="20">
        <f t="shared" si="0"/>
        <v>0</v>
      </c>
      <c r="I26" s="20">
        <f t="shared" si="1"/>
        <v>0</v>
      </c>
      <c r="J26" s="21">
        <f t="shared" si="2"/>
        <v>0</v>
      </c>
    </row>
    <row r="27" spans="1:10" ht="15.75" thickBot="1" x14ac:dyDescent="0.3">
      <c r="A27" s="17">
        <f t="shared" si="6"/>
        <v>22</v>
      </c>
      <c r="B27" s="4"/>
      <c r="C27" s="5" t="s">
        <v>29</v>
      </c>
      <c r="D27" s="6">
        <v>600</v>
      </c>
      <c r="E27" s="6" t="s">
        <v>27</v>
      </c>
      <c r="F27" s="33">
        <v>0</v>
      </c>
      <c r="G27" s="33">
        <v>0</v>
      </c>
      <c r="H27" s="20">
        <f t="shared" si="0"/>
        <v>0</v>
      </c>
      <c r="I27" s="20">
        <f t="shared" si="1"/>
        <v>0</v>
      </c>
      <c r="J27" s="21">
        <f t="shared" si="2"/>
        <v>0</v>
      </c>
    </row>
    <row r="28" spans="1:10" ht="15.75" thickBot="1" x14ac:dyDescent="0.3">
      <c r="A28" s="17">
        <f t="shared" si="6"/>
        <v>23</v>
      </c>
      <c r="B28" s="8"/>
      <c r="C28" s="5" t="s">
        <v>30</v>
      </c>
      <c r="D28" s="6">
        <v>600</v>
      </c>
      <c r="E28" s="6" t="s">
        <v>27</v>
      </c>
      <c r="F28" s="33">
        <v>0</v>
      </c>
      <c r="G28" s="33">
        <v>0</v>
      </c>
      <c r="H28" s="20">
        <f t="shared" si="0"/>
        <v>0</v>
      </c>
      <c r="I28" s="20">
        <f t="shared" si="1"/>
        <v>0</v>
      </c>
      <c r="J28" s="21">
        <f t="shared" si="2"/>
        <v>0</v>
      </c>
    </row>
    <row r="29" spans="1:10" ht="15.75" thickBot="1" x14ac:dyDescent="0.3">
      <c r="A29" s="17">
        <f t="shared" si="6"/>
        <v>24</v>
      </c>
      <c r="B29" s="4"/>
      <c r="C29" s="5" t="s">
        <v>31</v>
      </c>
      <c r="D29" s="6">
        <v>650</v>
      </c>
      <c r="E29" s="6" t="s">
        <v>27</v>
      </c>
      <c r="F29" s="33">
        <v>0</v>
      </c>
      <c r="G29" s="33">
        <v>0</v>
      </c>
      <c r="H29" s="20">
        <f t="shared" si="0"/>
        <v>0</v>
      </c>
      <c r="I29" s="20">
        <f t="shared" si="1"/>
        <v>0</v>
      </c>
      <c r="J29" s="21">
        <f t="shared" si="2"/>
        <v>0</v>
      </c>
    </row>
    <row r="30" spans="1:10" ht="15.75" thickBot="1" x14ac:dyDescent="0.3">
      <c r="A30" s="17">
        <f t="shared" si="6"/>
        <v>25</v>
      </c>
      <c r="B30" s="4"/>
      <c r="C30" s="5" t="s">
        <v>32</v>
      </c>
      <c r="D30" s="6">
        <v>650</v>
      </c>
      <c r="E30" s="6" t="s">
        <v>27</v>
      </c>
      <c r="F30" s="33">
        <v>0</v>
      </c>
      <c r="G30" s="33">
        <v>0</v>
      </c>
      <c r="H30" s="20">
        <f t="shared" si="0"/>
        <v>0</v>
      </c>
      <c r="I30" s="20">
        <f t="shared" si="1"/>
        <v>0</v>
      </c>
      <c r="J30" s="21">
        <f t="shared" si="2"/>
        <v>0</v>
      </c>
    </row>
    <row r="31" spans="1:10" ht="15.75" thickBot="1" x14ac:dyDescent="0.3">
      <c r="A31" s="17">
        <f t="shared" si="6"/>
        <v>26</v>
      </c>
      <c r="B31" s="2"/>
      <c r="C31" s="9" t="s">
        <v>33</v>
      </c>
      <c r="D31" s="9">
        <v>100</v>
      </c>
      <c r="E31" s="9" t="s">
        <v>12</v>
      </c>
      <c r="F31" s="33">
        <v>0</v>
      </c>
      <c r="G31" s="33">
        <v>0</v>
      </c>
      <c r="H31" s="20">
        <f t="shared" si="0"/>
        <v>0</v>
      </c>
      <c r="I31" s="20">
        <f t="shared" si="1"/>
        <v>0</v>
      </c>
      <c r="J31" s="21">
        <f t="shared" si="2"/>
        <v>0</v>
      </c>
    </row>
    <row r="32" spans="1:10" ht="15.75" thickBot="1" x14ac:dyDescent="0.3">
      <c r="A32" s="17">
        <f t="shared" si="6"/>
        <v>27</v>
      </c>
      <c r="B32" s="2"/>
      <c r="C32" s="9" t="s">
        <v>45</v>
      </c>
      <c r="D32" s="9">
        <v>1</v>
      </c>
      <c r="E32" s="9" t="s">
        <v>12</v>
      </c>
      <c r="F32" s="33">
        <v>0</v>
      </c>
      <c r="G32" s="33">
        <v>0</v>
      </c>
      <c r="H32" s="20">
        <f t="shared" si="0"/>
        <v>0</v>
      </c>
      <c r="I32" s="20">
        <f t="shared" si="1"/>
        <v>0</v>
      </c>
      <c r="J32" s="21">
        <f t="shared" si="2"/>
        <v>0</v>
      </c>
    </row>
    <row r="33" spans="1:10" x14ac:dyDescent="0.25">
      <c r="A33" s="17">
        <f t="shared" si="6"/>
        <v>28</v>
      </c>
      <c r="B33" s="10"/>
      <c r="C33" s="9" t="s">
        <v>43</v>
      </c>
      <c r="D33" s="9">
        <v>135</v>
      </c>
      <c r="E33" s="9" t="s">
        <v>34</v>
      </c>
      <c r="F33" s="33">
        <v>0</v>
      </c>
      <c r="G33" s="33">
        <v>0</v>
      </c>
      <c r="H33" s="20">
        <f t="shared" si="0"/>
        <v>0</v>
      </c>
      <c r="I33" s="20">
        <f t="shared" si="1"/>
        <v>0</v>
      </c>
      <c r="J33" s="21">
        <f t="shared" si="2"/>
        <v>0</v>
      </c>
    </row>
    <row r="34" spans="1:10" ht="15.75" x14ac:dyDescent="0.25">
      <c r="A34" s="17">
        <f t="shared" si="6"/>
        <v>29</v>
      </c>
      <c r="B34" s="11" t="s">
        <v>11</v>
      </c>
      <c r="C34" s="12"/>
      <c r="D34" s="12"/>
      <c r="E34" s="12"/>
      <c r="F34" s="34"/>
      <c r="G34" s="34"/>
      <c r="H34" s="22">
        <f>SUM(H5:H33)</f>
        <v>0</v>
      </c>
      <c r="I34" s="22">
        <f>SUM(I5:I33)</f>
        <v>0</v>
      </c>
      <c r="J34" s="23">
        <f>H34+I34</f>
        <v>0</v>
      </c>
    </row>
    <row r="35" spans="1:10" ht="15.75" x14ac:dyDescent="0.25">
      <c r="A35" s="17">
        <f t="shared" si="6"/>
        <v>30</v>
      </c>
      <c r="B35" s="11" t="s">
        <v>44</v>
      </c>
      <c r="C35" s="12"/>
      <c r="D35" s="12"/>
      <c r="E35" s="12"/>
      <c r="F35" s="34"/>
      <c r="G35" s="34"/>
      <c r="H35" s="22"/>
      <c r="I35" s="22"/>
      <c r="J35" s="23">
        <f>J34*0.12</f>
        <v>0</v>
      </c>
    </row>
    <row r="36" spans="1:10" ht="16.5" thickBot="1" x14ac:dyDescent="0.3">
      <c r="A36" s="17">
        <f t="shared" si="6"/>
        <v>31</v>
      </c>
      <c r="B36" s="13" t="s">
        <v>35</v>
      </c>
      <c r="C36" s="14"/>
      <c r="D36" s="14"/>
      <c r="E36" s="14"/>
      <c r="F36" s="35"/>
      <c r="G36" s="35"/>
      <c r="H36" s="24"/>
      <c r="I36" s="24"/>
      <c r="J36" s="25">
        <f>J34*1.12</f>
        <v>0</v>
      </c>
    </row>
  </sheetData>
  <sheetProtection password="C7AC" sheet="1" objects="1" scenarios="1"/>
  <autoFilter ref="A4:J36" xr:uid="{00000000-0001-0000-0000-000000000000}"/>
  <mergeCells count="3">
    <mergeCell ref="A1:J1"/>
    <mergeCell ref="C2:J2"/>
    <mergeCell ref="B3:J3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konicek</dc:creator>
  <cp:keywords/>
  <dc:description/>
  <cp:lastModifiedBy>konicek</cp:lastModifiedBy>
  <cp:lastPrinted>2023-11-16T09:44:41Z</cp:lastPrinted>
  <dcterms:created xsi:type="dcterms:W3CDTF">2015-06-05T18:19:34Z</dcterms:created>
  <dcterms:modified xsi:type="dcterms:W3CDTF">2025-04-30T06:28:23Z</dcterms:modified>
  <cp:category/>
</cp:coreProperties>
</file>