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josef_raboch_ksus_cz/Documents/Documents/TSU/OPRAVY 2025/ŠKODY PO ZIMĚ 2025/III-23629 Drnek/"/>
    </mc:Choice>
  </mc:AlternateContent>
  <xr:revisionPtr revIDLastSave="0" documentId="14_{A2C71A07-32EF-426B-978D-1FF7F7AB495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kapitulace" sheetId="1" r:id="rId1"/>
    <sheet name="23628" sheetId="8" r:id="rId2"/>
  </sheets>
  <definedNames>
    <definedName name="_xlnm.Print_Area" localSheetId="1">'23628'!$A$2:$F$37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8" l="1"/>
  <c r="F19" i="8"/>
  <c r="F23" i="8"/>
  <c r="F21" i="8"/>
  <c r="F15" i="8"/>
  <c r="F16" i="8"/>
  <c r="F14" i="8"/>
  <c r="F31" i="8"/>
  <c r="F30" i="8"/>
  <c r="F33" i="8" l="1"/>
  <c r="F32" i="8"/>
  <c r="F29" i="8"/>
  <c r="F28" i="8"/>
  <c r="F27" i="8"/>
  <c r="F26" i="8"/>
  <c r="F25" i="8"/>
  <c r="F24" i="8"/>
  <c r="F22" i="8"/>
  <c r="F18" i="8"/>
  <c r="F17" i="8"/>
  <c r="F13" i="8"/>
  <c r="F12" i="8"/>
  <c r="F34" i="8" l="1"/>
  <c r="F35" i="8" l="1"/>
  <c r="F36" i="8" s="1"/>
  <c r="C14" i="1"/>
  <c r="I22" i="1"/>
  <c r="C22" i="1" l="1"/>
  <c r="C25" i="1" s="1"/>
  <c r="F25" i="1" s="1"/>
  <c r="I25" i="1" l="1"/>
  <c r="I24" i="1"/>
</calcChain>
</file>

<file path=xl/sharedStrings.xml><?xml version="1.0" encoding="utf-8"?>
<sst xmlns="http://schemas.openxmlformats.org/spreadsheetml/2006/main" count="166" uniqueCount="106">
  <si>
    <t>Krycí list rozpočtu</t>
  </si>
  <si>
    <t>Název stavby:</t>
  </si>
  <si>
    <t>Objednatel:</t>
  </si>
  <si>
    <t>KSÚS Stč kraje přísp. organizace</t>
  </si>
  <si>
    <t>IČ/DIČ:</t>
  </si>
  <si>
    <t>Druh stavby a účel:</t>
  </si>
  <si>
    <t>Projektant:</t>
  </si>
  <si>
    <t xml:space="preserve"> </t>
  </si>
  <si>
    <t>Lokalita:</t>
  </si>
  <si>
    <t>Zhotovitel: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</si>
  <si>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</si>
  <si>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</si>
  <si>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</si>
  <si>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</si>
  <si>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</si>
  <si>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</si>
  <si>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</si>
  <si>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</si>
  <si>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</si>
  <si>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kpl</t>
  </si>
  <si>
    <t>B</t>
  </si>
  <si>
    <t>Doplňkové náklady</t>
  </si>
  <si>
    <t>C</t>
  </si>
  <si>
    <t>Náklady na umístění stavby (NUS)</t>
  </si>
  <si>
    <t>HSV</t>
  </si>
  <si>
    <t>Dodávky</t>
  </si>
  <si>
    <t>m3</t>
  </si>
  <si>
    <t>Práce přesčas</t>
  </si>
  <si>
    <t>Zařízení staveniště</t>
  </si>
  <si>
    <t>Montáž</t>
  </si>
  <si>
    <t>Bez pevné podl.</t>
  </si>
  <si>
    <t>Malý rozsah prací</t>
  </si>
  <si>
    <t>PSV</t>
  </si>
  <si>
    <t>Kulturní památka</t>
  </si>
  <si>
    <t>Ztížené podmínky</t>
  </si>
  <si>
    <t>Provozní vlivy</t>
  </si>
  <si>
    <t>"M"</t>
  </si>
  <si>
    <t>Ostatní-DIO</t>
  </si>
  <si>
    <t>NUS z rozpočtu</t>
  </si>
  <si>
    <t>Ostatní materiál</t>
  </si>
  <si>
    <t>Přesun hmot a sutí</t>
  </si>
  <si>
    <t>ZRN celkem</t>
  </si>
  <si>
    <t>DPH 21%</t>
  </si>
  <si>
    <t>DN celkem</t>
  </si>
  <si>
    <t>NUS celkem</t>
  </si>
  <si>
    <t>Základ 0%</t>
  </si>
  <si>
    <t>DPH 0%</t>
  </si>
  <si>
    <t>Celkem bez DPH</t>
  </si>
  <si>
    <t>Základ 21%</t>
  </si>
  <si>
    <t>Celkem včetně DPH</t>
  </si>
  <si>
    <t>Objednatel</t>
  </si>
  <si>
    <t>Zhotovitel</t>
  </si>
  <si>
    <t>Datum, razítko a podpis</t>
  </si>
  <si>
    <t>00066001</t>
  </si>
  <si>
    <t>ČIŠTĚNÍ VOZOVEK SAMOSBĚREM</t>
  </si>
  <si>
    <t>FRÉZOVÁNÍ DRÁŽKY PRŮŘEZU DO 200MM2 V ASFALTOVÉ VOZOVCE</t>
  </si>
  <si>
    <t>TĚSNĚNÍ DILATAČ SPAR ASF ZÁLIVKOU PRŮŘ DO 200MM2</t>
  </si>
  <si>
    <t>014102.R</t>
  </si>
  <si>
    <t>VÝŠKOVÁ ÚPRAVA KRYCÍCH HRNCŮ</t>
  </si>
  <si>
    <t xml:space="preserve">obnova obrusné vrstvy </t>
  </si>
  <si>
    <t>žlutě podbarvená pole vyplní uchazeč</t>
  </si>
  <si>
    <t>Celkem vč. DPH</t>
  </si>
  <si>
    <t>M2</t>
  </si>
  <si>
    <t>KS</t>
  </si>
  <si>
    <t>T</t>
  </si>
  <si>
    <t>M</t>
  </si>
  <si>
    <t>ASFALTOVÝ BETON  PRO LOŽNÍ VRSTVY   ACL 16+,  tl. 60mm</t>
  </si>
  <si>
    <t xml:space="preserve">574E56  </t>
  </si>
  <si>
    <t xml:space="preserve">ASFALTOVÝ BETON PRO PODKLADNÍ VRSTVY ACP 22+, TL. 80MM  </t>
  </si>
  <si>
    <t>M3</t>
  </si>
  <si>
    <t>ŘEZÁNÍ ASFALT. KRYTU TL DO 100MM</t>
  </si>
  <si>
    <t xml:space="preserve">DIO  vč. zajištění, zjištění a vytyčení inž. sítí , geodetické zaměření stavby, před a po dokončení, včetně ploch sanací </t>
  </si>
  <si>
    <t>R položka</t>
  </si>
  <si>
    <t>Celkem Kč</t>
  </si>
  <si>
    <t>Kč/MJ</t>
  </si>
  <si>
    <t>Výměra</t>
  </si>
  <si>
    <t>MJ</t>
  </si>
  <si>
    <t>Popis položky</t>
  </si>
  <si>
    <t>Číslo položky</t>
  </si>
  <si>
    <t>OTSKP</t>
  </si>
  <si>
    <t>rozpočet</t>
  </si>
  <si>
    <t xml:space="preserve">Zhotovitel: 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</si>
  <si>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</si>
  <si>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 xml:space="preserve">staničení silnice  </t>
  </si>
  <si>
    <t xml:space="preserve">Název stavby : </t>
  </si>
  <si>
    <t xml:space="preserve">574A34  </t>
  </si>
  <si>
    <t>VÝŠKOVÁ ÚPRAVA POKLOPŮ A MŘÍŽÍ</t>
  </si>
  <si>
    <t>ks</t>
  </si>
  <si>
    <t>SPOJOVACÍ POSTŘIK ZE SIL. EMULZE DO 0,5KG/M2</t>
  </si>
  <si>
    <t xml:space="preserve">ZPEVNĚNÍ KRAJNIC ZE ŠTĚRKODRTI A  RECYKLOVANÉHO MAT. DO TL. 100MM   (R-materiál frakce 0-22)  </t>
  </si>
  <si>
    <t xml:space="preserve">VDZ BARVOU V4 - 12,5 cm </t>
  </si>
  <si>
    <t xml:space="preserve">VODOR DOPRAV ZNAČ PLASTEM STRUKTURÁLNÍ NEHLUČNÉ - DOD A POKLÁDKA - V4,  </t>
  </si>
  <si>
    <t>ASFALTOVÝ BETON PRO OBRUSNÉ VRSTVY ACO 11+,  tl. 40 mm (3739mx5,9mm)</t>
  </si>
  <si>
    <t>III/23628 Drnek</t>
  </si>
  <si>
    <t xml:space="preserve"> sil. III/23628  v km 0,000 -3,739,  délka úseku 3,739km</t>
  </si>
  <si>
    <t>FRÉZOVÁNÍ ZPEVNĚNÝCH PLOCH ASFALTOVÝCH, v tl. do 120mm , ODVOZ DO 20KM - položka obsahuje odbourání hran frézované plochy v místě napojení v tl. 30mm  ( 21620,10m2x0,03m) a v místě napojení  na sil. I/16 a v obci Drnek frézování v tl. 120mm(440m2 x 0,12m)</t>
  </si>
  <si>
    <t>DOFRÉZOVÁNÍ ZPEVNĚNÝCH PLOCH ASFALTOVÝCH, v tl. do 120mm , ODVOZ DO 20KM -  (sanace konstr. vozovky   podél krajnice - odborný odhad 30% délky  (2244mx1,2mx 0,12m) dofrézování vozovky , přičemž veškerý R-mateiál má zhotovitel dle budoucí SoD  za povinnost odkoupit jako  nadbytečný materiál dle směrnice Objednatele R-SM 16-02, a dále dle směrnice R-Sm-42 je povinen takový materiál recyklovat</t>
  </si>
  <si>
    <t>574C08</t>
  </si>
  <si>
    <t>VOZOVKOVÉ VRSTVY ZE ŠTĚRKODRTI ŠDa -doplnění konstrukce, tl. 150mm - sanace vozovky (2244mx1,2mx0,150m)</t>
  </si>
  <si>
    <t xml:space="preserve">ODKOP PRO SPOD STAVBU SILNIC A ŽELEZNIC TŘ. I, ODVOZ DO 20KM (sanace -2244m x 1,2m x 0,110m) </t>
  </si>
  <si>
    <t>ČIŠTĚNÍ KRAJNIC OD NÁNOSU TL. DO 100MM (3739m x 2 -201mx0,5m)</t>
  </si>
  <si>
    <t>ULOŽENÍ ODPADU ZE STAVBY NA SKLÁDKU s oprávněním k opětovnému využití - recyklační středisko-  zemina s kamenivem  kód  17 05 04   (3638,5m2 x 0,1x1,3)+ (296,21m3x1,8)</t>
  </si>
  <si>
    <t>okr.Kladno</t>
  </si>
  <si>
    <t xml:space="preserve">ÚPRAVA PLÁNĚ SE ZHUTNĚNÍM V HOR I  </t>
  </si>
  <si>
    <t>INFILTRAČNÍ POSTŘIK Z EMULZE DO 1,0KG/M2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</si>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</sst>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5" x14ac:knownFonts="1">
    <font>
      <sz val="8"/>
      <color rgb="FF000000"/>
      <name val="Open Sans"/>
    </font>
    <font>
      <sz val="24"/>
      <name val="Arial"/>
      <family val="2"/>
      <charset val="238"/>
    </font>
    <font>
      <sz val="8"/>
      <name val="Open Sans"/>
      <family val="2"/>
    </font>
    <font>
      <sz val="14"/>
      <color rgb="FF000000"/>
      <name val="Arial"/>
      <family val="2"/>
      <charset val="238"/>
    </font>
    <font>
      <sz val="8"/>
      <name val="Open Sans"/>
      <family val="2"/>
    </font>
    <font>
      <b/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8"/>
      <name val="Arial"/>
      <family val="2"/>
      <charset val="238"/>
    </font>
    <font>
      <b/>
      <sz val="20"/>
      <name val="Arial"/>
      <family val="2"/>
      <charset val="238"/>
    </font>
    <font>
      <b/>
      <sz val="11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name val="Open Sans"/>
      <family val="2"/>
    </font>
    <font>
      <sz val="12"/>
      <color indexed="8"/>
      <name val="Book Antiqua"/>
      <family val="1"/>
      <charset val="238"/>
    </font>
    <font>
      <sz val="8"/>
      <color rgb="FF000000"/>
      <name val="Open Sans"/>
    </font>
    <font>
      <sz val="8"/>
      <name val="MS Sans Serif"/>
      <charset val="1"/>
    </font>
    <font>
      <sz val="12"/>
      <color indexed="8"/>
      <name val="Arial"/>
      <family val="2"/>
      <charset val="238"/>
    </font>
    <font>
      <sz val="11"/>
      <name val="MS Sans Serif"/>
      <charset val="1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2" tint="-9.9978637043366805E-2"/>
        <bgColor indexed="64"/>
      </patternFill>
    </fill>
  </fills>
  <borders count="5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8" fillId="0" borderId="9"/>
    <xf numFmtId="0" fontId="19" fillId="0" borderId="9" applyAlignment="0">
      <alignment vertical="top" wrapText="1"/>
      <protection locked="0"/>
    </xf>
  </cellStyleXfs>
  <cellXfs count="194">
    <xf numFmtId="0" fontId="0" fillId="0" borderId="0" xfId="0" applyAlignment="1">
      <alignment vertical="top"/>
    </xf>
    <xf numFmtId="0" fontId="2" fillId="0" borderId="0" xfId="0" applyFont="1"/>
    <xf numFmtId="0" fontId="10" fillId="0" borderId="7" xfId="0" applyFont="1" applyBorder="1" applyAlignment="1">
      <alignment wrapText="1"/>
    </xf>
    <xf numFmtId="0" fontId="11" fillId="0" borderId="7" xfId="0" applyFont="1" applyBorder="1" applyAlignment="1">
      <alignment vertical="center"/>
    </xf>
    <xf numFmtId="49" fontId="13" fillId="2" borderId="15" xfId="0" applyNumberFormat="1" applyFont="1" applyFill="1" applyBorder="1" applyAlignment="1">
      <alignment horizontal="center" vertical="center"/>
    </xf>
    <xf numFmtId="49" fontId="6" fillId="0" borderId="18" xfId="0" applyNumberFormat="1" applyFont="1" applyBorder="1" applyAlignment="1">
      <alignment horizontal="left" vertical="center"/>
    </xf>
    <xf numFmtId="49" fontId="7" fillId="0" borderId="15" xfId="0" applyNumberFormat="1" applyFont="1" applyBorder="1" applyAlignment="1">
      <alignment horizontal="left" vertical="center"/>
    </xf>
    <xf numFmtId="4" fontId="7" fillId="0" borderId="15" xfId="0" applyNumberFormat="1" applyFont="1" applyBorder="1" applyAlignment="1">
      <alignment horizontal="right" vertical="center"/>
    </xf>
    <xf numFmtId="49" fontId="6" fillId="0" borderId="10" xfId="0" applyNumberFormat="1" applyFont="1" applyBorder="1" applyAlignment="1">
      <alignment horizontal="left" vertical="center"/>
    </xf>
    <xf numFmtId="49" fontId="7" fillId="0" borderId="15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9" fontId="7" fillId="0" borderId="19" xfId="0" applyNumberFormat="1" applyFont="1" applyBorder="1" applyAlignment="1">
      <alignment horizontal="right" vertical="center"/>
    </xf>
    <xf numFmtId="2" fontId="7" fillId="0" borderId="22" xfId="0" applyNumberFormat="1" applyFont="1" applyBorder="1"/>
    <xf numFmtId="4" fontId="6" fillId="2" borderId="24" xfId="0" applyNumberFormat="1" applyFont="1" applyFill="1" applyBorder="1" applyAlignment="1">
      <alignment horizontal="right" vertical="center"/>
    </xf>
    <xf numFmtId="49" fontId="7" fillId="0" borderId="28" xfId="0" applyNumberFormat="1" applyFont="1" applyBorder="1" applyAlignment="1">
      <alignment horizontal="left" vertical="center"/>
    </xf>
    <xf numFmtId="0" fontId="4" fillId="0" borderId="29" xfId="0" applyFont="1" applyBorder="1" applyAlignment="1">
      <alignment vertical="top"/>
    </xf>
    <xf numFmtId="49" fontId="17" fillId="0" borderId="9" xfId="0" applyNumberFormat="1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9" fillId="0" borderId="9" xfId="2" applyAlignment="1">
      <alignment horizontal="left" vertical="top"/>
      <protection locked="0"/>
    </xf>
    <xf numFmtId="0" fontId="19" fillId="0" borderId="9" xfId="2" applyAlignment="1">
      <alignment horizontal="center" vertical="top"/>
      <protection locked="0"/>
    </xf>
    <xf numFmtId="39" fontId="19" fillId="0" borderId="9" xfId="2" applyNumberFormat="1" applyAlignment="1">
      <alignment horizontal="center" vertical="top"/>
      <protection locked="0"/>
    </xf>
    <xf numFmtId="39" fontId="19" fillId="0" borderId="9" xfId="2" applyNumberFormat="1" applyAlignment="1">
      <alignment horizontal="center" vertical="center"/>
      <protection locked="0"/>
    </xf>
    <xf numFmtId="164" fontId="19" fillId="3" borderId="9" xfId="2" applyNumberFormat="1" applyFill="1" applyAlignment="1">
      <alignment horizontal="center" vertical="center"/>
      <protection locked="0"/>
    </xf>
    <xf numFmtId="0" fontId="19" fillId="5" borderId="9" xfId="2" applyFill="1" applyAlignment="1">
      <alignment horizontal="center" vertical="center" wrapText="1"/>
      <protection locked="0"/>
    </xf>
    <xf numFmtId="0" fontId="19" fillId="0" borderId="9" xfId="2" applyAlignment="1">
      <alignment horizontal="left" vertical="top" wrapText="1"/>
      <protection locked="0"/>
    </xf>
    <xf numFmtId="0" fontId="19" fillId="0" borderId="9" xfId="2" applyAlignment="1">
      <alignment horizontal="left" vertical="center" wrapText="1"/>
      <protection locked="0"/>
    </xf>
    <xf numFmtId="37" fontId="19" fillId="0" borderId="9" xfId="2" applyNumberFormat="1" applyAlignment="1">
      <alignment horizontal="center" vertical="top"/>
      <protection locked="0"/>
    </xf>
    <xf numFmtId="0" fontId="19" fillId="0" borderId="9" xfId="2" applyAlignment="1" applyProtection="1">
      <alignment vertical="top"/>
    </xf>
    <xf numFmtId="37" fontId="19" fillId="4" borderId="9" xfId="2" applyNumberFormat="1" applyFill="1" applyAlignment="1">
      <alignment horizontal="center" vertical="top"/>
      <protection locked="0"/>
    </xf>
    <xf numFmtId="4" fontId="7" fillId="0" borderId="36" xfId="2" applyNumberFormat="1" applyFont="1" applyBorder="1" applyAlignment="1" applyProtection="1">
      <alignment horizontal="center" vertical="center"/>
    </xf>
    <xf numFmtId="4" fontId="20" fillId="3" borderId="37" xfId="2" applyNumberFormat="1" applyFont="1" applyFill="1" applyBorder="1" applyAlignment="1" applyProtection="1">
      <alignment horizontal="center" vertical="center"/>
    </xf>
    <xf numFmtId="0" fontId="7" fillId="5" borderId="37" xfId="2" applyFont="1" applyFill="1" applyBorder="1" applyAlignment="1" applyProtection="1">
      <alignment horizontal="center" vertical="center"/>
    </xf>
    <xf numFmtId="0" fontId="7" fillId="0" borderId="37" xfId="2" applyFont="1" applyBorder="1" applyAlignment="1" applyProtection="1">
      <alignment vertical="top"/>
    </xf>
    <xf numFmtId="0" fontId="7" fillId="0" borderId="38" xfId="2" applyFont="1" applyBorder="1" applyAlignment="1" applyProtection="1">
      <alignment vertical="center"/>
    </xf>
    <xf numFmtId="4" fontId="20" fillId="0" borderId="39" xfId="2" applyNumberFormat="1" applyFont="1" applyBorder="1" applyAlignment="1" applyProtection="1">
      <alignment vertical="top"/>
    </xf>
    <xf numFmtId="4" fontId="7" fillId="0" borderId="40" xfId="2" applyNumberFormat="1" applyFont="1" applyBorder="1" applyAlignment="1" applyProtection="1">
      <alignment horizontal="center" vertical="center"/>
    </xf>
    <xf numFmtId="4" fontId="20" fillId="3" borderId="41" xfId="2" applyNumberFormat="1" applyFont="1" applyFill="1" applyBorder="1" applyAlignment="1" applyProtection="1">
      <alignment horizontal="center" vertical="center"/>
    </xf>
    <xf numFmtId="0" fontId="7" fillId="5" borderId="41" xfId="2" applyFont="1" applyFill="1" applyBorder="1" applyAlignment="1" applyProtection="1">
      <alignment horizontal="center" vertical="center"/>
    </xf>
    <xf numFmtId="0" fontId="7" fillId="0" borderId="41" xfId="2" applyFont="1" applyBorder="1" applyAlignment="1" applyProtection="1">
      <alignment vertical="top"/>
    </xf>
    <xf numFmtId="0" fontId="7" fillId="0" borderId="42" xfId="2" applyFont="1" applyBorder="1" applyAlignment="1" applyProtection="1">
      <alignment vertical="center"/>
    </xf>
    <xf numFmtId="4" fontId="20" fillId="0" borderId="43" xfId="2" applyNumberFormat="1" applyFont="1" applyBorder="1" applyAlignment="1" applyProtection="1">
      <alignment vertical="top"/>
    </xf>
    <xf numFmtId="4" fontId="7" fillId="0" borderId="44" xfId="2" applyNumberFormat="1" applyFont="1" applyBorder="1" applyAlignment="1" applyProtection="1">
      <alignment horizontal="center" vertical="center"/>
    </xf>
    <xf numFmtId="4" fontId="20" fillId="3" borderId="45" xfId="2" applyNumberFormat="1" applyFont="1" applyFill="1" applyBorder="1" applyAlignment="1" applyProtection="1">
      <alignment horizontal="center" vertical="center"/>
    </xf>
    <xf numFmtId="0" fontId="7" fillId="5" borderId="45" xfId="2" applyFont="1" applyFill="1" applyBorder="1" applyAlignment="1" applyProtection="1">
      <alignment horizontal="center" vertical="center"/>
    </xf>
    <xf numFmtId="0" fontId="7" fillId="0" borderId="45" xfId="2" applyFont="1" applyBorder="1" applyAlignment="1" applyProtection="1">
      <alignment vertical="top"/>
    </xf>
    <xf numFmtId="0" fontId="7" fillId="0" borderId="46" xfId="2" applyFont="1" applyBorder="1" applyAlignment="1" applyProtection="1">
      <alignment vertical="center"/>
    </xf>
    <xf numFmtId="4" fontId="20" fillId="0" borderId="47" xfId="2" applyNumberFormat="1" applyFont="1" applyBorder="1" applyAlignment="1" applyProtection="1">
      <alignment vertical="top"/>
    </xf>
    <xf numFmtId="0" fontId="21" fillId="3" borderId="9" xfId="2" applyFont="1" applyFill="1" applyAlignment="1" applyProtection="1">
      <alignment vertical="top"/>
    </xf>
    <xf numFmtId="4" fontId="23" fillId="3" borderId="48" xfId="2" applyNumberFormat="1" applyFont="1" applyFill="1" applyBorder="1" applyAlignment="1" applyProtection="1">
      <alignment horizontal="center" vertical="center"/>
    </xf>
    <xf numFmtId="39" fontId="23" fillId="4" borderId="49" xfId="2" applyNumberFormat="1" applyFont="1" applyFill="1" applyBorder="1" applyAlignment="1" applyProtection="1">
      <alignment horizontal="center" vertical="center"/>
    </xf>
    <xf numFmtId="2" fontId="23" fillId="3" borderId="49" xfId="2" applyNumberFormat="1" applyFont="1" applyFill="1" applyBorder="1" applyAlignment="1" applyProtection="1">
      <alignment horizontal="center" vertical="center"/>
    </xf>
    <xf numFmtId="0" fontId="22" fillId="3" borderId="49" xfId="2" applyFont="1" applyFill="1" applyBorder="1" applyAlignment="1" applyProtection="1">
      <alignment horizontal="center" vertical="center"/>
    </xf>
    <xf numFmtId="0" fontId="22" fillId="3" borderId="49" xfId="2" applyFont="1" applyFill="1" applyBorder="1" applyAlignment="1" applyProtection="1">
      <alignment vertical="center" wrapText="1"/>
    </xf>
    <xf numFmtId="0" fontId="22" fillId="3" borderId="50" xfId="2" applyFont="1" applyFill="1" applyBorder="1" applyAlignment="1" applyProtection="1">
      <alignment horizontal="center" vertical="center"/>
    </xf>
    <xf numFmtId="0" fontId="22" fillId="3" borderId="49" xfId="2" applyFont="1" applyFill="1" applyBorder="1" applyAlignment="1" applyProtection="1">
      <alignment vertical="center"/>
    </xf>
    <xf numFmtId="4" fontId="23" fillId="3" borderId="40" xfId="2" applyNumberFormat="1" applyFont="1" applyFill="1" applyBorder="1" applyAlignment="1" applyProtection="1">
      <alignment horizontal="center" vertical="center"/>
    </xf>
    <xf numFmtId="39" fontId="23" fillId="4" borderId="41" xfId="2" applyNumberFormat="1" applyFont="1" applyFill="1" applyBorder="1" applyAlignment="1" applyProtection="1">
      <alignment horizontal="center" vertical="center"/>
    </xf>
    <xf numFmtId="2" fontId="23" fillId="3" borderId="41" xfId="2" applyNumberFormat="1" applyFont="1" applyFill="1" applyBorder="1" applyAlignment="1" applyProtection="1">
      <alignment horizontal="center" vertical="center"/>
    </xf>
    <xf numFmtId="0" fontId="22" fillId="3" borderId="41" xfId="2" applyFont="1" applyFill="1" applyBorder="1" applyAlignment="1" applyProtection="1">
      <alignment horizontal="center" vertical="center"/>
    </xf>
    <xf numFmtId="0" fontId="22" fillId="3" borderId="41" xfId="2" applyFont="1" applyFill="1" applyBorder="1" applyAlignment="1" applyProtection="1">
      <alignment vertical="center" wrapText="1"/>
    </xf>
    <xf numFmtId="0" fontId="22" fillId="3" borderId="51" xfId="2" applyFont="1" applyFill="1" applyBorder="1" applyAlignment="1" applyProtection="1">
      <alignment horizontal="center" vertical="center"/>
    </xf>
    <xf numFmtId="0" fontId="21" fillId="0" borderId="9" xfId="2" applyFont="1" applyAlignment="1" applyProtection="1">
      <alignment vertical="top"/>
    </xf>
    <xf numFmtId="4" fontId="23" fillId="0" borderId="40" xfId="2" applyNumberFormat="1" applyFont="1" applyBorder="1" applyAlignment="1" applyProtection="1">
      <alignment horizontal="center" vertical="center"/>
    </xf>
    <xf numFmtId="4" fontId="23" fillId="4" borderId="41" xfId="2" applyNumberFormat="1" applyFont="1" applyFill="1" applyBorder="1" applyAlignment="1" applyProtection="1">
      <alignment horizontal="center" vertical="center"/>
    </xf>
    <xf numFmtId="4" fontId="23" fillId="3" borderId="41" xfId="2" applyNumberFormat="1" applyFont="1" applyFill="1" applyBorder="1" applyAlignment="1" applyProtection="1">
      <alignment horizontal="center" vertical="center"/>
    </xf>
    <xf numFmtId="0" fontId="22" fillId="0" borderId="41" xfId="2" applyFont="1" applyBorder="1" applyAlignment="1" applyProtection="1">
      <alignment horizontal="center" vertical="center"/>
    </xf>
    <xf numFmtId="0" fontId="22" fillId="0" borderId="41" xfId="2" applyFont="1" applyBorder="1" applyAlignment="1" applyProtection="1">
      <alignment vertical="center"/>
    </xf>
    <xf numFmtId="0" fontId="22" fillId="0" borderId="51" xfId="2" applyFont="1" applyBorder="1" applyAlignment="1" applyProtection="1">
      <alignment horizontal="center" vertical="center"/>
    </xf>
    <xf numFmtId="1" fontId="22" fillId="0" borderId="51" xfId="2" applyNumberFormat="1" applyFont="1" applyBorder="1" applyAlignment="1" applyProtection="1">
      <alignment horizontal="center" vertical="center" wrapText="1"/>
    </xf>
    <xf numFmtId="49" fontId="22" fillId="0" borderId="51" xfId="2" applyNumberFormat="1" applyFont="1" applyBorder="1" applyAlignment="1" applyProtection="1">
      <alignment horizontal="center" vertical="center"/>
    </xf>
    <xf numFmtId="0" fontId="22" fillId="0" borderId="41" xfId="2" applyFont="1" applyBorder="1" applyAlignment="1" applyProtection="1">
      <alignment vertical="center" wrapText="1"/>
    </xf>
    <xf numFmtId="0" fontId="22" fillId="3" borderId="42" xfId="2" applyFont="1" applyFill="1" applyBorder="1" applyAlignment="1" applyProtection="1">
      <alignment horizontal="center" vertical="center"/>
    </xf>
    <xf numFmtId="4" fontId="23" fillId="0" borderId="44" xfId="2" applyNumberFormat="1" applyFont="1" applyBorder="1" applyAlignment="1" applyProtection="1">
      <alignment horizontal="center" vertical="center"/>
    </xf>
    <xf numFmtId="4" fontId="23" fillId="4" borderId="45" xfId="2" applyNumberFormat="1" applyFont="1" applyFill="1" applyBorder="1" applyAlignment="1" applyProtection="1">
      <alignment horizontal="center" vertical="center"/>
    </xf>
    <xf numFmtId="2" fontId="23" fillId="3" borderId="45" xfId="2" applyNumberFormat="1" applyFont="1" applyFill="1" applyBorder="1" applyAlignment="1" applyProtection="1">
      <alignment horizontal="center" vertical="center"/>
    </xf>
    <xf numFmtId="0" fontId="22" fillId="0" borderId="45" xfId="2" applyFont="1" applyBorder="1" applyAlignment="1" applyProtection="1">
      <alignment horizontal="center" vertical="center"/>
    </xf>
    <xf numFmtId="0" fontId="22" fillId="0" borderId="45" xfId="2" applyFont="1" applyBorder="1" applyAlignment="1" applyProtection="1">
      <alignment vertical="center" wrapText="1"/>
    </xf>
    <xf numFmtId="0" fontId="22" fillId="3" borderId="52" xfId="2" applyFont="1" applyFill="1" applyBorder="1" applyAlignment="1" applyProtection="1">
      <alignment horizontal="center" vertical="center"/>
    </xf>
    <xf numFmtId="0" fontId="7" fillId="6" borderId="53" xfId="2" applyFont="1" applyFill="1" applyBorder="1" applyAlignment="1" applyProtection="1">
      <alignment horizontal="center" vertical="center"/>
    </xf>
    <xf numFmtId="0" fontId="7" fillId="5" borderId="54" xfId="2" applyFont="1" applyFill="1" applyBorder="1" applyAlignment="1" applyProtection="1">
      <alignment horizontal="center" vertical="center"/>
    </xf>
    <xf numFmtId="0" fontId="7" fillId="6" borderId="54" xfId="2" applyFont="1" applyFill="1" applyBorder="1" applyAlignment="1" applyProtection="1">
      <alignment horizontal="center" vertical="center"/>
    </xf>
    <xf numFmtId="0" fontId="7" fillId="6" borderId="55" xfId="2" applyFont="1" applyFill="1" applyBorder="1" applyAlignment="1" applyProtection="1">
      <alignment vertical="center"/>
    </xf>
    <xf numFmtId="0" fontId="7" fillId="6" borderId="56" xfId="2" applyFont="1" applyFill="1" applyBorder="1" applyAlignment="1" applyProtection="1">
      <alignment vertical="top"/>
    </xf>
    <xf numFmtId="0" fontId="19" fillId="0" borderId="9" xfId="2" applyAlignment="1">
      <alignment horizontal="center" vertical="center" wrapText="1"/>
      <protection locked="0"/>
    </xf>
    <xf numFmtId="0" fontId="24" fillId="0" borderId="9" xfId="2" applyFont="1" applyAlignment="1" applyProtection="1">
      <alignment horizontal="center" vertical="center"/>
    </xf>
    <xf numFmtId="0" fontId="24" fillId="3" borderId="9" xfId="2" applyFont="1" applyFill="1" applyAlignment="1" applyProtection="1">
      <alignment horizontal="center" vertical="center"/>
    </xf>
    <xf numFmtId="0" fontId="24" fillId="0" borderId="9" xfId="2" applyFont="1" applyAlignment="1" applyProtection="1">
      <alignment horizontal="left"/>
    </xf>
    <xf numFmtId="0" fontId="25" fillId="0" borderId="9" xfId="2" applyFont="1" applyAlignment="1" applyProtection="1">
      <alignment horizontal="left" vertical="center"/>
    </xf>
    <xf numFmtId="0" fontId="25" fillId="0" borderId="9" xfId="2" applyFont="1" applyAlignment="1" applyProtection="1">
      <alignment horizontal="left"/>
    </xf>
    <xf numFmtId="39" fontId="25" fillId="0" borderId="9" xfId="2" applyNumberFormat="1" applyFont="1" applyAlignment="1" applyProtection="1">
      <alignment horizontal="center" vertical="center"/>
    </xf>
    <xf numFmtId="14" fontId="25" fillId="3" borderId="9" xfId="2" applyNumberFormat="1" applyFont="1" applyFill="1" applyAlignment="1" applyProtection="1">
      <alignment horizontal="center" vertical="center"/>
    </xf>
    <xf numFmtId="0" fontId="25" fillId="0" borderId="9" xfId="2" applyFont="1" applyAlignment="1" applyProtection="1">
      <alignment horizontal="center" vertical="center" wrapText="1"/>
    </xf>
    <xf numFmtId="0" fontId="26" fillId="0" borderId="9" xfId="2" applyFont="1" applyAlignment="1" applyProtection="1">
      <alignment horizontal="left" vertical="top" wrapText="1"/>
    </xf>
    <xf numFmtId="0" fontId="25" fillId="0" borderId="9" xfId="2" applyFont="1" applyAlignment="1" applyProtection="1">
      <alignment horizontal="left" vertical="center" wrapText="1"/>
    </xf>
    <xf numFmtId="0" fontId="25" fillId="0" borderId="9" xfId="2" applyFont="1" applyAlignment="1" applyProtection="1">
      <alignment horizontal="center" vertical="center"/>
    </xf>
    <xf numFmtId="0" fontId="25" fillId="3" borderId="9" xfId="2" applyFont="1" applyFill="1" applyAlignment="1" applyProtection="1">
      <alignment horizontal="center" vertical="center"/>
    </xf>
    <xf numFmtId="0" fontId="26" fillId="0" borderId="9" xfId="2" applyFont="1" applyAlignment="1" applyProtection="1">
      <alignment horizontal="left"/>
    </xf>
    <xf numFmtId="39" fontId="24" fillId="0" borderId="9" xfId="2" applyNumberFormat="1" applyFont="1" applyAlignment="1" applyProtection="1">
      <alignment horizontal="center" vertical="center"/>
    </xf>
    <xf numFmtId="164" fontId="29" fillId="3" borderId="9" xfId="2" applyNumberFormat="1" applyFont="1" applyFill="1" applyAlignment="1" applyProtection="1">
      <alignment horizontal="center" vertical="center"/>
    </xf>
    <xf numFmtId="0" fontId="24" fillId="0" borderId="9" xfId="2" applyFont="1" applyAlignment="1" applyProtection="1">
      <alignment horizontal="center" vertical="center" wrapText="1"/>
    </xf>
    <xf numFmtId="0" fontId="24" fillId="0" borderId="9" xfId="2" applyFont="1" applyAlignment="1" applyProtection="1">
      <alignment horizontal="left" vertical="center" wrapText="1"/>
    </xf>
    <xf numFmtId="0" fontId="27" fillId="0" borderId="9" xfId="2" applyFont="1" applyAlignment="1" applyProtection="1">
      <alignment horizontal="left" vertical="center"/>
    </xf>
    <xf numFmtId="0" fontId="27" fillId="0" borderId="9" xfId="2" applyFont="1" applyAlignment="1" applyProtection="1">
      <alignment horizontal="left"/>
    </xf>
    <xf numFmtId="0" fontId="30" fillId="0" borderId="9" xfId="2" applyFont="1" applyAlignment="1" applyProtection="1">
      <alignment horizontal="left"/>
    </xf>
    <xf numFmtId="49" fontId="7" fillId="4" borderId="28" xfId="0" applyNumberFormat="1" applyFont="1" applyFill="1" applyBorder="1" applyAlignment="1">
      <alignment horizontal="left" vertical="center"/>
    </xf>
    <xf numFmtId="0" fontId="0" fillId="4" borderId="0" xfId="0" applyFill="1" applyAlignment="1">
      <alignment vertical="top"/>
    </xf>
    <xf numFmtId="0" fontId="4" fillId="4" borderId="29" xfId="0" applyFont="1" applyFill="1" applyBorder="1" applyAlignment="1">
      <alignment vertical="top"/>
    </xf>
    <xf numFmtId="4" fontId="6" fillId="9" borderId="24" xfId="0" applyNumberFormat="1" applyFont="1" applyFill="1" applyBorder="1" applyAlignment="1">
      <alignment horizontal="right" vertical="center"/>
    </xf>
    <xf numFmtId="0" fontId="22" fillId="3" borderId="9" xfId="2" applyFont="1" applyFill="1" applyAlignment="1" applyProtection="1">
      <alignment horizontal="center" vertical="top"/>
    </xf>
    <xf numFmtId="3" fontId="22" fillId="3" borderId="9" xfId="2" applyNumberFormat="1" applyFont="1" applyFill="1" applyAlignment="1" applyProtection="1">
      <alignment vertical="top"/>
    </xf>
    <xf numFmtId="0" fontId="22" fillId="3" borderId="9" xfId="2" applyFont="1" applyFill="1" applyAlignment="1" applyProtection="1">
      <alignment vertical="top"/>
    </xf>
    <xf numFmtId="0" fontId="32" fillId="5" borderId="9" xfId="2" applyFont="1" applyFill="1" applyAlignment="1" applyProtection="1">
      <alignment horizontal="center" vertical="center"/>
    </xf>
    <xf numFmtId="0" fontId="32" fillId="3" borderId="9" xfId="2" applyFont="1" applyFill="1" applyAlignment="1" applyProtection="1">
      <alignment horizontal="center" vertical="center"/>
    </xf>
    <xf numFmtId="0" fontId="32" fillId="0" borderId="9" xfId="2" applyFont="1" applyAlignment="1" applyProtection="1">
      <alignment horizontal="center" vertical="center"/>
    </xf>
    <xf numFmtId="0" fontId="32" fillId="0" borderId="9" xfId="2" applyFont="1" applyAlignment="1" applyProtection="1">
      <alignment horizontal="center"/>
    </xf>
    <xf numFmtId="0" fontId="32" fillId="0" borderId="9" xfId="2" applyFont="1" applyAlignment="1" applyProtection="1">
      <alignment horizontal="left"/>
    </xf>
    <xf numFmtId="0" fontId="32" fillId="0" borderId="9" xfId="2" applyFont="1" applyAlignment="1" applyProtection="1">
      <alignment horizontal="left" vertical="center"/>
    </xf>
    <xf numFmtId="37" fontId="33" fillId="0" borderId="9" xfId="2" applyNumberFormat="1" applyFont="1" applyAlignment="1" applyProtection="1">
      <alignment horizontal="center" vertical="top"/>
    </xf>
    <xf numFmtId="0" fontId="33" fillId="0" borderId="9" xfId="2" applyFont="1" applyAlignment="1" applyProtection="1">
      <alignment horizontal="left" vertical="top" wrapText="1"/>
    </xf>
    <xf numFmtId="39" fontId="24" fillId="0" borderId="9" xfId="2" applyNumberFormat="1" applyFont="1" applyAlignment="1" applyProtection="1">
      <alignment horizontal="center" vertical="top"/>
    </xf>
    <xf numFmtId="0" fontId="25" fillId="0" borderId="9" xfId="2" applyFont="1" applyAlignment="1" applyProtection="1">
      <alignment horizontal="center"/>
    </xf>
    <xf numFmtId="0" fontId="24" fillId="0" borderId="9" xfId="2" applyFont="1" applyAlignment="1" applyProtection="1">
      <alignment horizontal="center"/>
    </xf>
    <xf numFmtId="0" fontId="19" fillId="0" borderId="9" xfId="2" applyAlignment="1" applyProtection="1">
      <alignment horizontal="center" vertical="top" wrapText="1"/>
    </xf>
    <xf numFmtId="0" fontId="21" fillId="0" borderId="9" xfId="2" applyFont="1" applyAlignment="1" applyProtection="1">
      <alignment horizontal="center" vertical="top"/>
    </xf>
    <xf numFmtId="3" fontId="21" fillId="0" borderId="9" xfId="2" applyNumberFormat="1" applyFont="1" applyAlignment="1" applyProtection="1">
      <alignment vertical="top"/>
    </xf>
    <xf numFmtId="0" fontId="22" fillId="0" borderId="9" xfId="2" applyFont="1" applyAlignment="1" applyProtection="1">
      <alignment horizontal="center" vertical="top"/>
    </xf>
    <xf numFmtId="3" fontId="22" fillId="0" borderId="9" xfId="2" applyNumberFormat="1" applyFont="1" applyAlignment="1" applyProtection="1">
      <alignment vertical="top"/>
    </xf>
    <xf numFmtId="0" fontId="22" fillId="0" borderId="9" xfId="2" applyFont="1" applyAlignment="1" applyProtection="1">
      <alignment vertical="top"/>
    </xf>
    <xf numFmtId="0" fontId="22" fillId="3" borderId="15" xfId="2" applyFont="1" applyFill="1" applyBorder="1" applyAlignment="1" applyProtection="1">
      <alignment horizontal="center" vertical="center"/>
    </xf>
    <xf numFmtId="0" fontId="22" fillId="3" borderId="15" xfId="2" applyFont="1" applyFill="1" applyBorder="1" applyAlignment="1" applyProtection="1">
      <alignment horizontal="left" vertical="center" wrapText="1"/>
    </xf>
    <xf numFmtId="0" fontId="19" fillId="0" borderId="9" xfId="2" applyAlignment="1" applyProtection="1">
      <alignment horizontal="center" vertical="top"/>
    </xf>
    <xf numFmtId="3" fontId="19" fillId="0" borderId="9" xfId="2" applyNumberFormat="1" applyAlignment="1" applyProtection="1">
      <alignment vertical="top"/>
    </xf>
    <xf numFmtId="0" fontId="34" fillId="0" borderId="9" xfId="2" applyFont="1" applyAlignment="1" applyProtection="1">
      <alignment horizontal="center" vertical="center"/>
    </xf>
    <xf numFmtId="0" fontId="34" fillId="0" borderId="9" xfId="2" applyFont="1" applyAlignment="1" applyProtection="1">
      <alignment vertical="center" wrapText="1"/>
    </xf>
    <xf numFmtId="0" fontId="34" fillId="0" borderId="9" xfId="2" applyFont="1" applyAlignment="1" applyProtection="1">
      <alignment horizontal="center" vertical="top"/>
    </xf>
    <xf numFmtId="49" fontId="7" fillId="0" borderId="16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vertical="top"/>
    </xf>
    <xf numFmtId="49" fontId="14" fillId="0" borderId="16" xfId="0" applyNumberFormat="1" applyFont="1" applyBorder="1" applyAlignment="1">
      <alignment horizontal="left" vertical="center"/>
    </xf>
    <xf numFmtId="49" fontId="7" fillId="0" borderId="20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vertical="top"/>
    </xf>
    <xf numFmtId="49" fontId="6" fillId="2" borderId="16" xfId="0" applyNumberFormat="1" applyFont="1" applyFill="1" applyBorder="1" applyAlignment="1">
      <alignment horizontal="left" vertical="center"/>
    </xf>
    <xf numFmtId="0" fontId="4" fillId="0" borderId="23" xfId="0" applyFont="1" applyBorder="1" applyAlignment="1">
      <alignment vertical="top"/>
    </xf>
    <xf numFmtId="49" fontId="2" fillId="0" borderId="4" xfId="0" applyNumberFormat="1" applyFont="1" applyBorder="1" applyAlignment="1">
      <alignment horizontal="left" vertical="center"/>
    </xf>
    <xf numFmtId="0" fontId="0" fillId="0" borderId="0" xfId="0" applyAlignment="1">
      <alignment vertical="top"/>
    </xf>
    <xf numFmtId="0" fontId="4" fillId="0" borderId="4" xfId="0" applyFont="1" applyBorder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16" fillId="0" borderId="3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top"/>
    </xf>
    <xf numFmtId="0" fontId="4" fillId="0" borderId="12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49" fontId="2" fillId="0" borderId="7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vertical="top"/>
    </xf>
    <xf numFmtId="49" fontId="2" fillId="7" borderId="9" xfId="0" applyNumberFormat="1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vertical="top"/>
    </xf>
    <xf numFmtId="49" fontId="9" fillId="8" borderId="8" xfId="0" applyNumberFormat="1" applyFont="1" applyFill="1" applyBorder="1" applyAlignment="1">
      <alignment horizontal="left" vertical="center"/>
    </xf>
    <xf numFmtId="0" fontId="4" fillId="4" borderId="9" xfId="0" applyFont="1" applyFill="1" applyBorder="1" applyAlignment="1">
      <alignment vertical="top"/>
    </xf>
    <xf numFmtId="0" fontId="4" fillId="4" borderId="5" xfId="0" applyFont="1" applyFill="1" applyBorder="1" applyAlignment="1">
      <alignment vertical="top"/>
    </xf>
    <xf numFmtId="0" fontId="4" fillId="4" borderId="6" xfId="0" applyFont="1" applyFill="1" applyBorder="1" applyAlignment="1">
      <alignment vertical="top"/>
    </xf>
    <xf numFmtId="49" fontId="12" fillId="0" borderId="0" xfId="0" applyNumberFormat="1" applyFont="1" applyAlignment="1">
      <alignment horizontal="center" vertical="center"/>
    </xf>
    <xf numFmtId="14" fontId="2" fillId="8" borderId="11" xfId="0" applyNumberFormat="1" applyFont="1" applyFill="1" applyBorder="1" applyAlignment="1">
      <alignment horizontal="left"/>
    </xf>
    <xf numFmtId="0" fontId="4" fillId="4" borderId="14" xfId="0" applyFont="1" applyFill="1" applyBorder="1" applyAlignment="1">
      <alignment vertical="top"/>
    </xf>
    <xf numFmtId="49" fontId="6" fillId="0" borderId="16" xfId="0" applyNumberFormat="1" applyFont="1" applyBorder="1" applyAlignment="1">
      <alignment horizontal="left" vertical="center"/>
    </xf>
    <xf numFmtId="49" fontId="6" fillId="0" borderId="20" xfId="0" applyNumberFormat="1" applyFont="1" applyBorder="1" applyAlignment="1">
      <alignment horizontal="left" vertical="center"/>
    </xf>
    <xf numFmtId="49" fontId="6" fillId="9" borderId="16" xfId="0" applyNumberFormat="1" applyFont="1" applyFill="1" applyBorder="1" applyAlignment="1">
      <alignment horizontal="left" vertical="center"/>
    </xf>
    <xf numFmtId="0" fontId="4" fillId="10" borderId="23" xfId="0" applyFont="1" applyFill="1" applyBorder="1" applyAlignment="1">
      <alignment vertical="top"/>
    </xf>
    <xf numFmtId="49" fontId="17" fillId="4" borderId="33" xfId="0" applyNumberFormat="1" applyFont="1" applyFill="1" applyBorder="1" applyAlignment="1">
      <alignment horizontal="left" vertical="center"/>
    </xf>
    <xf numFmtId="0" fontId="17" fillId="4" borderId="9" xfId="0" applyFont="1" applyFill="1" applyBorder="1" applyAlignment="1">
      <alignment horizontal="left" vertical="center"/>
    </xf>
    <xf numFmtId="0" fontId="17" fillId="4" borderId="35" xfId="0" applyFont="1" applyFill="1" applyBorder="1" applyAlignment="1">
      <alignment horizontal="left" vertical="center"/>
    </xf>
    <xf numFmtId="49" fontId="17" fillId="0" borderId="33" xfId="0" applyNumberFormat="1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top"/>
    </xf>
    <xf numFmtId="49" fontId="5" fillId="7" borderId="9" xfId="0" applyNumberFormat="1" applyFont="1" applyFill="1" applyBorder="1" applyAlignment="1">
      <alignment horizontal="left" vertical="center" wrapText="1"/>
    </xf>
    <xf numFmtId="49" fontId="8" fillId="3" borderId="9" xfId="0" applyNumberFormat="1" applyFont="1" applyFill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15" fillId="0" borderId="30" xfId="0" applyNumberFormat="1" applyFont="1" applyBorder="1" applyAlignment="1">
      <alignment horizontal="left" vertical="center"/>
    </xf>
    <xf numFmtId="0" fontId="4" fillId="0" borderId="31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49" fontId="15" fillId="4" borderId="30" xfId="0" applyNumberFormat="1" applyFont="1" applyFill="1" applyBorder="1" applyAlignment="1">
      <alignment horizontal="left" vertical="center"/>
    </xf>
    <xf numFmtId="0" fontId="4" fillId="4" borderId="31" xfId="0" applyFont="1" applyFill="1" applyBorder="1" applyAlignment="1">
      <alignment vertical="top"/>
    </xf>
    <xf numFmtId="0" fontId="4" fillId="4" borderId="32" xfId="0" applyFont="1" applyFill="1" applyBorder="1" applyAlignment="1">
      <alignment vertical="top"/>
    </xf>
    <xf numFmtId="49" fontId="7" fillId="0" borderId="25" xfId="0" applyNumberFormat="1" applyFont="1" applyBorder="1" applyAlignment="1">
      <alignment horizontal="left" vertical="center"/>
    </xf>
    <xf numFmtId="0" fontId="4" fillId="0" borderId="26" xfId="0" applyFont="1" applyBorder="1" applyAlignment="1">
      <alignment vertical="top"/>
    </xf>
    <xf numFmtId="0" fontId="4" fillId="0" borderId="27" xfId="0" applyFont="1" applyBorder="1" applyAlignment="1">
      <alignment vertical="top"/>
    </xf>
    <xf numFmtId="49" fontId="15" fillId="0" borderId="25" xfId="0" applyNumberFormat="1" applyFont="1" applyBorder="1" applyAlignment="1">
      <alignment horizontal="left" vertical="center"/>
    </xf>
    <xf numFmtId="49" fontId="7" fillId="4" borderId="25" xfId="0" applyNumberFormat="1" applyFont="1" applyFill="1" applyBorder="1" applyAlignment="1">
      <alignment horizontal="left" vertical="center"/>
    </xf>
    <xf numFmtId="0" fontId="4" fillId="4" borderId="26" xfId="0" applyFont="1" applyFill="1" applyBorder="1" applyAlignment="1">
      <alignment vertical="top"/>
    </xf>
    <xf numFmtId="0" fontId="4" fillId="4" borderId="27" xfId="0" applyFont="1" applyFill="1" applyBorder="1" applyAlignment="1">
      <alignment vertical="top"/>
    </xf>
    <xf numFmtId="49" fontId="7" fillId="0" borderId="28" xfId="0" applyNumberFormat="1" applyFont="1" applyBorder="1" applyAlignment="1">
      <alignment horizontal="left" vertical="center"/>
    </xf>
    <xf numFmtId="0" fontId="4" fillId="0" borderId="29" xfId="0" applyFont="1" applyBorder="1" applyAlignment="1">
      <alignment vertical="top"/>
    </xf>
    <xf numFmtId="0" fontId="31" fillId="0" borderId="9" xfId="2" applyFont="1" applyAlignment="1" applyProtection="1">
      <alignment horizontal="center" vertical="center"/>
    </xf>
  </cellXfs>
  <cellStyles count="3">
    <cellStyle name="Normální" xfId="0" builtinId="0"/>
    <cellStyle name="Normální 2" xfId="1" xr:uid="{AB37A08C-8AC7-4D52-AC33-53A493AD7CAE}"/>
    <cellStyle name="Normální 3" xfId="2" xr:uid="{573092E0-EEB8-487C-95AB-F66B8C961B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2</xdr:col>
      <xdr:colOff>871202</xdr:colOff>
      <xdr:row>29</xdr:row>
      <xdr:rowOff>16822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62625"/>
          <a:ext cx="2719052" cy="664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opLeftCell="A8" workbookViewId="0">
      <selection activeCell="G34" sqref="G34"/>
    </sheetView>
  </sheetViews>
  <sheetFormatPr defaultColWidth="16.85546875" defaultRowHeight="15" customHeight="1" x14ac:dyDescent="0.3"/>
  <cols>
    <col min="1" max="1" width="14" customWidth="1"/>
    <col min="2" max="2" width="18.28515625" customWidth="1"/>
    <col min="3" max="3" width="23.140625" customWidth="1"/>
    <col min="4" max="4" width="14" customWidth="1"/>
    <col min="5" max="5" width="20.7109375" customWidth="1"/>
    <col min="6" max="6" width="23.7109375" customWidth="1"/>
    <col min="7" max="7" width="24.140625" customWidth="1"/>
    <col min="8" max="8" width="18" customWidth="1"/>
    <col min="9" max="9" width="30.28515625" customWidth="1"/>
    <col min="10" max="10" width="43.140625" customWidth="1"/>
    <col min="11" max="26" width="15.7109375" customWidth="1"/>
  </cols>
  <sheetData>
    <row r="1" spans="1:9" ht="22.5" customHeight="1" x14ac:dyDescent="0.3">
      <c r="A1" s="145" t="s">
        <v>0</v>
      </c>
      <c r="B1" s="143"/>
      <c r="C1" s="143"/>
      <c r="D1" s="143"/>
      <c r="E1" s="143"/>
      <c r="F1" s="143"/>
      <c r="G1" s="143"/>
      <c r="H1" s="143"/>
      <c r="I1" s="143"/>
    </row>
    <row r="2" spans="1:9" ht="12" x14ac:dyDescent="0.3">
      <c r="A2" s="173" t="s">
        <v>1</v>
      </c>
      <c r="B2" s="174"/>
      <c r="C2" s="175" t="s">
        <v>93</v>
      </c>
      <c r="D2" s="175"/>
      <c r="E2" s="147" t="s">
        <v>2</v>
      </c>
      <c r="F2" s="177" t="s">
        <v>3</v>
      </c>
      <c r="G2" s="174"/>
      <c r="H2" s="147" t="s">
        <v>4</v>
      </c>
      <c r="I2" s="148" t="s">
        <v>53</v>
      </c>
    </row>
    <row r="3" spans="1:9" ht="33" customHeight="1" x14ac:dyDescent="0.3">
      <c r="A3" s="144"/>
      <c r="B3" s="143"/>
      <c r="C3" s="175"/>
      <c r="D3" s="175"/>
      <c r="E3" s="143"/>
      <c r="F3" s="143"/>
      <c r="G3" s="143"/>
      <c r="H3" s="143"/>
      <c r="I3" s="149"/>
    </row>
    <row r="4" spans="1:9" ht="13.5" customHeight="1" x14ac:dyDescent="0.3">
      <c r="A4" s="142" t="s">
        <v>5</v>
      </c>
      <c r="B4" s="143"/>
      <c r="C4" s="176" t="s">
        <v>59</v>
      </c>
      <c r="D4" s="176"/>
      <c r="E4" s="146" t="s">
        <v>6</v>
      </c>
      <c r="F4" s="146"/>
      <c r="G4" s="143"/>
      <c r="H4" s="146" t="s">
        <v>4</v>
      </c>
      <c r="I4" s="152" t="s">
        <v>7</v>
      </c>
    </row>
    <row r="5" spans="1:9" ht="12" x14ac:dyDescent="0.3">
      <c r="A5" s="144"/>
      <c r="B5" s="143"/>
      <c r="C5" s="176"/>
      <c r="D5" s="176"/>
      <c r="E5" s="143"/>
      <c r="F5" s="143"/>
      <c r="G5" s="143"/>
      <c r="H5" s="143"/>
      <c r="I5" s="153"/>
    </row>
    <row r="6" spans="1:9" ht="13.5" customHeight="1" x14ac:dyDescent="0.3">
      <c r="A6" s="142" t="s">
        <v>8</v>
      </c>
      <c r="B6" s="143"/>
      <c r="C6" s="154" t="s">
        <v>102</v>
      </c>
      <c r="D6" s="155"/>
      <c r="E6" s="146" t="s">
        <v>9</v>
      </c>
      <c r="F6" s="156"/>
      <c r="G6" s="157"/>
      <c r="H6" s="146" t="s">
        <v>4</v>
      </c>
      <c r="I6" s="152"/>
    </row>
    <row r="7" spans="1:9" ht="19.5" customHeight="1" x14ac:dyDescent="0.3">
      <c r="A7" s="144"/>
      <c r="B7" s="143"/>
      <c r="C7" s="155"/>
      <c r="D7" s="155"/>
      <c r="E7" s="143"/>
      <c r="F7" s="158"/>
      <c r="G7" s="159"/>
      <c r="H7" s="143"/>
      <c r="I7" s="153"/>
    </row>
    <row r="8" spans="1:9" ht="18" customHeight="1" x14ac:dyDescent="0.3">
      <c r="A8" s="142" t="s">
        <v>10</v>
      </c>
      <c r="B8" s="143"/>
      <c r="C8" s="146"/>
      <c r="D8" s="143"/>
      <c r="E8" s="146" t="s">
        <v>11</v>
      </c>
      <c r="F8" s="146"/>
      <c r="G8" s="143"/>
      <c r="H8" s="146" t="s">
        <v>12</v>
      </c>
      <c r="I8" s="2"/>
    </row>
    <row r="9" spans="1:9" ht="18" customHeight="1" x14ac:dyDescent="0.3">
      <c r="A9" s="144"/>
      <c r="B9" s="143"/>
      <c r="C9" s="143"/>
      <c r="D9" s="143"/>
      <c r="E9" s="143"/>
      <c r="F9" s="143"/>
      <c r="G9" s="143"/>
      <c r="H9" s="143"/>
      <c r="I9" s="3"/>
    </row>
    <row r="10" spans="1:9" ht="18" customHeight="1" x14ac:dyDescent="0.3">
      <c r="A10" s="142" t="s">
        <v>13</v>
      </c>
      <c r="B10" s="143"/>
      <c r="C10" s="146" t="s">
        <v>7</v>
      </c>
      <c r="D10" s="143"/>
      <c r="E10" s="146" t="s">
        <v>14</v>
      </c>
      <c r="F10" s="146"/>
      <c r="G10" s="143"/>
      <c r="H10" s="146" t="s">
        <v>15</v>
      </c>
      <c r="I10" s="161" t="s">
        <v>7</v>
      </c>
    </row>
    <row r="11" spans="1:9" ht="18" customHeight="1" x14ac:dyDescent="0.3">
      <c r="A11" s="150"/>
      <c r="B11" s="151"/>
      <c r="C11" s="151"/>
      <c r="D11" s="151"/>
      <c r="E11" s="151"/>
      <c r="F11" s="151"/>
      <c r="G11" s="151"/>
      <c r="H11" s="151"/>
      <c r="I11" s="162"/>
    </row>
    <row r="12" spans="1:9" ht="18" customHeight="1" x14ac:dyDescent="0.3">
      <c r="A12" s="160" t="s">
        <v>16</v>
      </c>
      <c r="B12" s="143"/>
      <c r="C12" s="143"/>
      <c r="D12" s="143"/>
      <c r="E12" s="143"/>
      <c r="F12" s="143"/>
      <c r="G12" s="143"/>
      <c r="H12" s="143"/>
      <c r="I12" s="143"/>
    </row>
    <row r="13" spans="1:9" ht="18" customHeight="1" x14ac:dyDescent="0.3">
      <c r="A13" s="4" t="s">
        <v>17</v>
      </c>
      <c r="B13" s="137" t="s">
        <v>18</v>
      </c>
      <c r="C13" s="136"/>
      <c r="D13" s="4" t="s">
        <v>20</v>
      </c>
      <c r="E13" s="137" t="s">
        <v>21</v>
      </c>
      <c r="F13" s="136"/>
      <c r="G13" s="4" t="s">
        <v>22</v>
      </c>
      <c r="H13" s="137" t="s">
        <v>23</v>
      </c>
      <c r="I13" s="136"/>
    </row>
    <row r="14" spans="1:9" ht="29.25" customHeight="1" x14ac:dyDescent="0.3">
      <c r="A14" s="5" t="s">
        <v>24</v>
      </c>
      <c r="B14" s="6" t="s">
        <v>25</v>
      </c>
      <c r="C14" s="7">
        <f>'23628'!F34</f>
        <v>0</v>
      </c>
      <c r="D14" s="135" t="s">
        <v>27</v>
      </c>
      <c r="E14" s="136"/>
      <c r="F14" s="7">
        <v>0</v>
      </c>
      <c r="G14" s="135" t="s">
        <v>28</v>
      </c>
      <c r="H14" s="136"/>
      <c r="I14" s="7"/>
    </row>
    <row r="15" spans="1:9" ht="29.25" customHeight="1" x14ac:dyDescent="0.3">
      <c r="A15" s="8" t="s">
        <v>7</v>
      </c>
      <c r="B15" s="6" t="s">
        <v>29</v>
      </c>
      <c r="C15" s="7">
        <v>0</v>
      </c>
      <c r="D15" s="135" t="s">
        <v>30</v>
      </c>
      <c r="E15" s="136"/>
      <c r="F15" s="7">
        <v>0</v>
      </c>
      <c r="G15" s="135" t="s">
        <v>31</v>
      </c>
      <c r="H15" s="136"/>
      <c r="I15" s="7"/>
    </row>
    <row r="16" spans="1:9" ht="18" customHeight="1" x14ac:dyDescent="0.3">
      <c r="A16" s="5" t="s">
        <v>32</v>
      </c>
      <c r="B16" s="6" t="s">
        <v>25</v>
      </c>
      <c r="C16" s="7">
        <v>0</v>
      </c>
      <c r="D16" s="135" t="s">
        <v>33</v>
      </c>
      <c r="E16" s="136"/>
      <c r="F16" s="7">
        <v>0</v>
      </c>
      <c r="G16" s="135" t="s">
        <v>34</v>
      </c>
      <c r="H16" s="136"/>
      <c r="I16" s="7"/>
    </row>
    <row r="17" spans="1:9" ht="16.5" customHeight="1" x14ac:dyDescent="0.3">
      <c r="A17" s="8" t="s">
        <v>7</v>
      </c>
      <c r="B17" s="6" t="s">
        <v>29</v>
      </c>
      <c r="C17" s="7">
        <v>0</v>
      </c>
      <c r="D17" s="135" t="s">
        <v>7</v>
      </c>
      <c r="E17" s="136"/>
      <c r="F17" s="9" t="s">
        <v>7</v>
      </c>
      <c r="G17" s="135" t="s">
        <v>35</v>
      </c>
      <c r="H17" s="136"/>
      <c r="I17" s="7"/>
    </row>
    <row r="18" spans="1:9" ht="16.5" customHeight="1" x14ac:dyDescent="0.3">
      <c r="A18" s="5" t="s">
        <v>36</v>
      </c>
      <c r="B18" s="6" t="s">
        <v>25</v>
      </c>
      <c r="C18" s="7">
        <v>0</v>
      </c>
      <c r="D18" s="135" t="s">
        <v>7</v>
      </c>
      <c r="E18" s="136"/>
      <c r="F18" s="9" t="s">
        <v>7</v>
      </c>
      <c r="G18" s="135" t="s">
        <v>37</v>
      </c>
      <c r="H18" s="136"/>
      <c r="I18" s="7"/>
    </row>
    <row r="19" spans="1:9" ht="16.5" customHeight="1" x14ac:dyDescent="0.3">
      <c r="A19" s="8" t="s">
        <v>7</v>
      </c>
      <c r="B19" s="6" t="s">
        <v>29</v>
      </c>
      <c r="C19" s="7">
        <v>0</v>
      </c>
      <c r="D19" s="135" t="s">
        <v>7</v>
      </c>
      <c r="E19" s="136"/>
      <c r="F19" s="9" t="s">
        <v>7</v>
      </c>
      <c r="G19" s="135" t="s">
        <v>38</v>
      </c>
      <c r="H19" s="136"/>
      <c r="I19" s="7"/>
    </row>
    <row r="20" spans="1:9" ht="13.5" customHeight="1" x14ac:dyDescent="0.3">
      <c r="A20" s="163" t="s">
        <v>39</v>
      </c>
      <c r="B20" s="136"/>
      <c r="C20" s="7">
        <v>0</v>
      </c>
      <c r="D20" s="135" t="s">
        <v>7</v>
      </c>
      <c r="E20" s="136"/>
      <c r="F20" s="9" t="s">
        <v>7</v>
      </c>
      <c r="G20" s="135" t="s">
        <v>7</v>
      </c>
      <c r="H20" s="136"/>
      <c r="I20" s="9" t="s">
        <v>7</v>
      </c>
    </row>
    <row r="21" spans="1:9" ht="13.5" customHeight="1" x14ac:dyDescent="0.3">
      <c r="A21" s="164" t="s">
        <v>40</v>
      </c>
      <c r="B21" s="139"/>
      <c r="C21" s="10">
        <v>0</v>
      </c>
      <c r="D21" s="138" t="s">
        <v>7</v>
      </c>
      <c r="E21" s="139"/>
      <c r="F21" s="11" t="s">
        <v>7</v>
      </c>
      <c r="G21" s="138" t="s">
        <v>7</v>
      </c>
      <c r="H21" s="139"/>
      <c r="I21" s="11" t="s">
        <v>7</v>
      </c>
    </row>
    <row r="22" spans="1:9" ht="20.25" customHeight="1" x14ac:dyDescent="0.25">
      <c r="A22" s="163" t="s">
        <v>41</v>
      </c>
      <c r="B22" s="136"/>
      <c r="C22" s="7">
        <f>SUM(C14:C21)</f>
        <v>0</v>
      </c>
      <c r="D22" s="163" t="s">
        <v>43</v>
      </c>
      <c r="E22" s="136"/>
      <c r="F22" s="7">
        <v>0</v>
      </c>
      <c r="G22" s="163" t="s">
        <v>44</v>
      </c>
      <c r="H22" s="136"/>
      <c r="I22" s="12">
        <f>SUM(I14:I19)</f>
        <v>0</v>
      </c>
    </row>
    <row r="23" spans="1:9" ht="15" customHeight="1" x14ac:dyDescent="0.3">
      <c r="A23" s="1"/>
      <c r="B23" s="1"/>
      <c r="C23" s="1"/>
      <c r="D23" s="1"/>
      <c r="E23" s="1"/>
      <c r="F23" s="1"/>
      <c r="G23" s="1"/>
      <c r="H23" s="1"/>
      <c r="I23" s="1"/>
    </row>
    <row r="24" spans="1:9" ht="15" customHeight="1" x14ac:dyDescent="0.3">
      <c r="A24" s="140" t="s">
        <v>45</v>
      </c>
      <c r="B24" s="141"/>
      <c r="C24" s="13">
        <v>0</v>
      </c>
      <c r="D24" s="140" t="s">
        <v>46</v>
      </c>
      <c r="E24" s="141"/>
      <c r="F24" s="13">
        <v>0</v>
      </c>
      <c r="G24" s="140" t="s">
        <v>47</v>
      </c>
      <c r="H24" s="141"/>
      <c r="I24" s="13">
        <f>C25</f>
        <v>0</v>
      </c>
    </row>
    <row r="25" spans="1:9" ht="13.5" customHeight="1" x14ac:dyDescent="0.3">
      <c r="A25" s="140" t="s">
        <v>48</v>
      </c>
      <c r="B25" s="141"/>
      <c r="C25" s="13">
        <f>C22+I22</f>
        <v>0</v>
      </c>
      <c r="D25" s="140" t="s">
        <v>42</v>
      </c>
      <c r="E25" s="141"/>
      <c r="F25" s="13">
        <f>ROUND(C25*(21/100),2)</f>
        <v>0</v>
      </c>
      <c r="G25" s="165" t="s">
        <v>49</v>
      </c>
      <c r="H25" s="166"/>
      <c r="I25" s="107">
        <f>SUM(C25:F25)</f>
        <v>0</v>
      </c>
    </row>
    <row r="26" spans="1:9" ht="13.5" customHeight="1" x14ac:dyDescent="0.3">
      <c r="A26" s="184" t="s">
        <v>7</v>
      </c>
      <c r="B26" s="185"/>
      <c r="C26" s="186"/>
      <c r="D26" s="187" t="s">
        <v>50</v>
      </c>
      <c r="E26" s="185"/>
      <c r="F26" s="186"/>
      <c r="G26" s="188" t="s">
        <v>51</v>
      </c>
      <c r="H26" s="189"/>
      <c r="I26" s="190"/>
    </row>
    <row r="27" spans="1:9" ht="13.5" customHeight="1" x14ac:dyDescent="0.3">
      <c r="A27" s="191"/>
      <c r="B27" s="143"/>
      <c r="C27" s="192"/>
      <c r="D27" s="170" t="s">
        <v>7</v>
      </c>
      <c r="E27" s="171"/>
      <c r="F27" s="172"/>
      <c r="G27" s="167" t="s">
        <v>7</v>
      </c>
      <c r="H27" s="168"/>
      <c r="I27" s="169"/>
    </row>
    <row r="28" spans="1:9" ht="12" customHeight="1" x14ac:dyDescent="0.3">
      <c r="A28" s="191"/>
      <c r="B28" s="143"/>
      <c r="C28" s="192"/>
      <c r="D28" s="170" t="s">
        <v>7</v>
      </c>
      <c r="E28" s="171"/>
      <c r="F28" s="172"/>
      <c r="G28" s="167" t="s">
        <v>7</v>
      </c>
      <c r="H28" s="168"/>
      <c r="I28" s="169"/>
    </row>
    <row r="29" spans="1:9" ht="12" customHeight="1" x14ac:dyDescent="0.3">
      <c r="A29" s="14"/>
      <c r="C29" s="15"/>
      <c r="D29" s="16"/>
      <c r="E29" s="17"/>
      <c r="F29" s="17"/>
      <c r="G29" s="104"/>
      <c r="H29" s="105"/>
      <c r="I29" s="106"/>
    </row>
    <row r="30" spans="1:9" ht="12.75" customHeight="1" x14ac:dyDescent="0.3">
      <c r="A30" s="178" t="s">
        <v>7</v>
      </c>
      <c r="B30" s="179"/>
      <c r="C30" s="180"/>
      <c r="D30" s="178" t="s">
        <v>52</v>
      </c>
      <c r="E30" s="179"/>
      <c r="F30" s="180"/>
      <c r="G30" s="181" t="s">
        <v>52</v>
      </c>
      <c r="H30" s="182"/>
      <c r="I30" s="183"/>
    </row>
  </sheetData>
  <mergeCells count="73">
    <mergeCell ref="A30:C30"/>
    <mergeCell ref="D30:F30"/>
    <mergeCell ref="G30:I30"/>
    <mergeCell ref="A26:C26"/>
    <mergeCell ref="D26:F26"/>
    <mergeCell ref="G26:I26"/>
    <mergeCell ref="A27:C27"/>
    <mergeCell ref="A28:C28"/>
    <mergeCell ref="D28:F28"/>
    <mergeCell ref="G28:I28"/>
    <mergeCell ref="A2:B3"/>
    <mergeCell ref="C2:D3"/>
    <mergeCell ref="C4:D5"/>
    <mergeCell ref="E2:E3"/>
    <mergeCell ref="F2:G3"/>
    <mergeCell ref="E4:E5"/>
    <mergeCell ref="G22:H22"/>
    <mergeCell ref="G24:H24"/>
    <mergeCell ref="G25:H25"/>
    <mergeCell ref="G27:I27"/>
    <mergeCell ref="D24:E24"/>
    <mergeCell ref="D25:E25"/>
    <mergeCell ref="D27:F27"/>
    <mergeCell ref="A24:B24"/>
    <mergeCell ref="A20:B20"/>
    <mergeCell ref="A21:B21"/>
    <mergeCell ref="A22:B22"/>
    <mergeCell ref="D22:E22"/>
    <mergeCell ref="A12:I12"/>
    <mergeCell ref="F4:G5"/>
    <mergeCell ref="H4:H5"/>
    <mergeCell ref="D16:E16"/>
    <mergeCell ref="D17:E17"/>
    <mergeCell ref="F10:G11"/>
    <mergeCell ref="D14:E14"/>
    <mergeCell ref="C8:D9"/>
    <mergeCell ref="E8:E9"/>
    <mergeCell ref="C10:D11"/>
    <mergeCell ref="E10:E11"/>
    <mergeCell ref="D15:E15"/>
    <mergeCell ref="F8:G9"/>
    <mergeCell ref="H8:H9"/>
    <mergeCell ref="H10:H11"/>
    <mergeCell ref="I10:I11"/>
    <mergeCell ref="A25:B25"/>
    <mergeCell ref="A4:B5"/>
    <mergeCell ref="A8:B9"/>
    <mergeCell ref="A1:I1"/>
    <mergeCell ref="H6:H7"/>
    <mergeCell ref="H2:H3"/>
    <mergeCell ref="I2:I3"/>
    <mergeCell ref="A10:B11"/>
    <mergeCell ref="B13:C13"/>
    <mergeCell ref="I4:I5"/>
    <mergeCell ref="I6:I7"/>
    <mergeCell ref="A6:B7"/>
    <mergeCell ref="C6:D7"/>
    <mergeCell ref="E6:E7"/>
    <mergeCell ref="F6:G7"/>
    <mergeCell ref="E13:F13"/>
    <mergeCell ref="D18:E18"/>
    <mergeCell ref="D19:E19"/>
    <mergeCell ref="D20:E20"/>
    <mergeCell ref="D21:E21"/>
    <mergeCell ref="G18:H18"/>
    <mergeCell ref="G19:H19"/>
    <mergeCell ref="G20:H20"/>
    <mergeCell ref="G21:H21"/>
    <mergeCell ref="G14:H14"/>
    <mergeCell ref="H13:I13"/>
    <mergeCell ref="G15:H15"/>
    <mergeCell ref="G16:H16"/>
    <mergeCell ref="G17:H17"/>
  </mergeCells>
  <pageMargins left="0.70866141732283472" right="0.70866141732283472" top="0.78740157480314965" bottom="0.78740157480314965" header="0" footer="0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F2BE9-CE30-44B3-A725-B489D3C5DC63}">
  <sheetPr>
    <pageSetUpPr fitToPage="1"/>
  </sheetPr>
  <dimension ref="A1:J42"/>
  <sheetViews>
    <sheetView showGridLines="0" tabSelected="1" topLeftCell="A22" zoomScaleNormal="100" workbookViewId="0">
      <selection activeCell="E13" sqref="E13:E33"/>
    </sheetView>
  </sheetViews>
  <sheetFormatPr defaultColWidth="10.42578125" defaultRowHeight="12" customHeight="1" x14ac:dyDescent="0.3"/>
  <cols>
    <col min="1" max="1" width="16.28515625" style="26" customWidth="1"/>
    <col min="2" max="2" width="117" style="25" customWidth="1"/>
    <col min="3" max="3" width="10.140625" style="24" customWidth="1"/>
    <col min="4" max="4" width="15.28515625" style="23" customWidth="1"/>
    <col min="5" max="5" width="14.85546875" style="22" customWidth="1"/>
    <col min="6" max="6" width="21.42578125" style="21" customWidth="1"/>
    <col min="7" max="7" width="14.28515625" style="20" customWidth="1"/>
    <col min="8" max="8" width="10.42578125" style="19"/>
    <col min="9" max="9" width="10.42578125" style="18"/>
    <col min="10" max="10" width="75.7109375" style="18" customWidth="1"/>
    <col min="11" max="256" width="10.42578125" style="18"/>
    <col min="257" max="257" width="16.28515625" style="18" customWidth="1"/>
    <col min="258" max="258" width="117" style="18" customWidth="1"/>
    <col min="259" max="259" width="10.140625" style="18" customWidth="1"/>
    <col min="260" max="260" width="15.28515625" style="18" customWidth="1"/>
    <col min="261" max="261" width="14.85546875" style="18" customWidth="1"/>
    <col min="262" max="262" width="21.42578125" style="18" customWidth="1"/>
    <col min="263" max="263" width="14.28515625" style="18" customWidth="1"/>
    <col min="264" max="265" width="10.42578125" style="18"/>
    <col min="266" max="266" width="75.7109375" style="18" customWidth="1"/>
    <col min="267" max="512" width="10.42578125" style="18"/>
    <col min="513" max="513" width="16.28515625" style="18" customWidth="1"/>
    <col min="514" max="514" width="117" style="18" customWidth="1"/>
    <col min="515" max="515" width="10.140625" style="18" customWidth="1"/>
    <col min="516" max="516" width="15.28515625" style="18" customWidth="1"/>
    <col min="517" max="517" width="14.85546875" style="18" customWidth="1"/>
    <col min="518" max="518" width="21.42578125" style="18" customWidth="1"/>
    <col min="519" max="519" width="14.28515625" style="18" customWidth="1"/>
    <col min="520" max="521" width="10.42578125" style="18"/>
    <col min="522" max="522" width="75.7109375" style="18" customWidth="1"/>
    <col min="523" max="768" width="10.42578125" style="18"/>
    <col min="769" max="769" width="16.28515625" style="18" customWidth="1"/>
    <col min="770" max="770" width="117" style="18" customWidth="1"/>
    <col min="771" max="771" width="10.140625" style="18" customWidth="1"/>
    <col min="772" max="772" width="15.28515625" style="18" customWidth="1"/>
    <col min="773" max="773" width="14.85546875" style="18" customWidth="1"/>
    <col min="774" max="774" width="21.42578125" style="18" customWidth="1"/>
    <col min="775" max="775" width="14.28515625" style="18" customWidth="1"/>
    <col min="776" max="777" width="10.42578125" style="18"/>
    <col min="778" max="778" width="75.7109375" style="18" customWidth="1"/>
    <col min="779" max="1024" width="10.42578125" style="18"/>
    <col min="1025" max="1025" width="16.28515625" style="18" customWidth="1"/>
    <col min="1026" max="1026" width="117" style="18" customWidth="1"/>
    <col min="1027" max="1027" width="10.140625" style="18" customWidth="1"/>
    <col min="1028" max="1028" width="15.28515625" style="18" customWidth="1"/>
    <col min="1029" max="1029" width="14.85546875" style="18" customWidth="1"/>
    <col min="1030" max="1030" width="21.42578125" style="18" customWidth="1"/>
    <col min="1031" max="1031" width="14.28515625" style="18" customWidth="1"/>
    <col min="1032" max="1033" width="10.42578125" style="18"/>
    <col min="1034" max="1034" width="75.7109375" style="18" customWidth="1"/>
    <col min="1035" max="1280" width="10.42578125" style="18"/>
    <col min="1281" max="1281" width="16.28515625" style="18" customWidth="1"/>
    <col min="1282" max="1282" width="117" style="18" customWidth="1"/>
    <col min="1283" max="1283" width="10.140625" style="18" customWidth="1"/>
    <col min="1284" max="1284" width="15.28515625" style="18" customWidth="1"/>
    <col min="1285" max="1285" width="14.85546875" style="18" customWidth="1"/>
    <col min="1286" max="1286" width="21.42578125" style="18" customWidth="1"/>
    <col min="1287" max="1287" width="14.28515625" style="18" customWidth="1"/>
    <col min="1288" max="1289" width="10.42578125" style="18"/>
    <col min="1290" max="1290" width="75.7109375" style="18" customWidth="1"/>
    <col min="1291" max="1536" width="10.42578125" style="18"/>
    <col min="1537" max="1537" width="16.28515625" style="18" customWidth="1"/>
    <col min="1538" max="1538" width="117" style="18" customWidth="1"/>
    <col min="1539" max="1539" width="10.140625" style="18" customWidth="1"/>
    <col min="1540" max="1540" width="15.28515625" style="18" customWidth="1"/>
    <col min="1541" max="1541" width="14.85546875" style="18" customWidth="1"/>
    <col min="1542" max="1542" width="21.42578125" style="18" customWidth="1"/>
    <col min="1543" max="1543" width="14.28515625" style="18" customWidth="1"/>
    <col min="1544" max="1545" width="10.42578125" style="18"/>
    <col min="1546" max="1546" width="75.7109375" style="18" customWidth="1"/>
    <col min="1547" max="1792" width="10.42578125" style="18"/>
    <col min="1793" max="1793" width="16.28515625" style="18" customWidth="1"/>
    <col min="1794" max="1794" width="117" style="18" customWidth="1"/>
    <col min="1795" max="1795" width="10.140625" style="18" customWidth="1"/>
    <col min="1796" max="1796" width="15.28515625" style="18" customWidth="1"/>
    <col min="1797" max="1797" width="14.85546875" style="18" customWidth="1"/>
    <col min="1798" max="1798" width="21.42578125" style="18" customWidth="1"/>
    <col min="1799" max="1799" width="14.28515625" style="18" customWidth="1"/>
    <col min="1800" max="1801" width="10.42578125" style="18"/>
    <col min="1802" max="1802" width="75.7109375" style="18" customWidth="1"/>
    <col min="1803" max="2048" width="10.42578125" style="18"/>
    <col min="2049" max="2049" width="16.28515625" style="18" customWidth="1"/>
    <col min="2050" max="2050" width="117" style="18" customWidth="1"/>
    <col min="2051" max="2051" width="10.140625" style="18" customWidth="1"/>
    <col min="2052" max="2052" width="15.28515625" style="18" customWidth="1"/>
    <col min="2053" max="2053" width="14.85546875" style="18" customWidth="1"/>
    <col min="2054" max="2054" width="21.42578125" style="18" customWidth="1"/>
    <col min="2055" max="2055" width="14.28515625" style="18" customWidth="1"/>
    <col min="2056" max="2057" width="10.42578125" style="18"/>
    <col min="2058" max="2058" width="75.7109375" style="18" customWidth="1"/>
    <col min="2059" max="2304" width="10.42578125" style="18"/>
    <col min="2305" max="2305" width="16.28515625" style="18" customWidth="1"/>
    <col min="2306" max="2306" width="117" style="18" customWidth="1"/>
    <col min="2307" max="2307" width="10.140625" style="18" customWidth="1"/>
    <col min="2308" max="2308" width="15.28515625" style="18" customWidth="1"/>
    <col min="2309" max="2309" width="14.85546875" style="18" customWidth="1"/>
    <col min="2310" max="2310" width="21.42578125" style="18" customWidth="1"/>
    <col min="2311" max="2311" width="14.28515625" style="18" customWidth="1"/>
    <col min="2312" max="2313" width="10.42578125" style="18"/>
    <col min="2314" max="2314" width="75.7109375" style="18" customWidth="1"/>
    <col min="2315" max="2560" width="10.42578125" style="18"/>
    <col min="2561" max="2561" width="16.28515625" style="18" customWidth="1"/>
    <col min="2562" max="2562" width="117" style="18" customWidth="1"/>
    <col min="2563" max="2563" width="10.140625" style="18" customWidth="1"/>
    <col min="2564" max="2564" width="15.28515625" style="18" customWidth="1"/>
    <col min="2565" max="2565" width="14.85546875" style="18" customWidth="1"/>
    <col min="2566" max="2566" width="21.42578125" style="18" customWidth="1"/>
    <col min="2567" max="2567" width="14.28515625" style="18" customWidth="1"/>
    <col min="2568" max="2569" width="10.42578125" style="18"/>
    <col min="2570" max="2570" width="75.7109375" style="18" customWidth="1"/>
    <col min="2571" max="2816" width="10.42578125" style="18"/>
    <col min="2817" max="2817" width="16.28515625" style="18" customWidth="1"/>
    <col min="2818" max="2818" width="117" style="18" customWidth="1"/>
    <col min="2819" max="2819" width="10.140625" style="18" customWidth="1"/>
    <col min="2820" max="2820" width="15.28515625" style="18" customWidth="1"/>
    <col min="2821" max="2821" width="14.85546875" style="18" customWidth="1"/>
    <col min="2822" max="2822" width="21.42578125" style="18" customWidth="1"/>
    <col min="2823" max="2823" width="14.28515625" style="18" customWidth="1"/>
    <col min="2824" max="2825" width="10.42578125" style="18"/>
    <col min="2826" max="2826" width="75.7109375" style="18" customWidth="1"/>
    <col min="2827" max="3072" width="10.42578125" style="18"/>
    <col min="3073" max="3073" width="16.28515625" style="18" customWidth="1"/>
    <col min="3074" max="3074" width="117" style="18" customWidth="1"/>
    <col min="3075" max="3075" width="10.140625" style="18" customWidth="1"/>
    <col min="3076" max="3076" width="15.28515625" style="18" customWidth="1"/>
    <col min="3077" max="3077" width="14.85546875" style="18" customWidth="1"/>
    <col min="3078" max="3078" width="21.42578125" style="18" customWidth="1"/>
    <col min="3079" max="3079" width="14.28515625" style="18" customWidth="1"/>
    <col min="3080" max="3081" width="10.42578125" style="18"/>
    <col min="3082" max="3082" width="75.7109375" style="18" customWidth="1"/>
    <col min="3083" max="3328" width="10.42578125" style="18"/>
    <col min="3329" max="3329" width="16.28515625" style="18" customWidth="1"/>
    <col min="3330" max="3330" width="117" style="18" customWidth="1"/>
    <col min="3331" max="3331" width="10.140625" style="18" customWidth="1"/>
    <col min="3332" max="3332" width="15.28515625" style="18" customWidth="1"/>
    <col min="3333" max="3333" width="14.85546875" style="18" customWidth="1"/>
    <col min="3334" max="3334" width="21.42578125" style="18" customWidth="1"/>
    <col min="3335" max="3335" width="14.28515625" style="18" customWidth="1"/>
    <col min="3336" max="3337" width="10.42578125" style="18"/>
    <col min="3338" max="3338" width="75.7109375" style="18" customWidth="1"/>
    <col min="3339" max="3584" width="10.42578125" style="18"/>
    <col min="3585" max="3585" width="16.28515625" style="18" customWidth="1"/>
    <col min="3586" max="3586" width="117" style="18" customWidth="1"/>
    <col min="3587" max="3587" width="10.140625" style="18" customWidth="1"/>
    <col min="3588" max="3588" width="15.28515625" style="18" customWidth="1"/>
    <col min="3589" max="3589" width="14.85546875" style="18" customWidth="1"/>
    <col min="3590" max="3590" width="21.42578125" style="18" customWidth="1"/>
    <col min="3591" max="3591" width="14.28515625" style="18" customWidth="1"/>
    <col min="3592" max="3593" width="10.42578125" style="18"/>
    <col min="3594" max="3594" width="75.7109375" style="18" customWidth="1"/>
    <col min="3595" max="3840" width="10.42578125" style="18"/>
    <col min="3841" max="3841" width="16.28515625" style="18" customWidth="1"/>
    <col min="3842" max="3842" width="117" style="18" customWidth="1"/>
    <col min="3843" max="3843" width="10.140625" style="18" customWidth="1"/>
    <col min="3844" max="3844" width="15.28515625" style="18" customWidth="1"/>
    <col min="3845" max="3845" width="14.85546875" style="18" customWidth="1"/>
    <col min="3846" max="3846" width="21.42578125" style="18" customWidth="1"/>
    <col min="3847" max="3847" width="14.28515625" style="18" customWidth="1"/>
    <col min="3848" max="3849" width="10.42578125" style="18"/>
    <col min="3850" max="3850" width="75.7109375" style="18" customWidth="1"/>
    <col min="3851" max="4096" width="10.42578125" style="18"/>
    <col min="4097" max="4097" width="16.28515625" style="18" customWidth="1"/>
    <col min="4098" max="4098" width="117" style="18" customWidth="1"/>
    <col min="4099" max="4099" width="10.140625" style="18" customWidth="1"/>
    <col min="4100" max="4100" width="15.28515625" style="18" customWidth="1"/>
    <col min="4101" max="4101" width="14.85546875" style="18" customWidth="1"/>
    <col min="4102" max="4102" width="21.42578125" style="18" customWidth="1"/>
    <col min="4103" max="4103" width="14.28515625" style="18" customWidth="1"/>
    <col min="4104" max="4105" width="10.42578125" style="18"/>
    <col min="4106" max="4106" width="75.7109375" style="18" customWidth="1"/>
    <col min="4107" max="4352" width="10.42578125" style="18"/>
    <col min="4353" max="4353" width="16.28515625" style="18" customWidth="1"/>
    <col min="4354" max="4354" width="117" style="18" customWidth="1"/>
    <col min="4355" max="4355" width="10.140625" style="18" customWidth="1"/>
    <col min="4356" max="4356" width="15.28515625" style="18" customWidth="1"/>
    <col min="4357" max="4357" width="14.85546875" style="18" customWidth="1"/>
    <col min="4358" max="4358" width="21.42578125" style="18" customWidth="1"/>
    <col min="4359" max="4359" width="14.28515625" style="18" customWidth="1"/>
    <col min="4360" max="4361" width="10.42578125" style="18"/>
    <col min="4362" max="4362" width="75.7109375" style="18" customWidth="1"/>
    <col min="4363" max="4608" width="10.42578125" style="18"/>
    <col min="4609" max="4609" width="16.28515625" style="18" customWidth="1"/>
    <col min="4610" max="4610" width="117" style="18" customWidth="1"/>
    <col min="4611" max="4611" width="10.140625" style="18" customWidth="1"/>
    <col min="4612" max="4612" width="15.28515625" style="18" customWidth="1"/>
    <col min="4613" max="4613" width="14.85546875" style="18" customWidth="1"/>
    <col min="4614" max="4614" width="21.42578125" style="18" customWidth="1"/>
    <col min="4615" max="4615" width="14.28515625" style="18" customWidth="1"/>
    <col min="4616" max="4617" width="10.42578125" style="18"/>
    <col min="4618" max="4618" width="75.7109375" style="18" customWidth="1"/>
    <col min="4619" max="4864" width="10.42578125" style="18"/>
    <col min="4865" max="4865" width="16.28515625" style="18" customWidth="1"/>
    <col min="4866" max="4866" width="117" style="18" customWidth="1"/>
    <col min="4867" max="4867" width="10.140625" style="18" customWidth="1"/>
    <col min="4868" max="4868" width="15.28515625" style="18" customWidth="1"/>
    <col min="4869" max="4869" width="14.85546875" style="18" customWidth="1"/>
    <col min="4870" max="4870" width="21.42578125" style="18" customWidth="1"/>
    <col min="4871" max="4871" width="14.28515625" style="18" customWidth="1"/>
    <col min="4872" max="4873" width="10.42578125" style="18"/>
    <col min="4874" max="4874" width="75.7109375" style="18" customWidth="1"/>
    <col min="4875" max="5120" width="10.42578125" style="18"/>
    <col min="5121" max="5121" width="16.28515625" style="18" customWidth="1"/>
    <col min="5122" max="5122" width="117" style="18" customWidth="1"/>
    <col min="5123" max="5123" width="10.140625" style="18" customWidth="1"/>
    <col min="5124" max="5124" width="15.28515625" style="18" customWidth="1"/>
    <col min="5125" max="5125" width="14.85546875" style="18" customWidth="1"/>
    <col min="5126" max="5126" width="21.42578125" style="18" customWidth="1"/>
    <col min="5127" max="5127" width="14.28515625" style="18" customWidth="1"/>
    <col min="5128" max="5129" width="10.42578125" style="18"/>
    <col min="5130" max="5130" width="75.7109375" style="18" customWidth="1"/>
    <col min="5131" max="5376" width="10.42578125" style="18"/>
    <col min="5377" max="5377" width="16.28515625" style="18" customWidth="1"/>
    <col min="5378" max="5378" width="117" style="18" customWidth="1"/>
    <col min="5379" max="5379" width="10.140625" style="18" customWidth="1"/>
    <col min="5380" max="5380" width="15.28515625" style="18" customWidth="1"/>
    <col min="5381" max="5381" width="14.85546875" style="18" customWidth="1"/>
    <col min="5382" max="5382" width="21.42578125" style="18" customWidth="1"/>
    <col min="5383" max="5383" width="14.28515625" style="18" customWidth="1"/>
    <col min="5384" max="5385" width="10.42578125" style="18"/>
    <col min="5386" max="5386" width="75.7109375" style="18" customWidth="1"/>
    <col min="5387" max="5632" width="10.42578125" style="18"/>
    <col min="5633" max="5633" width="16.28515625" style="18" customWidth="1"/>
    <col min="5634" max="5634" width="117" style="18" customWidth="1"/>
    <col min="5635" max="5635" width="10.140625" style="18" customWidth="1"/>
    <col min="5636" max="5636" width="15.28515625" style="18" customWidth="1"/>
    <col min="5637" max="5637" width="14.85546875" style="18" customWidth="1"/>
    <col min="5638" max="5638" width="21.42578125" style="18" customWidth="1"/>
    <col min="5639" max="5639" width="14.28515625" style="18" customWidth="1"/>
    <col min="5640" max="5641" width="10.42578125" style="18"/>
    <col min="5642" max="5642" width="75.7109375" style="18" customWidth="1"/>
    <col min="5643" max="5888" width="10.42578125" style="18"/>
    <col min="5889" max="5889" width="16.28515625" style="18" customWidth="1"/>
    <col min="5890" max="5890" width="117" style="18" customWidth="1"/>
    <col min="5891" max="5891" width="10.140625" style="18" customWidth="1"/>
    <col min="5892" max="5892" width="15.28515625" style="18" customWidth="1"/>
    <col min="5893" max="5893" width="14.85546875" style="18" customWidth="1"/>
    <col min="5894" max="5894" width="21.42578125" style="18" customWidth="1"/>
    <col min="5895" max="5895" width="14.28515625" style="18" customWidth="1"/>
    <col min="5896" max="5897" width="10.42578125" style="18"/>
    <col min="5898" max="5898" width="75.7109375" style="18" customWidth="1"/>
    <col min="5899" max="6144" width="10.42578125" style="18"/>
    <col min="6145" max="6145" width="16.28515625" style="18" customWidth="1"/>
    <col min="6146" max="6146" width="117" style="18" customWidth="1"/>
    <col min="6147" max="6147" width="10.140625" style="18" customWidth="1"/>
    <col min="6148" max="6148" width="15.28515625" style="18" customWidth="1"/>
    <col min="6149" max="6149" width="14.85546875" style="18" customWidth="1"/>
    <col min="6150" max="6150" width="21.42578125" style="18" customWidth="1"/>
    <col min="6151" max="6151" width="14.28515625" style="18" customWidth="1"/>
    <col min="6152" max="6153" width="10.42578125" style="18"/>
    <col min="6154" max="6154" width="75.7109375" style="18" customWidth="1"/>
    <col min="6155" max="6400" width="10.42578125" style="18"/>
    <col min="6401" max="6401" width="16.28515625" style="18" customWidth="1"/>
    <col min="6402" max="6402" width="117" style="18" customWidth="1"/>
    <col min="6403" max="6403" width="10.140625" style="18" customWidth="1"/>
    <col min="6404" max="6404" width="15.28515625" style="18" customWidth="1"/>
    <col min="6405" max="6405" width="14.85546875" style="18" customWidth="1"/>
    <col min="6406" max="6406" width="21.42578125" style="18" customWidth="1"/>
    <col min="6407" max="6407" width="14.28515625" style="18" customWidth="1"/>
    <col min="6408" max="6409" width="10.42578125" style="18"/>
    <col min="6410" max="6410" width="75.7109375" style="18" customWidth="1"/>
    <col min="6411" max="6656" width="10.42578125" style="18"/>
    <col min="6657" max="6657" width="16.28515625" style="18" customWidth="1"/>
    <col min="6658" max="6658" width="117" style="18" customWidth="1"/>
    <col min="6659" max="6659" width="10.140625" style="18" customWidth="1"/>
    <col min="6660" max="6660" width="15.28515625" style="18" customWidth="1"/>
    <col min="6661" max="6661" width="14.85546875" style="18" customWidth="1"/>
    <col min="6662" max="6662" width="21.42578125" style="18" customWidth="1"/>
    <col min="6663" max="6663" width="14.28515625" style="18" customWidth="1"/>
    <col min="6664" max="6665" width="10.42578125" style="18"/>
    <col min="6666" max="6666" width="75.7109375" style="18" customWidth="1"/>
    <col min="6667" max="6912" width="10.42578125" style="18"/>
    <col min="6913" max="6913" width="16.28515625" style="18" customWidth="1"/>
    <col min="6914" max="6914" width="117" style="18" customWidth="1"/>
    <col min="6915" max="6915" width="10.140625" style="18" customWidth="1"/>
    <col min="6916" max="6916" width="15.28515625" style="18" customWidth="1"/>
    <col min="6917" max="6917" width="14.85546875" style="18" customWidth="1"/>
    <col min="6918" max="6918" width="21.42578125" style="18" customWidth="1"/>
    <col min="6919" max="6919" width="14.28515625" style="18" customWidth="1"/>
    <col min="6920" max="6921" width="10.42578125" style="18"/>
    <col min="6922" max="6922" width="75.7109375" style="18" customWidth="1"/>
    <col min="6923" max="7168" width="10.42578125" style="18"/>
    <col min="7169" max="7169" width="16.28515625" style="18" customWidth="1"/>
    <col min="7170" max="7170" width="117" style="18" customWidth="1"/>
    <col min="7171" max="7171" width="10.140625" style="18" customWidth="1"/>
    <col min="7172" max="7172" width="15.28515625" style="18" customWidth="1"/>
    <col min="7173" max="7173" width="14.85546875" style="18" customWidth="1"/>
    <col min="7174" max="7174" width="21.42578125" style="18" customWidth="1"/>
    <col min="7175" max="7175" width="14.28515625" style="18" customWidth="1"/>
    <col min="7176" max="7177" width="10.42578125" style="18"/>
    <col min="7178" max="7178" width="75.7109375" style="18" customWidth="1"/>
    <col min="7179" max="7424" width="10.42578125" style="18"/>
    <col min="7425" max="7425" width="16.28515625" style="18" customWidth="1"/>
    <col min="7426" max="7426" width="117" style="18" customWidth="1"/>
    <col min="7427" max="7427" width="10.140625" style="18" customWidth="1"/>
    <col min="7428" max="7428" width="15.28515625" style="18" customWidth="1"/>
    <col min="7429" max="7429" width="14.85546875" style="18" customWidth="1"/>
    <col min="7430" max="7430" width="21.42578125" style="18" customWidth="1"/>
    <col min="7431" max="7431" width="14.28515625" style="18" customWidth="1"/>
    <col min="7432" max="7433" width="10.42578125" style="18"/>
    <col min="7434" max="7434" width="75.7109375" style="18" customWidth="1"/>
    <col min="7435" max="7680" width="10.42578125" style="18"/>
    <col min="7681" max="7681" width="16.28515625" style="18" customWidth="1"/>
    <col min="7682" max="7682" width="117" style="18" customWidth="1"/>
    <col min="7683" max="7683" width="10.140625" style="18" customWidth="1"/>
    <col min="7684" max="7684" width="15.28515625" style="18" customWidth="1"/>
    <col min="7685" max="7685" width="14.85546875" style="18" customWidth="1"/>
    <col min="7686" max="7686" width="21.42578125" style="18" customWidth="1"/>
    <col min="7687" max="7687" width="14.28515625" style="18" customWidth="1"/>
    <col min="7688" max="7689" width="10.42578125" style="18"/>
    <col min="7690" max="7690" width="75.7109375" style="18" customWidth="1"/>
    <col min="7691" max="7936" width="10.42578125" style="18"/>
    <col min="7937" max="7937" width="16.28515625" style="18" customWidth="1"/>
    <col min="7938" max="7938" width="117" style="18" customWidth="1"/>
    <col min="7939" max="7939" width="10.140625" style="18" customWidth="1"/>
    <col min="7940" max="7940" width="15.28515625" style="18" customWidth="1"/>
    <col min="7941" max="7941" width="14.85546875" style="18" customWidth="1"/>
    <col min="7942" max="7942" width="21.42578125" style="18" customWidth="1"/>
    <col min="7943" max="7943" width="14.28515625" style="18" customWidth="1"/>
    <col min="7944" max="7945" width="10.42578125" style="18"/>
    <col min="7946" max="7946" width="75.7109375" style="18" customWidth="1"/>
    <col min="7947" max="8192" width="10.42578125" style="18"/>
    <col min="8193" max="8193" width="16.28515625" style="18" customWidth="1"/>
    <col min="8194" max="8194" width="117" style="18" customWidth="1"/>
    <col min="8195" max="8195" width="10.140625" style="18" customWidth="1"/>
    <col min="8196" max="8196" width="15.28515625" style="18" customWidth="1"/>
    <col min="8197" max="8197" width="14.85546875" style="18" customWidth="1"/>
    <col min="8198" max="8198" width="21.42578125" style="18" customWidth="1"/>
    <col min="8199" max="8199" width="14.28515625" style="18" customWidth="1"/>
    <col min="8200" max="8201" width="10.42578125" style="18"/>
    <col min="8202" max="8202" width="75.7109375" style="18" customWidth="1"/>
    <col min="8203" max="8448" width="10.42578125" style="18"/>
    <col min="8449" max="8449" width="16.28515625" style="18" customWidth="1"/>
    <col min="8450" max="8450" width="117" style="18" customWidth="1"/>
    <col min="8451" max="8451" width="10.140625" style="18" customWidth="1"/>
    <col min="8452" max="8452" width="15.28515625" style="18" customWidth="1"/>
    <col min="8453" max="8453" width="14.85546875" style="18" customWidth="1"/>
    <col min="8454" max="8454" width="21.42578125" style="18" customWidth="1"/>
    <col min="8455" max="8455" width="14.28515625" style="18" customWidth="1"/>
    <col min="8456" max="8457" width="10.42578125" style="18"/>
    <col min="8458" max="8458" width="75.7109375" style="18" customWidth="1"/>
    <col min="8459" max="8704" width="10.42578125" style="18"/>
    <col min="8705" max="8705" width="16.28515625" style="18" customWidth="1"/>
    <col min="8706" max="8706" width="117" style="18" customWidth="1"/>
    <col min="8707" max="8707" width="10.140625" style="18" customWidth="1"/>
    <col min="8708" max="8708" width="15.28515625" style="18" customWidth="1"/>
    <col min="8709" max="8709" width="14.85546875" style="18" customWidth="1"/>
    <col min="8710" max="8710" width="21.42578125" style="18" customWidth="1"/>
    <col min="8711" max="8711" width="14.28515625" style="18" customWidth="1"/>
    <col min="8712" max="8713" width="10.42578125" style="18"/>
    <col min="8714" max="8714" width="75.7109375" style="18" customWidth="1"/>
    <col min="8715" max="8960" width="10.42578125" style="18"/>
    <col min="8961" max="8961" width="16.28515625" style="18" customWidth="1"/>
    <col min="8962" max="8962" width="117" style="18" customWidth="1"/>
    <col min="8963" max="8963" width="10.140625" style="18" customWidth="1"/>
    <col min="8964" max="8964" width="15.28515625" style="18" customWidth="1"/>
    <col min="8965" max="8965" width="14.85546875" style="18" customWidth="1"/>
    <col min="8966" max="8966" width="21.42578125" style="18" customWidth="1"/>
    <col min="8967" max="8967" width="14.28515625" style="18" customWidth="1"/>
    <col min="8968" max="8969" width="10.42578125" style="18"/>
    <col min="8970" max="8970" width="75.7109375" style="18" customWidth="1"/>
    <col min="8971" max="9216" width="10.42578125" style="18"/>
    <col min="9217" max="9217" width="16.28515625" style="18" customWidth="1"/>
    <col min="9218" max="9218" width="117" style="18" customWidth="1"/>
    <col min="9219" max="9219" width="10.140625" style="18" customWidth="1"/>
    <col min="9220" max="9220" width="15.28515625" style="18" customWidth="1"/>
    <col min="9221" max="9221" width="14.85546875" style="18" customWidth="1"/>
    <col min="9222" max="9222" width="21.42578125" style="18" customWidth="1"/>
    <col min="9223" max="9223" width="14.28515625" style="18" customWidth="1"/>
    <col min="9224" max="9225" width="10.42578125" style="18"/>
    <col min="9226" max="9226" width="75.7109375" style="18" customWidth="1"/>
    <col min="9227" max="9472" width="10.42578125" style="18"/>
    <col min="9473" max="9473" width="16.28515625" style="18" customWidth="1"/>
    <col min="9474" max="9474" width="117" style="18" customWidth="1"/>
    <col min="9475" max="9475" width="10.140625" style="18" customWidth="1"/>
    <col min="9476" max="9476" width="15.28515625" style="18" customWidth="1"/>
    <col min="9477" max="9477" width="14.85546875" style="18" customWidth="1"/>
    <col min="9478" max="9478" width="21.42578125" style="18" customWidth="1"/>
    <col min="9479" max="9479" width="14.28515625" style="18" customWidth="1"/>
    <col min="9480" max="9481" width="10.42578125" style="18"/>
    <col min="9482" max="9482" width="75.7109375" style="18" customWidth="1"/>
    <col min="9483" max="9728" width="10.42578125" style="18"/>
    <col min="9729" max="9729" width="16.28515625" style="18" customWidth="1"/>
    <col min="9730" max="9730" width="117" style="18" customWidth="1"/>
    <col min="9731" max="9731" width="10.140625" style="18" customWidth="1"/>
    <col min="9732" max="9732" width="15.28515625" style="18" customWidth="1"/>
    <col min="9733" max="9733" width="14.85546875" style="18" customWidth="1"/>
    <col min="9734" max="9734" width="21.42578125" style="18" customWidth="1"/>
    <col min="9735" max="9735" width="14.28515625" style="18" customWidth="1"/>
    <col min="9736" max="9737" width="10.42578125" style="18"/>
    <col min="9738" max="9738" width="75.7109375" style="18" customWidth="1"/>
    <col min="9739" max="9984" width="10.42578125" style="18"/>
    <col min="9985" max="9985" width="16.28515625" style="18" customWidth="1"/>
    <col min="9986" max="9986" width="117" style="18" customWidth="1"/>
    <col min="9987" max="9987" width="10.140625" style="18" customWidth="1"/>
    <col min="9988" max="9988" width="15.28515625" style="18" customWidth="1"/>
    <col min="9989" max="9989" width="14.85546875" style="18" customWidth="1"/>
    <col min="9990" max="9990" width="21.42578125" style="18" customWidth="1"/>
    <col min="9991" max="9991" width="14.28515625" style="18" customWidth="1"/>
    <col min="9992" max="9993" width="10.42578125" style="18"/>
    <col min="9994" max="9994" width="75.7109375" style="18" customWidth="1"/>
    <col min="9995" max="10240" width="10.42578125" style="18"/>
    <col min="10241" max="10241" width="16.28515625" style="18" customWidth="1"/>
    <col min="10242" max="10242" width="117" style="18" customWidth="1"/>
    <col min="10243" max="10243" width="10.140625" style="18" customWidth="1"/>
    <col min="10244" max="10244" width="15.28515625" style="18" customWidth="1"/>
    <col min="10245" max="10245" width="14.85546875" style="18" customWidth="1"/>
    <col min="10246" max="10246" width="21.42578125" style="18" customWidth="1"/>
    <col min="10247" max="10247" width="14.28515625" style="18" customWidth="1"/>
    <col min="10248" max="10249" width="10.42578125" style="18"/>
    <col min="10250" max="10250" width="75.7109375" style="18" customWidth="1"/>
    <col min="10251" max="10496" width="10.42578125" style="18"/>
    <col min="10497" max="10497" width="16.28515625" style="18" customWidth="1"/>
    <col min="10498" max="10498" width="117" style="18" customWidth="1"/>
    <col min="10499" max="10499" width="10.140625" style="18" customWidth="1"/>
    <col min="10500" max="10500" width="15.28515625" style="18" customWidth="1"/>
    <col min="10501" max="10501" width="14.85546875" style="18" customWidth="1"/>
    <col min="10502" max="10502" width="21.42578125" style="18" customWidth="1"/>
    <col min="10503" max="10503" width="14.28515625" style="18" customWidth="1"/>
    <col min="10504" max="10505" width="10.42578125" style="18"/>
    <col min="10506" max="10506" width="75.7109375" style="18" customWidth="1"/>
    <col min="10507" max="10752" width="10.42578125" style="18"/>
    <col min="10753" max="10753" width="16.28515625" style="18" customWidth="1"/>
    <col min="10754" max="10754" width="117" style="18" customWidth="1"/>
    <col min="10755" max="10755" width="10.140625" style="18" customWidth="1"/>
    <col min="10756" max="10756" width="15.28515625" style="18" customWidth="1"/>
    <col min="10757" max="10757" width="14.85546875" style="18" customWidth="1"/>
    <col min="10758" max="10758" width="21.42578125" style="18" customWidth="1"/>
    <col min="10759" max="10759" width="14.28515625" style="18" customWidth="1"/>
    <col min="10760" max="10761" width="10.42578125" style="18"/>
    <col min="10762" max="10762" width="75.7109375" style="18" customWidth="1"/>
    <col min="10763" max="11008" width="10.42578125" style="18"/>
    <col min="11009" max="11009" width="16.28515625" style="18" customWidth="1"/>
    <col min="11010" max="11010" width="117" style="18" customWidth="1"/>
    <col min="11011" max="11011" width="10.140625" style="18" customWidth="1"/>
    <col min="11012" max="11012" width="15.28515625" style="18" customWidth="1"/>
    <col min="11013" max="11013" width="14.85546875" style="18" customWidth="1"/>
    <col min="11014" max="11014" width="21.42578125" style="18" customWidth="1"/>
    <col min="11015" max="11015" width="14.28515625" style="18" customWidth="1"/>
    <col min="11016" max="11017" width="10.42578125" style="18"/>
    <col min="11018" max="11018" width="75.7109375" style="18" customWidth="1"/>
    <col min="11019" max="11264" width="10.42578125" style="18"/>
    <col min="11265" max="11265" width="16.28515625" style="18" customWidth="1"/>
    <col min="11266" max="11266" width="117" style="18" customWidth="1"/>
    <col min="11267" max="11267" width="10.140625" style="18" customWidth="1"/>
    <col min="11268" max="11268" width="15.28515625" style="18" customWidth="1"/>
    <col min="11269" max="11269" width="14.85546875" style="18" customWidth="1"/>
    <col min="11270" max="11270" width="21.42578125" style="18" customWidth="1"/>
    <col min="11271" max="11271" width="14.28515625" style="18" customWidth="1"/>
    <col min="11272" max="11273" width="10.42578125" style="18"/>
    <col min="11274" max="11274" width="75.7109375" style="18" customWidth="1"/>
    <col min="11275" max="11520" width="10.42578125" style="18"/>
    <col min="11521" max="11521" width="16.28515625" style="18" customWidth="1"/>
    <col min="11522" max="11522" width="117" style="18" customWidth="1"/>
    <col min="11523" max="11523" width="10.140625" style="18" customWidth="1"/>
    <col min="11524" max="11524" width="15.28515625" style="18" customWidth="1"/>
    <col min="11525" max="11525" width="14.85546875" style="18" customWidth="1"/>
    <col min="11526" max="11526" width="21.42578125" style="18" customWidth="1"/>
    <col min="11527" max="11527" width="14.28515625" style="18" customWidth="1"/>
    <col min="11528" max="11529" width="10.42578125" style="18"/>
    <col min="11530" max="11530" width="75.7109375" style="18" customWidth="1"/>
    <col min="11531" max="11776" width="10.42578125" style="18"/>
    <col min="11777" max="11777" width="16.28515625" style="18" customWidth="1"/>
    <col min="11778" max="11778" width="117" style="18" customWidth="1"/>
    <col min="11779" max="11779" width="10.140625" style="18" customWidth="1"/>
    <col min="11780" max="11780" width="15.28515625" style="18" customWidth="1"/>
    <col min="11781" max="11781" width="14.85546875" style="18" customWidth="1"/>
    <col min="11782" max="11782" width="21.42578125" style="18" customWidth="1"/>
    <col min="11783" max="11783" width="14.28515625" style="18" customWidth="1"/>
    <col min="11784" max="11785" width="10.42578125" style="18"/>
    <col min="11786" max="11786" width="75.7109375" style="18" customWidth="1"/>
    <col min="11787" max="12032" width="10.42578125" style="18"/>
    <col min="12033" max="12033" width="16.28515625" style="18" customWidth="1"/>
    <col min="12034" max="12034" width="117" style="18" customWidth="1"/>
    <col min="12035" max="12035" width="10.140625" style="18" customWidth="1"/>
    <col min="12036" max="12036" width="15.28515625" style="18" customWidth="1"/>
    <col min="12037" max="12037" width="14.85546875" style="18" customWidth="1"/>
    <col min="12038" max="12038" width="21.42578125" style="18" customWidth="1"/>
    <col min="12039" max="12039" width="14.28515625" style="18" customWidth="1"/>
    <col min="12040" max="12041" width="10.42578125" style="18"/>
    <col min="12042" max="12042" width="75.7109375" style="18" customWidth="1"/>
    <col min="12043" max="12288" width="10.42578125" style="18"/>
    <col min="12289" max="12289" width="16.28515625" style="18" customWidth="1"/>
    <col min="12290" max="12290" width="117" style="18" customWidth="1"/>
    <col min="12291" max="12291" width="10.140625" style="18" customWidth="1"/>
    <col min="12292" max="12292" width="15.28515625" style="18" customWidth="1"/>
    <col min="12293" max="12293" width="14.85546875" style="18" customWidth="1"/>
    <col min="12294" max="12294" width="21.42578125" style="18" customWidth="1"/>
    <col min="12295" max="12295" width="14.28515625" style="18" customWidth="1"/>
    <col min="12296" max="12297" width="10.42578125" style="18"/>
    <col min="12298" max="12298" width="75.7109375" style="18" customWidth="1"/>
    <col min="12299" max="12544" width="10.42578125" style="18"/>
    <col min="12545" max="12545" width="16.28515625" style="18" customWidth="1"/>
    <col min="12546" max="12546" width="117" style="18" customWidth="1"/>
    <col min="12547" max="12547" width="10.140625" style="18" customWidth="1"/>
    <col min="12548" max="12548" width="15.28515625" style="18" customWidth="1"/>
    <col min="12549" max="12549" width="14.85546875" style="18" customWidth="1"/>
    <col min="12550" max="12550" width="21.42578125" style="18" customWidth="1"/>
    <col min="12551" max="12551" width="14.28515625" style="18" customWidth="1"/>
    <col min="12552" max="12553" width="10.42578125" style="18"/>
    <col min="12554" max="12554" width="75.7109375" style="18" customWidth="1"/>
    <col min="12555" max="12800" width="10.42578125" style="18"/>
    <col min="12801" max="12801" width="16.28515625" style="18" customWidth="1"/>
    <col min="12802" max="12802" width="117" style="18" customWidth="1"/>
    <col min="12803" max="12803" width="10.140625" style="18" customWidth="1"/>
    <col min="12804" max="12804" width="15.28515625" style="18" customWidth="1"/>
    <col min="12805" max="12805" width="14.85546875" style="18" customWidth="1"/>
    <col min="12806" max="12806" width="21.42578125" style="18" customWidth="1"/>
    <col min="12807" max="12807" width="14.28515625" style="18" customWidth="1"/>
    <col min="12808" max="12809" width="10.42578125" style="18"/>
    <col min="12810" max="12810" width="75.7109375" style="18" customWidth="1"/>
    <col min="12811" max="13056" width="10.42578125" style="18"/>
    <col min="13057" max="13057" width="16.28515625" style="18" customWidth="1"/>
    <col min="13058" max="13058" width="117" style="18" customWidth="1"/>
    <col min="13059" max="13059" width="10.140625" style="18" customWidth="1"/>
    <col min="13060" max="13060" width="15.28515625" style="18" customWidth="1"/>
    <col min="13061" max="13061" width="14.85546875" style="18" customWidth="1"/>
    <col min="13062" max="13062" width="21.42578125" style="18" customWidth="1"/>
    <col min="13063" max="13063" width="14.28515625" style="18" customWidth="1"/>
    <col min="13064" max="13065" width="10.42578125" style="18"/>
    <col min="13066" max="13066" width="75.7109375" style="18" customWidth="1"/>
    <col min="13067" max="13312" width="10.42578125" style="18"/>
    <col min="13313" max="13313" width="16.28515625" style="18" customWidth="1"/>
    <col min="13314" max="13314" width="117" style="18" customWidth="1"/>
    <col min="13315" max="13315" width="10.140625" style="18" customWidth="1"/>
    <col min="13316" max="13316" width="15.28515625" style="18" customWidth="1"/>
    <col min="13317" max="13317" width="14.85546875" style="18" customWidth="1"/>
    <col min="13318" max="13318" width="21.42578125" style="18" customWidth="1"/>
    <col min="13319" max="13319" width="14.28515625" style="18" customWidth="1"/>
    <col min="13320" max="13321" width="10.42578125" style="18"/>
    <col min="13322" max="13322" width="75.7109375" style="18" customWidth="1"/>
    <col min="13323" max="13568" width="10.42578125" style="18"/>
    <col min="13569" max="13569" width="16.28515625" style="18" customWidth="1"/>
    <col min="13570" max="13570" width="117" style="18" customWidth="1"/>
    <col min="13571" max="13571" width="10.140625" style="18" customWidth="1"/>
    <col min="13572" max="13572" width="15.28515625" style="18" customWidth="1"/>
    <col min="13573" max="13573" width="14.85546875" style="18" customWidth="1"/>
    <col min="13574" max="13574" width="21.42578125" style="18" customWidth="1"/>
    <col min="13575" max="13575" width="14.28515625" style="18" customWidth="1"/>
    <col min="13576" max="13577" width="10.42578125" style="18"/>
    <col min="13578" max="13578" width="75.7109375" style="18" customWidth="1"/>
    <col min="13579" max="13824" width="10.42578125" style="18"/>
    <col min="13825" max="13825" width="16.28515625" style="18" customWidth="1"/>
    <col min="13826" max="13826" width="117" style="18" customWidth="1"/>
    <col min="13827" max="13827" width="10.140625" style="18" customWidth="1"/>
    <col min="13828" max="13828" width="15.28515625" style="18" customWidth="1"/>
    <col min="13829" max="13829" width="14.85546875" style="18" customWidth="1"/>
    <col min="13830" max="13830" width="21.42578125" style="18" customWidth="1"/>
    <col min="13831" max="13831" width="14.28515625" style="18" customWidth="1"/>
    <col min="13832" max="13833" width="10.42578125" style="18"/>
    <col min="13834" max="13834" width="75.7109375" style="18" customWidth="1"/>
    <col min="13835" max="14080" width="10.42578125" style="18"/>
    <col min="14081" max="14081" width="16.28515625" style="18" customWidth="1"/>
    <col min="14082" max="14082" width="117" style="18" customWidth="1"/>
    <col min="14083" max="14083" width="10.140625" style="18" customWidth="1"/>
    <col min="14084" max="14084" width="15.28515625" style="18" customWidth="1"/>
    <col min="14085" max="14085" width="14.85546875" style="18" customWidth="1"/>
    <col min="14086" max="14086" width="21.42578125" style="18" customWidth="1"/>
    <col min="14087" max="14087" width="14.28515625" style="18" customWidth="1"/>
    <col min="14088" max="14089" width="10.42578125" style="18"/>
    <col min="14090" max="14090" width="75.7109375" style="18" customWidth="1"/>
    <col min="14091" max="14336" width="10.42578125" style="18"/>
    <col min="14337" max="14337" width="16.28515625" style="18" customWidth="1"/>
    <col min="14338" max="14338" width="117" style="18" customWidth="1"/>
    <col min="14339" max="14339" width="10.140625" style="18" customWidth="1"/>
    <col min="14340" max="14340" width="15.28515625" style="18" customWidth="1"/>
    <col min="14341" max="14341" width="14.85546875" style="18" customWidth="1"/>
    <col min="14342" max="14342" width="21.42578125" style="18" customWidth="1"/>
    <col min="14343" max="14343" width="14.28515625" style="18" customWidth="1"/>
    <col min="14344" max="14345" width="10.42578125" style="18"/>
    <col min="14346" max="14346" width="75.7109375" style="18" customWidth="1"/>
    <col min="14347" max="14592" width="10.42578125" style="18"/>
    <col min="14593" max="14593" width="16.28515625" style="18" customWidth="1"/>
    <col min="14594" max="14594" width="117" style="18" customWidth="1"/>
    <col min="14595" max="14595" width="10.140625" style="18" customWidth="1"/>
    <col min="14596" max="14596" width="15.28515625" style="18" customWidth="1"/>
    <col min="14597" max="14597" width="14.85546875" style="18" customWidth="1"/>
    <col min="14598" max="14598" width="21.42578125" style="18" customWidth="1"/>
    <col min="14599" max="14599" width="14.28515625" style="18" customWidth="1"/>
    <col min="14600" max="14601" width="10.42578125" style="18"/>
    <col min="14602" max="14602" width="75.7109375" style="18" customWidth="1"/>
    <col min="14603" max="14848" width="10.42578125" style="18"/>
    <col min="14849" max="14849" width="16.28515625" style="18" customWidth="1"/>
    <col min="14850" max="14850" width="117" style="18" customWidth="1"/>
    <col min="14851" max="14851" width="10.140625" style="18" customWidth="1"/>
    <col min="14852" max="14852" width="15.28515625" style="18" customWidth="1"/>
    <col min="14853" max="14853" width="14.85546875" style="18" customWidth="1"/>
    <col min="14854" max="14854" width="21.42578125" style="18" customWidth="1"/>
    <col min="14855" max="14855" width="14.28515625" style="18" customWidth="1"/>
    <col min="14856" max="14857" width="10.42578125" style="18"/>
    <col min="14858" max="14858" width="75.7109375" style="18" customWidth="1"/>
    <col min="14859" max="15104" width="10.42578125" style="18"/>
    <col min="15105" max="15105" width="16.28515625" style="18" customWidth="1"/>
    <col min="15106" max="15106" width="117" style="18" customWidth="1"/>
    <col min="15107" max="15107" width="10.140625" style="18" customWidth="1"/>
    <col min="15108" max="15108" width="15.28515625" style="18" customWidth="1"/>
    <col min="15109" max="15109" width="14.85546875" style="18" customWidth="1"/>
    <col min="15110" max="15110" width="21.42578125" style="18" customWidth="1"/>
    <col min="15111" max="15111" width="14.28515625" style="18" customWidth="1"/>
    <col min="15112" max="15113" width="10.42578125" style="18"/>
    <col min="15114" max="15114" width="75.7109375" style="18" customWidth="1"/>
    <col min="15115" max="15360" width="10.42578125" style="18"/>
    <col min="15361" max="15361" width="16.28515625" style="18" customWidth="1"/>
    <col min="15362" max="15362" width="117" style="18" customWidth="1"/>
    <col min="15363" max="15363" width="10.140625" style="18" customWidth="1"/>
    <col min="15364" max="15364" width="15.28515625" style="18" customWidth="1"/>
    <col min="15365" max="15365" width="14.85546875" style="18" customWidth="1"/>
    <col min="15366" max="15366" width="21.42578125" style="18" customWidth="1"/>
    <col min="15367" max="15367" width="14.28515625" style="18" customWidth="1"/>
    <col min="15368" max="15369" width="10.42578125" style="18"/>
    <col min="15370" max="15370" width="75.7109375" style="18" customWidth="1"/>
    <col min="15371" max="15616" width="10.42578125" style="18"/>
    <col min="15617" max="15617" width="16.28515625" style="18" customWidth="1"/>
    <col min="15618" max="15618" width="117" style="18" customWidth="1"/>
    <col min="15619" max="15619" width="10.140625" style="18" customWidth="1"/>
    <col min="15620" max="15620" width="15.28515625" style="18" customWidth="1"/>
    <col min="15621" max="15621" width="14.85546875" style="18" customWidth="1"/>
    <col min="15622" max="15622" width="21.42578125" style="18" customWidth="1"/>
    <col min="15623" max="15623" width="14.28515625" style="18" customWidth="1"/>
    <col min="15624" max="15625" width="10.42578125" style="18"/>
    <col min="15626" max="15626" width="75.7109375" style="18" customWidth="1"/>
    <col min="15627" max="15872" width="10.42578125" style="18"/>
    <col min="15873" max="15873" width="16.28515625" style="18" customWidth="1"/>
    <col min="15874" max="15874" width="117" style="18" customWidth="1"/>
    <col min="15875" max="15875" width="10.140625" style="18" customWidth="1"/>
    <col min="15876" max="15876" width="15.28515625" style="18" customWidth="1"/>
    <col min="15877" max="15877" width="14.85546875" style="18" customWidth="1"/>
    <col min="15878" max="15878" width="21.42578125" style="18" customWidth="1"/>
    <col min="15879" max="15879" width="14.28515625" style="18" customWidth="1"/>
    <col min="15880" max="15881" width="10.42578125" style="18"/>
    <col min="15882" max="15882" width="75.7109375" style="18" customWidth="1"/>
    <col min="15883" max="16128" width="10.42578125" style="18"/>
    <col min="16129" max="16129" width="16.28515625" style="18" customWidth="1"/>
    <col min="16130" max="16130" width="117" style="18" customWidth="1"/>
    <col min="16131" max="16131" width="10.140625" style="18" customWidth="1"/>
    <col min="16132" max="16132" width="15.28515625" style="18" customWidth="1"/>
    <col min="16133" max="16133" width="14.85546875" style="18" customWidth="1"/>
    <col min="16134" max="16134" width="21.42578125" style="18" customWidth="1"/>
    <col min="16135" max="16135" width="14.28515625" style="18" customWidth="1"/>
    <col min="16136" max="16137" width="10.42578125" style="18"/>
    <col min="16138" max="16138" width="75.7109375" style="18" customWidth="1"/>
    <col min="16139" max="16384" width="10.42578125" style="18"/>
  </cols>
  <sheetData>
    <row r="1" spans="1:10" ht="27.75" customHeight="1" x14ac:dyDescent="0.3">
      <c r="A1" s="193" t="s">
        <v>7</v>
      </c>
      <c r="B1" s="193"/>
      <c r="C1" s="193"/>
      <c r="D1" s="193"/>
      <c r="E1" s="193"/>
      <c r="F1" s="193"/>
      <c r="G1" s="18"/>
    </row>
    <row r="2" spans="1:10" ht="12.75" customHeight="1" x14ac:dyDescent="0.25">
      <c r="A2" s="102" t="s">
        <v>84</v>
      </c>
      <c r="B2" s="101" t="s">
        <v>93</v>
      </c>
      <c r="C2" s="103" t="s">
        <v>7</v>
      </c>
      <c r="D2" s="111"/>
      <c r="E2" s="112"/>
      <c r="F2" s="113"/>
      <c r="G2" s="114"/>
    </row>
    <row r="3" spans="1:10" ht="12.75" customHeight="1" x14ac:dyDescent="0.25">
      <c r="A3" s="102" t="s">
        <v>83</v>
      </c>
      <c r="B3" s="101" t="s">
        <v>94</v>
      </c>
      <c r="C3" s="115"/>
      <c r="D3" s="111"/>
      <c r="E3" s="95"/>
      <c r="F3" s="113"/>
      <c r="G3" s="114"/>
    </row>
    <row r="4" spans="1:10" ht="13.5" customHeight="1" x14ac:dyDescent="0.25">
      <c r="A4" s="116"/>
      <c r="B4" s="116"/>
      <c r="C4" s="116"/>
      <c r="D4" s="113"/>
      <c r="E4" s="112"/>
      <c r="F4" s="113"/>
      <c r="G4" s="114"/>
    </row>
    <row r="5" spans="1:10" ht="1.5" customHeight="1" x14ac:dyDescent="0.3">
      <c r="A5" s="117"/>
      <c r="B5" s="100"/>
      <c r="C5" s="118"/>
      <c r="D5" s="99"/>
      <c r="E5" s="98"/>
      <c r="F5" s="97"/>
      <c r="G5" s="119"/>
    </row>
    <row r="6" spans="1:10" ht="20.25" customHeight="1" x14ac:dyDescent="0.3">
      <c r="A6" s="88" t="s">
        <v>82</v>
      </c>
      <c r="B6" s="87"/>
      <c r="C6" s="96"/>
      <c r="D6" s="94"/>
      <c r="E6" s="95"/>
      <c r="F6" s="94"/>
      <c r="G6" s="120"/>
    </row>
    <row r="7" spans="1:10" ht="12.75" customHeight="1" x14ac:dyDescent="0.25">
      <c r="A7" s="88" t="s">
        <v>81</v>
      </c>
      <c r="B7" s="87"/>
      <c r="C7" s="96"/>
      <c r="D7" s="94" t="s">
        <v>14</v>
      </c>
      <c r="E7" s="95"/>
      <c r="F7" s="94" t="s">
        <v>7</v>
      </c>
      <c r="G7" s="120"/>
    </row>
    <row r="8" spans="1:10" ht="12.75" customHeight="1" x14ac:dyDescent="0.2">
      <c r="A8" s="88" t="s">
        <v>80</v>
      </c>
      <c r="B8" s="93" t="s">
        <v>79</v>
      </c>
      <c r="C8" s="92"/>
      <c r="D8" s="91" t="s">
        <v>15</v>
      </c>
      <c r="E8" s="90"/>
      <c r="F8" s="89" t="s">
        <v>7</v>
      </c>
      <c r="G8" s="120"/>
    </row>
    <row r="9" spans="1:10" ht="12.75" customHeight="1" x14ac:dyDescent="0.2">
      <c r="A9" s="88" t="s">
        <v>7</v>
      </c>
      <c r="B9" s="87" t="s">
        <v>7</v>
      </c>
      <c r="C9" s="86"/>
      <c r="D9" s="84"/>
      <c r="E9" s="85" t="s">
        <v>7</v>
      </c>
      <c r="F9" s="84"/>
      <c r="G9" s="121"/>
    </row>
    <row r="10" spans="1:10" ht="24" customHeight="1" thickBot="1" x14ac:dyDescent="0.35">
      <c r="D10" s="83"/>
    </row>
    <row r="11" spans="1:10" s="27" customFormat="1" ht="15.6" thickBot="1" x14ac:dyDescent="0.35">
      <c r="A11" s="82" t="s">
        <v>78</v>
      </c>
      <c r="B11" s="81" t="s">
        <v>77</v>
      </c>
      <c r="C11" s="80" t="s">
        <v>76</v>
      </c>
      <c r="D11" s="79" t="s">
        <v>75</v>
      </c>
      <c r="E11" s="79" t="s">
        <v>74</v>
      </c>
      <c r="F11" s="78" t="s">
        <v>73</v>
      </c>
      <c r="G11" s="122"/>
      <c r="H11" s="122"/>
    </row>
    <row r="12" spans="1:10" s="61" customFormat="1" ht="32.25" customHeight="1" x14ac:dyDescent="0.3">
      <c r="A12" s="77" t="s">
        <v>72</v>
      </c>
      <c r="B12" s="76" t="s">
        <v>71</v>
      </c>
      <c r="C12" s="75" t="s">
        <v>19</v>
      </c>
      <c r="D12" s="74">
        <v>1</v>
      </c>
      <c r="E12" s="73">
        <v>0</v>
      </c>
      <c r="F12" s="72">
        <f>E12*D12</f>
        <v>0</v>
      </c>
      <c r="G12" s="123"/>
      <c r="H12" s="123"/>
      <c r="I12" s="124"/>
    </row>
    <row r="13" spans="1:10" s="61" customFormat="1" ht="66.599999999999994" customHeight="1" x14ac:dyDescent="0.3">
      <c r="A13" s="71">
        <v>113728</v>
      </c>
      <c r="B13" s="70" t="s">
        <v>95</v>
      </c>
      <c r="C13" s="65" t="s">
        <v>26</v>
      </c>
      <c r="D13" s="64">
        <v>701.4</v>
      </c>
      <c r="E13" s="63">
        <v>0</v>
      </c>
      <c r="F13" s="62">
        <f t="shared" ref="F13:F33" si="0">E13*D13</f>
        <v>0</v>
      </c>
      <c r="G13" s="125"/>
      <c r="H13" s="125"/>
      <c r="I13" s="126"/>
      <c r="J13" s="127"/>
    </row>
    <row r="14" spans="1:10" s="61" customFormat="1" ht="84.75" customHeight="1" x14ac:dyDescent="0.3">
      <c r="A14" s="71">
        <v>113728</v>
      </c>
      <c r="B14" s="70" t="s">
        <v>96</v>
      </c>
      <c r="C14" s="65" t="s">
        <v>26</v>
      </c>
      <c r="D14" s="57">
        <v>323.14</v>
      </c>
      <c r="E14" s="63">
        <v>0</v>
      </c>
      <c r="F14" s="62">
        <f t="shared" si="0"/>
        <v>0</v>
      </c>
    </row>
    <row r="15" spans="1:10" s="47" customFormat="1" ht="27" customHeight="1" x14ac:dyDescent="0.3">
      <c r="A15" s="71">
        <v>123738</v>
      </c>
      <c r="B15" s="59" t="s">
        <v>99</v>
      </c>
      <c r="C15" s="58" t="s">
        <v>69</v>
      </c>
      <c r="D15" s="57">
        <v>296.20999999999998</v>
      </c>
      <c r="E15" s="63">
        <v>0</v>
      </c>
      <c r="F15" s="55">
        <f t="shared" ref="F15" si="1">E15*D15</f>
        <v>0</v>
      </c>
    </row>
    <row r="16" spans="1:10" s="47" customFormat="1" ht="27" customHeight="1" x14ac:dyDescent="0.3">
      <c r="A16" s="71">
        <v>919112</v>
      </c>
      <c r="B16" s="59" t="s">
        <v>70</v>
      </c>
      <c r="C16" s="58" t="s">
        <v>65</v>
      </c>
      <c r="D16" s="64">
        <v>88</v>
      </c>
      <c r="E16" s="63">
        <v>0</v>
      </c>
      <c r="F16" s="55">
        <f>E16*D16</f>
        <v>0</v>
      </c>
      <c r="G16" s="108"/>
      <c r="H16" s="108"/>
      <c r="I16" s="109"/>
      <c r="J16" s="110"/>
    </row>
    <row r="17" spans="1:10" s="61" customFormat="1" ht="22.5" customHeight="1" x14ac:dyDescent="0.3">
      <c r="A17" s="67">
        <v>93818</v>
      </c>
      <c r="B17" s="66" t="s">
        <v>54</v>
      </c>
      <c r="C17" s="65" t="s">
        <v>62</v>
      </c>
      <c r="D17" s="64">
        <v>22060.1</v>
      </c>
      <c r="E17" s="63">
        <v>0</v>
      </c>
      <c r="F17" s="62">
        <f t="shared" si="0"/>
        <v>0</v>
      </c>
      <c r="G17" s="125"/>
      <c r="H17" s="125"/>
      <c r="I17" s="126"/>
      <c r="J17" s="127"/>
    </row>
    <row r="18" spans="1:10" s="61" customFormat="1" ht="36.75" customHeight="1" x14ac:dyDescent="0.3">
      <c r="A18" s="67">
        <v>56330</v>
      </c>
      <c r="B18" s="70" t="s">
        <v>98</v>
      </c>
      <c r="C18" s="65" t="s">
        <v>69</v>
      </c>
      <c r="D18" s="64">
        <v>403.92</v>
      </c>
      <c r="E18" s="63">
        <v>0</v>
      </c>
      <c r="F18" s="62">
        <f>D18*E18</f>
        <v>0</v>
      </c>
      <c r="G18" s="125"/>
      <c r="H18" s="125"/>
      <c r="I18" s="126"/>
      <c r="J18" s="127"/>
    </row>
    <row r="19" spans="1:10" s="61" customFormat="1" ht="22.5" customHeight="1" x14ac:dyDescent="0.3">
      <c r="A19" s="67">
        <v>18110</v>
      </c>
      <c r="B19" s="66" t="s">
        <v>103</v>
      </c>
      <c r="C19" s="65" t="s">
        <v>62</v>
      </c>
      <c r="D19" s="57">
        <v>2692.8</v>
      </c>
      <c r="E19" s="63">
        <v>0</v>
      </c>
      <c r="F19" s="62">
        <f t="shared" ref="F19:F20" si="2">E19*D19</f>
        <v>0</v>
      </c>
      <c r="G19" s="125"/>
      <c r="H19" s="125"/>
      <c r="I19" s="126"/>
      <c r="J19" s="127"/>
    </row>
    <row r="20" spans="1:10" s="61" customFormat="1" ht="22.5" customHeight="1" x14ac:dyDescent="0.3">
      <c r="A20" s="67">
        <v>572123</v>
      </c>
      <c r="B20" s="66" t="s">
        <v>104</v>
      </c>
      <c r="C20" s="65" t="s">
        <v>105</v>
      </c>
      <c r="D20" s="57">
        <v>2692.8</v>
      </c>
      <c r="E20" s="63">
        <v>0</v>
      </c>
      <c r="F20" s="62">
        <f t="shared" si="2"/>
        <v>0</v>
      </c>
      <c r="G20" s="125"/>
      <c r="H20" s="125"/>
      <c r="I20" s="126"/>
      <c r="J20" s="127"/>
    </row>
    <row r="21" spans="1:10" s="61" customFormat="1" ht="20.25" customHeight="1" x14ac:dyDescent="0.3">
      <c r="A21" s="69" t="s">
        <v>97</v>
      </c>
      <c r="B21" s="66" t="s">
        <v>68</v>
      </c>
      <c r="C21" s="65" t="s">
        <v>69</v>
      </c>
      <c r="D21" s="64">
        <v>215.42</v>
      </c>
      <c r="E21" s="63">
        <v>0</v>
      </c>
      <c r="F21" s="62">
        <f t="shared" ref="F21" si="3">E21*D21</f>
        <v>0</v>
      </c>
    </row>
    <row r="22" spans="1:10" s="61" customFormat="1" ht="23.25" customHeight="1" x14ac:dyDescent="0.3">
      <c r="A22" s="128">
        <v>572213</v>
      </c>
      <c r="B22" s="129" t="s">
        <v>88</v>
      </c>
      <c r="C22" s="65" t="s">
        <v>62</v>
      </c>
      <c r="D22" s="64">
        <v>44120.2</v>
      </c>
      <c r="E22" s="63">
        <v>0</v>
      </c>
      <c r="F22" s="62">
        <f>E22*D22</f>
        <v>0</v>
      </c>
      <c r="G22" s="125"/>
      <c r="H22" s="125"/>
      <c r="I22" s="126"/>
      <c r="J22" s="127"/>
    </row>
    <row r="23" spans="1:10" s="61" customFormat="1" ht="20.25" customHeight="1" x14ac:dyDescent="0.3">
      <c r="A23" s="69" t="s">
        <v>67</v>
      </c>
      <c r="B23" s="66" t="s">
        <v>66</v>
      </c>
      <c r="C23" s="65" t="s">
        <v>62</v>
      </c>
      <c r="D23" s="64">
        <v>22060.1</v>
      </c>
      <c r="E23" s="63">
        <v>0</v>
      </c>
      <c r="F23" s="62">
        <f t="shared" ref="F23" si="4">E23*D23</f>
        <v>0</v>
      </c>
    </row>
    <row r="24" spans="1:10" s="61" customFormat="1" ht="24" customHeight="1" x14ac:dyDescent="0.3">
      <c r="A24" s="68" t="s">
        <v>85</v>
      </c>
      <c r="B24" s="66" t="s">
        <v>92</v>
      </c>
      <c r="C24" s="65" t="s">
        <v>62</v>
      </c>
      <c r="D24" s="64">
        <v>22060.1</v>
      </c>
      <c r="E24" s="63">
        <v>0</v>
      </c>
      <c r="F24" s="62">
        <f>E24*D24</f>
        <v>0</v>
      </c>
      <c r="G24" s="125"/>
      <c r="H24" s="125"/>
      <c r="I24" s="126"/>
      <c r="J24" s="127"/>
    </row>
    <row r="25" spans="1:10" s="61" customFormat="1" ht="21.75" customHeight="1" x14ac:dyDescent="0.3">
      <c r="A25" s="67">
        <v>113762</v>
      </c>
      <c r="B25" s="66" t="s">
        <v>55</v>
      </c>
      <c r="C25" s="65" t="s">
        <v>65</v>
      </c>
      <c r="D25" s="64">
        <v>88</v>
      </c>
      <c r="E25" s="63">
        <v>0</v>
      </c>
      <c r="F25" s="62">
        <f t="shared" si="0"/>
        <v>0</v>
      </c>
      <c r="G25" s="125"/>
      <c r="H25" s="125"/>
      <c r="I25" s="126"/>
      <c r="J25" s="127"/>
    </row>
    <row r="26" spans="1:10" s="61" customFormat="1" ht="30.75" customHeight="1" x14ac:dyDescent="0.3">
      <c r="A26" s="67">
        <v>931312</v>
      </c>
      <c r="B26" s="66" t="s">
        <v>56</v>
      </c>
      <c r="C26" s="65" t="s">
        <v>65</v>
      </c>
      <c r="D26" s="57">
        <v>88</v>
      </c>
      <c r="E26" s="63">
        <v>0</v>
      </c>
      <c r="F26" s="62">
        <f t="shared" si="0"/>
        <v>0</v>
      </c>
      <c r="G26" s="125"/>
      <c r="H26" s="125"/>
      <c r="I26" s="126"/>
      <c r="J26" s="127"/>
    </row>
    <row r="27" spans="1:10" s="47" customFormat="1" ht="28.5" customHeight="1" x14ac:dyDescent="0.3">
      <c r="A27" s="60">
        <v>56972</v>
      </c>
      <c r="B27" s="59" t="s">
        <v>89</v>
      </c>
      <c r="C27" s="58" t="s">
        <v>62</v>
      </c>
      <c r="D27" s="57">
        <v>3638.5</v>
      </c>
      <c r="E27" s="56">
        <v>0</v>
      </c>
      <c r="F27" s="55">
        <f t="shared" si="0"/>
        <v>0</v>
      </c>
      <c r="G27" s="108"/>
      <c r="H27" s="108"/>
      <c r="I27" s="109"/>
      <c r="J27" s="110"/>
    </row>
    <row r="28" spans="1:10" s="47" customFormat="1" ht="28.5" customHeight="1" x14ac:dyDescent="0.3">
      <c r="A28" s="53">
        <v>12922</v>
      </c>
      <c r="B28" s="52" t="s">
        <v>100</v>
      </c>
      <c r="C28" s="51" t="s">
        <v>62</v>
      </c>
      <c r="D28" s="50">
        <v>3638.5</v>
      </c>
      <c r="E28" s="49">
        <v>0</v>
      </c>
      <c r="F28" s="48">
        <f t="shared" si="0"/>
        <v>0</v>
      </c>
      <c r="G28" s="108"/>
      <c r="H28" s="108"/>
      <c r="I28" s="109"/>
      <c r="J28" s="110"/>
    </row>
    <row r="29" spans="1:10" s="47" customFormat="1" ht="27.6" x14ac:dyDescent="0.3">
      <c r="A29" s="53" t="s">
        <v>57</v>
      </c>
      <c r="B29" s="52" t="s">
        <v>101</v>
      </c>
      <c r="C29" s="51" t="s">
        <v>64</v>
      </c>
      <c r="D29" s="50">
        <v>1006.18</v>
      </c>
      <c r="E29" s="49">
        <v>0</v>
      </c>
      <c r="F29" s="48">
        <f t="shared" si="0"/>
        <v>0</v>
      </c>
      <c r="G29" s="108"/>
      <c r="H29" s="108"/>
      <c r="I29" s="109"/>
      <c r="J29" s="110"/>
    </row>
    <row r="30" spans="1:10" s="47" customFormat="1" ht="28.5" customHeight="1" x14ac:dyDescent="0.3">
      <c r="A30" s="53">
        <v>89921</v>
      </c>
      <c r="B30" s="52" t="s">
        <v>86</v>
      </c>
      <c r="C30" s="51" t="s">
        <v>87</v>
      </c>
      <c r="D30" s="50">
        <v>1</v>
      </c>
      <c r="E30" s="49">
        <v>0</v>
      </c>
      <c r="F30" s="48">
        <f t="shared" si="0"/>
        <v>0</v>
      </c>
      <c r="G30" s="108"/>
      <c r="H30" s="108"/>
      <c r="I30" s="109"/>
      <c r="J30" s="110"/>
    </row>
    <row r="31" spans="1:10" s="47" customFormat="1" ht="25.5" customHeight="1" x14ac:dyDescent="0.3">
      <c r="A31" s="53">
        <v>89923</v>
      </c>
      <c r="B31" s="52" t="s">
        <v>58</v>
      </c>
      <c r="C31" s="51" t="s">
        <v>63</v>
      </c>
      <c r="D31" s="50">
        <v>6</v>
      </c>
      <c r="E31" s="49">
        <v>0</v>
      </c>
      <c r="F31" s="48">
        <f t="shared" si="0"/>
        <v>0</v>
      </c>
    </row>
    <row r="32" spans="1:10" s="47" customFormat="1" ht="23.4" customHeight="1" x14ac:dyDescent="0.3">
      <c r="A32" s="53">
        <v>915111</v>
      </c>
      <c r="B32" s="54" t="s">
        <v>90</v>
      </c>
      <c r="C32" s="51" t="s">
        <v>62</v>
      </c>
      <c r="D32" s="50">
        <v>934.75</v>
      </c>
      <c r="E32" s="49">
        <v>0</v>
      </c>
      <c r="F32" s="48">
        <f t="shared" si="0"/>
        <v>0</v>
      </c>
      <c r="G32" s="108"/>
      <c r="H32" s="108"/>
      <c r="I32" s="109"/>
      <c r="J32" s="110"/>
    </row>
    <row r="33" spans="1:10" s="47" customFormat="1" ht="28.5" customHeight="1" thickBot="1" x14ac:dyDescent="0.35">
      <c r="A33" s="53">
        <v>915221</v>
      </c>
      <c r="B33" s="52" t="s">
        <v>91</v>
      </c>
      <c r="C33" s="51" t="s">
        <v>62</v>
      </c>
      <c r="D33" s="50">
        <v>934.75</v>
      </c>
      <c r="E33" s="49">
        <v>0</v>
      </c>
      <c r="F33" s="48">
        <f t="shared" si="0"/>
        <v>0</v>
      </c>
      <c r="G33" s="108"/>
      <c r="H33" s="108"/>
      <c r="I33" s="109"/>
      <c r="J33" s="110"/>
    </row>
    <row r="34" spans="1:10" s="27" customFormat="1" ht="15" x14ac:dyDescent="0.3">
      <c r="A34" s="46"/>
      <c r="B34" s="45" t="s">
        <v>47</v>
      </c>
      <c r="C34" s="44"/>
      <c r="D34" s="43"/>
      <c r="E34" s="42" t="s">
        <v>7</v>
      </c>
      <c r="F34" s="41">
        <f>SUM(F12:F33)</f>
        <v>0</v>
      </c>
      <c r="G34" s="130"/>
      <c r="H34" s="130"/>
      <c r="I34" s="131"/>
    </row>
    <row r="35" spans="1:10" s="27" customFormat="1" ht="15" x14ac:dyDescent="0.3">
      <c r="A35" s="40"/>
      <c r="B35" s="39" t="s">
        <v>42</v>
      </c>
      <c r="C35" s="38"/>
      <c r="D35" s="37"/>
      <c r="E35" s="36" t="s">
        <v>7</v>
      </c>
      <c r="F35" s="35">
        <f>F34*0.21</f>
        <v>0</v>
      </c>
      <c r="G35" s="130"/>
      <c r="H35" s="130"/>
      <c r="I35" s="131"/>
    </row>
    <row r="36" spans="1:10" s="27" customFormat="1" ht="15.6" thickBot="1" x14ac:dyDescent="0.35">
      <c r="A36" s="34"/>
      <c r="B36" s="33" t="s">
        <v>61</v>
      </c>
      <c r="C36" s="32"/>
      <c r="D36" s="31"/>
      <c r="E36" s="30" t="s">
        <v>7</v>
      </c>
      <c r="F36" s="29">
        <f>F35+F34</f>
        <v>0</v>
      </c>
      <c r="G36" s="130"/>
      <c r="H36" s="130"/>
      <c r="I36" s="131"/>
    </row>
    <row r="37" spans="1:10" ht="24" customHeight="1" x14ac:dyDescent="0.3">
      <c r="G37" s="130"/>
      <c r="H37" s="130"/>
      <c r="I37" s="131"/>
      <c r="J37" s="27"/>
    </row>
    <row r="38" spans="1:10" ht="12" customHeight="1" x14ac:dyDescent="0.3">
      <c r="A38" s="28"/>
      <c r="B38" s="25" t="s">
        <v>60</v>
      </c>
      <c r="G38" s="130"/>
      <c r="H38" s="130"/>
      <c r="I38" s="131"/>
      <c r="J38" s="27"/>
    </row>
    <row r="39" spans="1:10" ht="12" customHeight="1" x14ac:dyDescent="0.3">
      <c r="A39" s="132"/>
      <c r="B39" s="133"/>
      <c r="C39" s="134"/>
      <c r="G39" s="130"/>
      <c r="H39" s="130"/>
      <c r="I39" s="131"/>
      <c r="J39" s="27"/>
    </row>
    <row r="40" spans="1:10" ht="12" customHeight="1" x14ac:dyDescent="0.3">
      <c r="A40" s="132"/>
      <c r="B40" s="133"/>
      <c r="C40" s="134"/>
      <c r="G40" s="130"/>
      <c r="H40" s="130"/>
      <c r="I40" s="27"/>
      <c r="J40" s="27"/>
    </row>
    <row r="41" spans="1:10" ht="12" customHeight="1" x14ac:dyDescent="0.3">
      <c r="A41" s="132"/>
      <c r="B41" s="133"/>
      <c r="C41" s="134"/>
      <c r="G41" s="130"/>
      <c r="H41" s="130"/>
      <c r="I41" s="27"/>
      <c r="J41" s="27"/>
    </row>
    <row r="42" spans="1:10" ht="12" customHeight="1" x14ac:dyDescent="0.3">
      <c r="G42" s="130"/>
      <c r="H42" s="130"/>
      <c r="I42" s="27"/>
      <c r="J42" s="27"/>
    </row>
  </sheetData>
  <mergeCells count="1">
    <mergeCell ref="A1:F1"/>
  </mergeCells>
  <pageMargins left="0.39370079040527345" right="0.39370079040527345" top="0.7874015808105469" bottom="0.7874015808105469" header="0" footer="0"/>
  <pageSetup paperSize="9" scale="67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Rekapitulace</vt:lpstr>
      <vt:lpstr>23628</vt:lpstr>
      <vt:lpstr>'23628'!Oblast_tisku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Motal</dc:creator>
  <cp:lastModifiedBy>Josef Raboch</cp:lastModifiedBy>
  <cp:lastPrinted>2024-02-29T08:25:13Z</cp:lastPrinted>
  <dcterms:created xsi:type="dcterms:W3CDTF">2019-06-03T13:28:04Z</dcterms:created>
  <dcterms:modified xsi:type="dcterms:W3CDTF">2025-06-24T16:21:49Z</dcterms:modified>
</cp:coreProperties>
</file>