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2_075_09_Mukarov\03_odevzdani\odevzdani_2025_04_14\soupis\"/>
    </mc:Choice>
  </mc:AlternateContent>
  <bookViews>
    <workbookView xWindow="0" yWindow="0" windowWidth="0" windowHeight="0"/>
  </bookViews>
  <sheets>
    <sheet name="Rekapitulace" sheetId="7" r:id="rId1"/>
    <sheet name="SO 000" sheetId="2" r:id="rId2"/>
    <sheet name="SO 001" sheetId="3" r:id="rId3"/>
    <sheet name="SO 201" sheetId="4" r:id="rId4"/>
    <sheet name="SO 202" sheetId="5" r:id="rId5"/>
    <sheet name="SO 301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64"/>
  <c r="O95"/>
  <c r="I95"/>
  <c r="O93"/>
  <c r="I93"/>
  <c r="O90"/>
  <c r="I90"/>
  <c r="O88"/>
  <c r="I88"/>
  <c r="O86"/>
  <c r="I86"/>
  <c r="O84"/>
  <c r="I84"/>
  <c r="O81"/>
  <c r="I81"/>
  <c r="O79"/>
  <c r="I79"/>
  <c r="O77"/>
  <c r="I77"/>
  <c r="O75"/>
  <c r="I75"/>
  <c r="O73"/>
  <c r="I73"/>
  <c r="O71"/>
  <c r="I71"/>
  <c r="O69"/>
  <c r="I69"/>
  <c r="O67"/>
  <c r="I67"/>
  <c r="O65"/>
  <c r="I65"/>
  <c r="I51"/>
  <c r="O61"/>
  <c r="I61"/>
  <c r="O58"/>
  <c r="I58"/>
  <c r="O55"/>
  <c r="I55"/>
  <c r="O52"/>
  <c r="I52"/>
  <c r="I47"/>
  <c r="O48"/>
  <c r="I48"/>
  <c r="I40"/>
  <c r="O44"/>
  <c r="I44"/>
  <c r="O41"/>
  <c r="I41"/>
  <c r="I13"/>
  <c r="O37"/>
  <c r="I37"/>
  <c r="O34"/>
  <c r="I34"/>
  <c r="O31"/>
  <c r="I31"/>
  <c r="O28"/>
  <c r="I28"/>
  <c r="O26"/>
  <c r="I26"/>
  <c r="O23"/>
  <c r="I23"/>
  <c r="O21"/>
  <c r="I21"/>
  <c r="O18"/>
  <c r="I18"/>
  <c r="O16"/>
  <c r="I16"/>
  <c r="O14"/>
  <c r="I14"/>
  <c r="I8"/>
  <c r="O11"/>
  <c r="I11"/>
  <c r="O9"/>
  <c r="I9"/>
  <c i="5" r="I3"/>
  <c r="I110"/>
  <c r="O123"/>
  <c r="I123"/>
  <c r="O120"/>
  <c r="I120"/>
  <c r="O117"/>
  <c r="I117"/>
  <c r="O114"/>
  <c r="I114"/>
  <c r="O111"/>
  <c r="I111"/>
  <c r="I91"/>
  <c r="O107"/>
  <c r="I107"/>
  <c r="O104"/>
  <c r="I104"/>
  <c r="O101"/>
  <c r="I101"/>
  <c r="O98"/>
  <c r="I98"/>
  <c r="O95"/>
  <c r="I95"/>
  <c r="O92"/>
  <c r="I92"/>
  <c r="I87"/>
  <c r="O88"/>
  <c r="I88"/>
  <c r="I83"/>
  <c r="O84"/>
  <c r="I84"/>
  <c r="I64"/>
  <c r="O80"/>
  <c r="I80"/>
  <c r="O77"/>
  <c r="I77"/>
  <c r="O74"/>
  <c r="I74"/>
  <c r="O71"/>
  <c r="I71"/>
  <c r="O68"/>
  <c r="I68"/>
  <c r="O65"/>
  <c r="I65"/>
  <c r="I21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I8"/>
  <c r="O18"/>
  <c r="I18"/>
  <c r="O15"/>
  <c r="I15"/>
  <c r="O12"/>
  <c r="I12"/>
  <c r="O9"/>
  <c r="I9"/>
  <c i="4" r="I3"/>
  <c r="I154"/>
  <c r="O173"/>
  <c r="I173"/>
  <c r="O170"/>
  <c r="I170"/>
  <c r="O167"/>
  <c r="I167"/>
  <c r="O164"/>
  <c r="I164"/>
  <c r="O161"/>
  <c r="I161"/>
  <c r="O158"/>
  <c r="I158"/>
  <c r="O155"/>
  <c r="I155"/>
  <c r="I138"/>
  <c r="O151"/>
  <c r="I151"/>
  <c r="O148"/>
  <c r="I148"/>
  <c r="O145"/>
  <c r="I145"/>
  <c r="O142"/>
  <c r="I142"/>
  <c r="O139"/>
  <c r="I139"/>
  <c r="I119"/>
  <c r="O135"/>
  <c r="I135"/>
  <c r="O132"/>
  <c r="I132"/>
  <c r="O129"/>
  <c r="I129"/>
  <c r="O126"/>
  <c r="I126"/>
  <c r="O123"/>
  <c r="I123"/>
  <c r="O120"/>
  <c r="I120"/>
  <c r="I94"/>
  <c r="O116"/>
  <c r="I116"/>
  <c r="O113"/>
  <c r="I113"/>
  <c r="O110"/>
  <c r="I110"/>
  <c r="O107"/>
  <c r="I107"/>
  <c r="O104"/>
  <c r="I104"/>
  <c r="O101"/>
  <c r="I101"/>
  <c r="O98"/>
  <c r="I98"/>
  <c r="O95"/>
  <c r="I95"/>
  <c r="I69"/>
  <c r="O91"/>
  <c r="I91"/>
  <c r="O88"/>
  <c r="I88"/>
  <c r="O85"/>
  <c r="I85"/>
  <c r="O82"/>
  <c r="I82"/>
  <c r="O79"/>
  <c r="I79"/>
  <c r="O76"/>
  <c r="I76"/>
  <c r="O73"/>
  <c r="I73"/>
  <c r="O70"/>
  <c r="I70"/>
  <c r="I47"/>
  <c r="O66"/>
  <c r="I66"/>
  <c r="O63"/>
  <c r="I63"/>
  <c r="O60"/>
  <c r="I60"/>
  <c r="O57"/>
  <c r="I57"/>
  <c r="O54"/>
  <c r="I54"/>
  <c r="O51"/>
  <c r="I51"/>
  <c r="O48"/>
  <c r="I48"/>
  <c r="I25"/>
  <c r="O44"/>
  <c r="I44"/>
  <c r="O41"/>
  <c r="I41"/>
  <c r="O38"/>
  <c r="I38"/>
  <c r="O35"/>
  <c r="I35"/>
  <c r="O32"/>
  <c r="I32"/>
  <c r="O29"/>
  <c r="I29"/>
  <c r="O26"/>
  <c r="I26"/>
  <c r="I12"/>
  <c r="O22"/>
  <c r="I22"/>
  <c r="O19"/>
  <c r="I19"/>
  <c r="O16"/>
  <c r="I16"/>
  <c r="O13"/>
  <c r="I13"/>
  <c r="I8"/>
  <c r="O9"/>
  <c r="I9"/>
  <c i="3" r="I3"/>
  <c r="I65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I58"/>
  <c r="O62"/>
  <c r="I62"/>
  <c r="O59"/>
  <c r="I59"/>
  <c r="I15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2" r="I3"/>
  <c r="I8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<sst xmlns="http://schemas.openxmlformats.org/spreadsheetml/2006/main">
  <si>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</si>
  <si>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</si>
  <si>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</si>
  <si>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22 075 09 - III/26820 Mukařov, most ev. č. 26820-6 přes potok v obci Mukařov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</si>
  <si>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</si>
  <si>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</si>
  <si>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</si>
  <si>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</si>
  <si>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</si>
  <si>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</si>
  <si>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</si>
  <si>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</si>
  <si>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</si>
  <si>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</si>
  <si>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Demolice mostu</t>
  </si>
  <si>
    <t>SO 201</t>
  </si>
  <si>
    <t>Most ev. č. 26820-6</t>
  </si>
  <si>
    <t>SO 202</t>
  </si>
  <si>
    <t>Provizorní most a komunikace</t>
  </si>
  <si>
    <t>SO 301</t>
  </si>
  <si>
    <t>Přeložka vodovodu VaK M.B.</t>
  </si>
  <si>
    <t>Soupis prací objektu</t>
  </si>
  <si>
    <t>S</t>
  </si>
  <si>
    <t>Stavba:</t>
  </si>
  <si>
    <t>22 075 09</t>
  </si>
  <si>
    <t>III/26820 Mukařov, most ev. č. 26820-6 přes potok v obci Mukařov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</si>
  <si>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</si>
  <si>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</si>
  <si>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</si>
  <si>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</si>
  <si>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</si>
  <si>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</si>
  <si>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</si>
  <si>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</si>
  <si>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</si>
  <si>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</si>
  <si>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</si>
  <si>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</si>
  <si>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</si>
  <si>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</si>
  <si>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</si>
  <si>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</si>
  <si>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</si>
  <si>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</si>
  <si>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</si>
  <si>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</si>
  <si>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</si>
  <si>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OTSKP_2025 ~ 2025</t>
  </si>
  <si>
    <t>PP</t>
  </si>
  <si>
    <t>dle TKP, ZTKP</t>
  </si>
  <si>
    <t>VV</t>
  </si>
  <si>
    <t>1 = 1,000 [A]_x000d_
Celkové množství = 1,000</t>
  </si>
  <si>
    <t>02720</t>
  </si>
  <si>
    <t>POMOC PRÁCE ZŘÍZ NEBO ZAJIŠŤ REGULACI A OCHRANU DOPRAVY</t>
  </si>
  <si>
    <t>položka zahrnuje dopravně inženýrská opatření v průběhu celé stavby (dle_x000d_
schváleného plánu ZOV a vyjádření DI PČR), zahrnuje osazení, přesuny a odvoz_x000d_
provizorního dopravního značení. Zahrnuje dočasné dopravní značení, dopravní_x000d_
zařízení (např. zvětšené_x000d_
i základní svislé značky, vodorovné značení z fólie,_x000d_
citybloky, provizorní betonová a ocelová svodidla, ochranná zábradlí, světelné_x000d_
výstražné zařízení atd.- viz příloha TZ), oplocení a všechny související práce po_x000d_
dobu trvání_x000d_
stavby Součástí položky je i údržba a péče o dopravně inženýrská opatření v_x000d_
průběhu celé stavby._x000d_
Součástí položky je vyřízení DIR včetně jeho projednání.</t>
  </si>
  <si>
    <t>02730</t>
  </si>
  <si>
    <t>POMOC PRÁCE ZŘÍZ NEBO ZAJIŠŤ OCHRANU INŽENÝRSKÝCH SÍTÍ</t>
  </si>
  <si>
    <t>zajištění ochrany všech stávajících vedení sítí po dobu stavby</t>
  </si>
  <si>
    <t>02910</t>
  </si>
  <si>
    <t>A</t>
  </si>
  <si>
    <t>OSTATNÍ POŽADAVKY - ZEMĚMĚŘICKÁ MĚŘENÍ VE VÝSTAVBĚ</t>
  </si>
  <si>
    <t>vytyčení stávajících IS</t>
  </si>
  <si>
    <t>B</t>
  </si>
  <si>
    <t>vytyčení hranice staveniště, vč.vyhotovení vytyčovacího protokolu stavby</t>
  </si>
  <si>
    <t>029113</t>
  </si>
  <si>
    <t>OSTATNÍ POŽADAVKY - ZEMĚMĚŘICKÉ ZAMĚŘENÍ - CELKY</t>
  </si>
  <si>
    <t>KUS</t>
  </si>
  <si>
    <t>Zaměření skutečného stavu po dokončení stavby vč.zákresu do katastrální mapy a_x000d_
její digitalizace_x000d_
vč. vyhotovení geometrického plánu</t>
  </si>
  <si>
    <t>Zaměření skutečného stavu_x000d_
Zahrnuje:_x000d_
1. Geodet zhotovitele provede zaměření dotčených úseků pro ZPS (polohopis) a DI+TI (Dopravní a_x000d_
Technická Infrastruktura)_x000d_
2. Geodet zhotovitele do DTM sám vytvoří a nahraje data ZPS (Metodika od ČUZK zde:_x000d_
https://www.cuzk.gov.cz/DMVS/Metodika/Metodika_pro_geodety_k_aktualizaci_DTM_v2-1_final.aspx) –_x000d_
následně předá pak informaci / protokol o úspěšném nahrání._x000d_
3. Geodet zhotovitele požádá zástupce objednatele o vydání neveřejných dat DTM pro zpracování_x000d_
DI+TI – dodá mapku s vyznačeným rozsahem nebo se může využít přehledná situace stavby (pro výdej_x000d_
dat DI+TI není nutné čekat na úplný závěr stavby)_x000d_
4. Zástupce objednatele požádá e-mailem o vydání neveřejných dat externího editora, firmu GRID a.s._x000d_
(na mail zbynek@grid.cz a v kopii kopackova@grid.cz), přiloží mapku (rozsah) a kontakt na geodeta_x000d_
zhotovitele._x000d_
5. GRID skrze ISDMVS zažádá o výdej neveřejných dat, po vydání data předá zpět geodetovi_x000d_
dodavatele a v kopii informuje zástupce objednatele_x000d_
6. Geodet zhotovitele upraví data a aktualizuje DI+TI, upravená data v JVF předá zpět na GRID, v kopii_x000d_
informuje zástupce objednatele_x000d_
7. GRID provede kontrolu a nahraje data_x000d_
8. GRID případně reklamuje chybu a opravené znovu nahraje_x000d_
9. Protokol o úspěšném nahrání GRID předává na zástupce objednatele a geodeta zhotovotele</t>
  </si>
  <si>
    <t>02940</t>
  </si>
  <si>
    <t>OSTATNÍ POŽADAVKY - VYPRACOVÁNÍ DOKUMENTACE</t>
  </si>
  <si>
    <t>plán sledování a údržby mostu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</si>
  <si>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</si>
  <si>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</si>
  <si>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</si>
  <si>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</si>
  <si>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</si>
  <si>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v elektronické i v tištěné podobě v počtu 3 paré (2x objednatel, 1x odbor dopravy)</t>
  </si>
  <si>
    <t>02946</t>
  </si>
  <si>
    <t>OSTAT POŽADAVKY - FOTODOKUMENTACE</t>
  </si>
  <si>
    <t>Včetně zdokumentování stávajícího stavu během demolice_x000d_
přilehlých ploch, okolí a konstrukcí</t>
  </si>
  <si>
    <t>02950</t>
  </si>
  <si>
    <t>OSTATNÍ POŽADAVKY - POSUDKY, KONTROLY, REVIZNÍ ZPRÁVY</t>
  </si>
  <si>
    <t>výpočet zatížitelnosti vč.vyhodnocení</t>
  </si>
  <si>
    <t>Povodňový a havarijní plán</t>
  </si>
  <si>
    <t>02991</t>
  </si>
  <si>
    <t>OSTATNÍ POŽADAVKY - INFORMAČNÍ TABULE</t>
  </si>
  <si>
    <t>Označení stavby dle směrnic investora</t>
  </si>
  <si>
    <t>2 = 2,000 [A]_x000d_
Celkové množství = 2,000</t>
  </si>
  <si>
    <t>03100</t>
  </si>
  <si>
    <t>ZAŘÍZENÍ STAVENIŠTĚ - ZŘÍZENÍ, PROVOZ, DEMONTÁŽ</t>
  </si>
  <si>
    <t>vč.oplocení staveniště, proviz.zábradlí a pod._x000d_
Vč. případného nájmu pozemku, vč. provizorních komunikací a případných záborů_x000d_
vč. buňkoviště, toalet a dalšího zařízení nezbytného pro provoz a řízení stavby po_x000d_
celou dobu její výstavby</t>
  </si>
  <si>
    <t>014102.R</t>
  </si>
  <si>
    <t>ULOŽENÍ ODPADU ZE STAVBY NA SKLÁDKU S OPRÁVNĚNÍM K OPĚTOVNÉMU VYUŽITÍ - RECYKLAČNÍ STŘEDISKO</t>
  </si>
  <si>
    <t>T</t>
  </si>
  <si>
    <t>17 01 01 - BETON z vybouraných konstrukcí (obrubníky, propusty a jiné)_x000d_
17 09 04 - Směsné stavební a demoliční odpady neuvedené pod čísly 17 09 01, 17 09 02 a 17 09 03_x000d_
Položka zahrnuje :_x000d_
Náklad na uložení do recyklačního střediska či na skládku s oprávněním k opětovnému využítí_x000d_
dodaného typu odpadu._x000d_
Zhotovitel doloží platné oprávnění opravňující ho k nakládání s odpady. Dále předloží doklady o uložení_x000d_
tzv.Průvodku odpadu (s uvedením SPZ, množství-váhy, názvu odpadu, místo dalšího využí odpadu)._x000d_
Tuto průvodu odsouhlasí zástupci smluvních stran.</t>
  </si>
  <si>
    <t>pol. 966158 2,302*2,3 = 5,295 [A]_x000d_
pol. 966168 8,568*2,5 = 21,420 [B]_x000d_
pol. 113338 6,760*2,4 = 16,224 [C]_x000d_
pol. 113348 15,161*2,3 = 34,870 [D]_x000d_
Celkové množství = 77,809</t>
  </si>
  <si>
    <t>014103.R</t>
  </si>
  <si>
    <t>17 05 04 - Zemina a kamení neuvedené pod číslem 17 05 03_x000d_
nepotřebný výkopek - zemina, drny, kamení - nevhodný materiál pro další použí na této stavbě_x000d_
Položka zahrnuje :_x000d_
Náklad na uložení do recyklačního střediska či na skládku s oprávněním k opětovnému využítí_x000d_
dodaného typu odpadu._x000d_
Zhotovitel doloží platné oprávnění opravňující ho k nakládání s odpady. Dále předloží doklady o uložení_x000d_
tzv.Průvodku odpadu (s uvedením SPZ, množství-váhy, názvu odpadu, místo dalšího využí odpadu)._x000d_
Tuto průvodu odsouhlasí zástupci smluvních stran.</t>
  </si>
  <si>
    <t>pol. 113328 17,636*1,9 = 33,508 [A]_x000d_
pol. 966138 14,203*2,2 = 31,247 [B]_x000d_
pol. 131738 120,464*2,0 = 240,928 [C]_x000d_
pol. 11130 200,0*0,20*2,0 = 80,000 [D]_x000d_
Celkové množství = 385,683</t>
  </si>
  <si>
    <t>1</t>
  </si>
  <si>
    <t>Zemní práce</t>
  </si>
  <si>
    <t>11120</t>
  </si>
  <si>
    <t>ODSTRANĚNÍ KŘOVIN</t>
  </si>
  <si>
    <t>M2</t>
  </si>
  <si>
    <t>vč. ekologické likvidace v místě stavby štěpkováním</t>
  </si>
  <si>
    <t>208,0 = 208,000 [A]_x000d_
Celkové množství = 208,000</t>
  </si>
  <si>
    <t>11130</t>
  </si>
  <si>
    <t>SEJMUTÍ DRNU</t>
  </si>
  <si>
    <t>odhad 200,0 = 200,000 [A]_x000d_
Celkové množství = 200,000</t>
  </si>
  <si>
    <t>112018</t>
  </si>
  <si>
    <t>KÁCENÍ STROMŮ D KMENE DO 0,5M S ODSTRANĚNÍM PAŘEZŮ, ODVOZ DO 20KM</t>
  </si>
  <si>
    <t>Kácení stromů vč. odstranění pařezů a jejich likvidaci_x000d_
komplet_x000d_
"povinný odkup"</t>
  </si>
  <si>
    <t>8 = 8,000 [A]_x000d_
Celkové množství = 8,000</t>
  </si>
  <si>
    <t>112028</t>
  </si>
  <si>
    <t>KÁCENÍ STROMŮ D KMENE DO 0,9M S ODSTRANĚNÍM PAŘEZŮ, ODVOZ DO 20KM</t>
  </si>
  <si>
    <t>3 = 3,000 [A]_x000d_
Celkové množství = 3,000</t>
  </si>
  <si>
    <t>112048</t>
  </si>
  <si>
    <t>KÁCENÍ STROMŮ D KMENE DO 0,3M S ODSTRANĚNÍM PAŘEZŮ, ODVOZ DO 20KM</t>
  </si>
  <si>
    <t>6 = 6,000 [A]_x000d_
Celkové množství = 6,000</t>
  </si>
  <si>
    <t>113328</t>
  </si>
  <si>
    <t>ODSTRANĚNÍ PODKLADŮ ZPEVNĚNÝCH PLOCH Z KAMENIVA NESTMEL, ODVOZ DO 20KM</t>
  </si>
  <si>
    <t>M3</t>
  </si>
  <si>
    <t>podkladní vrstvy mimo most tl. 150 mm_x000d_
plochy odměřeny digitálně z půdorysu_x000d_
vč. dovozu a uložení na skládku</t>
  </si>
  <si>
    <t>před mostem 56,853*0,150 = 8,528 [A]_x000d_
za mostem 60,722*0,150 = 9,108 [B]_x000d_
Celkové množství = 17,636</t>
  </si>
  <si>
    <t>113338</t>
  </si>
  <si>
    <t>ODSTRAN PODKL ZPEVNĚNÝCH PLOCH S ASFALT POJIVEM, ODVOZ DO 20KM</t>
  </si>
  <si>
    <t>podkladní vrstvy mimo most_x000d_
plochy odměřeny digitálně z půdorysu_x000d_
vč. dovozu a uložení na skládku</t>
  </si>
  <si>
    <t>před mostem 65,556*0,050 = 3,278 [A]_x000d_
za mostem 69,631*0,050 = 3,482 [B]_x000d_
Celkové množství = 6,760</t>
  </si>
  <si>
    <t>113348</t>
  </si>
  <si>
    <t>ODSTRAN PODKL ZPEVNĚNÝCH PLOCH S CEM POJIVEM, ODVOZ DO 20KM</t>
  </si>
  <si>
    <t>podkladní vrstvy mimo most tl. 120 mm_x000d_
plochy odměřeny digitálně z půdorysu_x000d_
vč. dovozu a uložení na skládku</t>
  </si>
  <si>
    <t>před mostem 61,189*0,120 = 7,343 [A]_x000d_
za mostem 65,153*0,120 = 7,818 [B]_x000d_
Celkové množství = 15,161</t>
  </si>
  <si>
    <t>11372</t>
  </si>
  <si>
    <t>FRÉZOVÁNÍ ZPEVNĚNÝCH PLOCH ASFALTOVÝCH</t>
  </si>
  <si>
    <t>Povinný odkup zhotovitelem_x000d_
plochy odměřeny digitálně z půdorysu</t>
  </si>
  <si>
    <t>obrusná vrstva tl. 40 mm 162,471*0,040 = 6,499 [A]_x000d_
ložná vrstva na mostě tl. 160 mm 3,85*4,85*0,160 = 2,988 [B]_x000d_
Celkové množství = 9,487</t>
  </si>
  <si>
    <t>115260R</t>
  </si>
  <si>
    <t>PŘEVEDENÍ VODY PO DOBU STAVBY</t>
  </si>
  <si>
    <t>kompletní zajištění převedení vody stavbou dle možností a zkušeností zhotovitele_x000d_
(zahrnuje - zatrubnění, hrázkování, přesuny během výstavby, čerpání atd.)_x000d_
zřízení, odstranění, likvidace vzniklých odpadů a skládkovné</t>
  </si>
  <si>
    <t>12960</t>
  </si>
  <si>
    <t>ČIŠTĚNÍ VODOTEČÍ A MELIORAČ KANÁLŮ OD NÁNOSŮ</t>
  </si>
  <si>
    <t>pročištění koryta_x000d_
+ 3,0m na vtoku a výtoku_x000d_
předpokládaná prům.tl. odtěžených naplavenin 0,20m_x000d_
vč.likvidace vzniklých odpadů, uložení na vhodnou skládku a skládkovné</t>
  </si>
  <si>
    <t>3,05*(6,1+3,0*2)*0,20 = 7,381 [A]_x000d_
Celkové množství = 7,381</t>
  </si>
  <si>
    <t>131734</t>
  </si>
  <si>
    <t>HLOUBENÍ JAM ZAPAŽ I NEPAŽ TŘ. I, ODVOZ DO 5KM</t>
  </si>
  <si>
    <t>zemina pro zpětný zásyp</t>
  </si>
  <si>
    <t>viz SO201 - pol. 17411 70,845 = 70,845 [A]_x000d_
viz SO201 - pol. 17511 33,350 = 33,350 [B]_x000d_
Celkové množství = 104,195</t>
  </si>
  <si>
    <t>131738</t>
  </si>
  <si>
    <t>HLOUBENÍ JAM ZAPAŽ I NEPAŽ TŘ. I, ODVOZ DO 20KM</t>
  </si>
  <si>
    <t>výkopy_x000d_
zemina odvezena na skládku</t>
  </si>
  <si>
    <t>za opěrou + okolí křídel _x000d_
O1 (3,786+1,3)/2*2,5*5,0+5,0*2 = 41,788 [B]_x000d_
O2 (3,75+1,3)/2*2,5*5,0+5,0*2 = 41,563 [C]_x000d_
pod mostem (11,03+10,16)/2*0,45*3,0+(2,4+1,0)/2*0,56*3,5*2 = 20,967 [D]_x000d_
pro nové opěrné zdi _x000d_
před mostem ((4,58+2,8)/2*1,84+0,5)*8,7 = 63,420 [F]_x000d_
za mostem ((4,58+2,8)/2*1,84+0,7)*7,6 = 56,921 [G]_x000d_
odpočet zeminy pro zpetný zásyp _x000d_
viz SO 201 pol 17411 -70,845 = -70,845 [I]_x000d_
viz SO 201 pol. 17511 -33,350 = -33,350 [J]_x000d_
Celkové množství = 120,464</t>
  </si>
  <si>
    <t>17120</t>
  </si>
  <si>
    <t>ULOŽENÍ SYPANINY DO NÁSYPŮ A NA SKLÁDKY BEZ ZHUTNĚNÍ</t>
  </si>
  <si>
    <t>uložení zeminy</t>
  </si>
  <si>
    <t>na skládku - pol. 131738 120,464 = 120,464 [A]_x000d_
na meziskládku - pol. 131734 104,195 = 104,195 [B]_x000d_
Celkové množství = 224,659</t>
  </si>
  <si>
    <t>2</t>
  </si>
  <si>
    <t>Základy</t>
  </si>
  <si>
    <t>23217A</t>
  </si>
  <si>
    <t>ŠTĚTOVÉ STĚNY BERANĚNÉ Z KOVOVÝCH DÍLCŮ DOČASNÉ (PLOCHA)</t>
  </si>
  <si>
    <t>dočasné pažení štětovnicemi</t>
  </si>
  <si>
    <t>8,0*(13,039+11,95) = 199,912 [A]_x000d_
Celkové množství = 199,912</t>
  </si>
  <si>
    <t>23717A</t>
  </si>
  <si>
    <t>ODSTRANĚNÍ ŠTĚTOVÝCH STĚN Z KOVOVÝCH DÍLCŮ V PLOŠE</t>
  </si>
  <si>
    <t>odstranění dočasných štětovnic</t>
  </si>
  <si>
    <t>9</t>
  </si>
  <si>
    <t>Ostatní konstrukce a práce</t>
  </si>
  <si>
    <t>9112A3</t>
  </si>
  <si>
    <t>ZÁBRADLÍ MOSTNÍ S VODOR MADLY - DEMONTÁŽ S PŘESUNEM</t>
  </si>
  <si>
    <t>M</t>
  </si>
  <si>
    <t>odstranění stávajícího zábradlí</t>
  </si>
  <si>
    <t>6,05+5,97 = 12,020 [A]_x000d_
Celkové množství = 12,020</t>
  </si>
  <si>
    <t>911CA3</t>
  </si>
  <si>
    <t>SVODIDLO BETON, ÚROVEŇ ZADRŽ N2 VÝŠ 0,8M - DEMONTÁŽ S PŘESUNEM</t>
  </si>
  <si>
    <t>odstranění stávajícího svodidla_x000d_
(délka uvažována bez náběhů)</t>
  </si>
  <si>
    <t>4,0*2 = 8,000 [A]_x000d_
Celkové množství = 8,000</t>
  </si>
  <si>
    <t>914123</t>
  </si>
  <si>
    <t>DOPRAVNÍ ZNAČKY ZÁKLADNÍ VELIKOSTI OCELOVÉ TŘ RA1 - DEMONTÁŽ</t>
  </si>
  <si>
    <t>ev. č. mostu 2 = 2,000 [A]_x000d_
B13 2 = 2,000 [B]_x000d_
E13 2 = 2,000 [C]_x000d_
B14 2 = 2,000 [D]_x000d_
P7 1 = 1,000 [E]_x000d_
P8 1 = 1,000 [F]_x000d_
Celkové množství = 10,000</t>
  </si>
  <si>
    <t>914823</t>
  </si>
  <si>
    <t>STÁLÁ DOPRAV ZAŘÍZ Z4 OCEL TŘ RA1 - DEMONTÁŽ</t>
  </si>
  <si>
    <t>Z4</t>
  </si>
  <si>
    <t>2*4 = 8,000 [A]_x000d_
Celkové množství = 8,000</t>
  </si>
  <si>
    <t>914913</t>
  </si>
  <si>
    <t>SLOUPKY A STOJKY DZ Z OCEL TRUBEK ZABETON DEMONTÁŽ</t>
  </si>
  <si>
    <t>sloupky u SDZ 4 = 4,000 [A]_x000d_
sloupky u Z4 4 = 4,000 [B]_x000d_
Celkové množství = 8,000</t>
  </si>
  <si>
    <t>966138</t>
  </si>
  <si>
    <t>BOURÁNÍ KONSTRUKCÍ Z KAMENE NA MC S ODVOZEM DO 20KM</t>
  </si>
  <si>
    <t>rozměry jsou odhadem_x000d_
vč. odvozu a uložení na skládku</t>
  </si>
  <si>
    <t>opěry 0,4*1,6*6,1*2 = 7,808 [A]_x000d_
křídla 1,5*2,0/2*4 = 6,000 [B]_x000d_
sloupky před a za mostem 0,2*0,2*1,0*3 = 0,120 [C]_x000d_
zpevnění pod mostem 0,3*0,3/2*6,1 = 0,275 [D]_x000d_
Celkové množství = 14,203</t>
  </si>
  <si>
    <t>966158</t>
  </si>
  <si>
    <t>BOURÁNÍ KONSTRUKCÍ Z PROST BETONU S ODVOZEM DO 20KM</t>
  </si>
  <si>
    <t>vč. odvozu a uložení na skládku</t>
  </si>
  <si>
    <t>římsy - plochy odhadnuté digitálně z půdorysu (3,559+4,968)*0,270 = 2,302 [A]_x000d_
Celkové množství = 2,302</t>
  </si>
  <si>
    <t>966168</t>
  </si>
  <si>
    <t>BOURÁNÍ KONSTRUKCÍ ZE ŽELEZOBETONU S ODVOZEM DO 20KM</t>
  </si>
  <si>
    <t>NK (6,06*0,276+4,85*0,114)*3,85 = 8,568 [A]_x000d_
Celkové množství = 8,568</t>
  </si>
  <si>
    <t>967188</t>
  </si>
  <si>
    <t>VYBOURÁNÍ ČÁSTÍ KONSTRUKCÍ KOVOVÝCH S ODVOZEM DO 20KM</t>
  </si>
  <si>
    <t>bourání nosné konstrukce - ocelové nosníky_x000d_
vč.odvozu do sběrných surovin_x000d_
Případné výzisky budou vypořádány dle SOD</t>
  </si>
  <si>
    <t>válcované nosníky výšky 0,22m - odhad 26,2 kg/m 0,0262*(6*3,85) = 0,605 [A]_x000d_
Celkové množství = 0,605</t>
  </si>
  <si>
    <t>17 05 04 - Zemina a kamení neuvedené pod číslem 17 05 03
nepotřebný výkopek - zemina, drny, kamení - nevhodný materiál pro další použí na této stavbě
Položka zahrnuje :
Náklad na uložení do recyklačního střediska či na skládku s oprávněním k opětovnému využítí
dodaného typu odpadu.
Zhotovitel doloží platné oprávnění opravňující ho k nakládání s odpady. Dále předloží doklady o uložení
tzv.Průvodku odpadu (s uvedením SPZ, množství-váhy, názvu odpadu, místo dalšího využí odpadu).
Tuto průvodu odsouhlasí zástupci smluvních stran.</t>
  </si>
  <si>
    <t>pol. 17120 39,677*2,0 = 79,354 [A]_x000d_
Celkové množství = 79,354</t>
  </si>
  <si>
    <t>125734</t>
  </si>
  <si>
    <t>VYKOPÁVKY ZE ZEMNÍKŮ A SKLÁDEK TŘ. I, ODVOZ DO 5KM</t>
  </si>
  <si>
    <t>vykopávka zeminy z meziskládky</t>
  </si>
  <si>
    <t>viz pol. 17411 70,845 = 70,845 [A]_x000d_
viz pol. 17511 33,350 = 33,350 [B]_x000d_
Celkové množství = 104,195</t>
  </si>
  <si>
    <t>uložení zeminy na skládku z vrtů</t>
  </si>
  <si>
    <t>opěry 0,15^2*3,14*5,2*10*2*2 = 14,695 [A]_x000d_
opěrné zdi 0,15^2*3,14*5,2*(16*2+18*2) = 24,982 [B]_x000d_
Celkové množství = 39,677</t>
  </si>
  <si>
    <t>17411</t>
  </si>
  <si>
    <t>ZÁSYP JAM A RÝH ZEMINOU SE ZHUTNĚNÍM</t>
  </si>
  <si>
    <t>zpětný zásyp základu</t>
  </si>
  <si>
    <t>za opěrou - po úroveň těsnící folie _x000d_
O1 (2,69+0,8)/2*1,72*5,5 = 16,508 [B]_x000d_
O2 (2,69+0,8)/2*1,72*5,5 = 16,508 [C]_x000d_
za opěrnými zdmi - po úroveň těsnící folie _x000d_
před mostem ((2,45+1,73)/2*0,68+(1,53+0,72)/2*0,73)*8,7 = 19,509 [E]_x000d_
za mostem ((2,45+1,73)/2*0,68+(1,53+0,72)/2*0,73)*7,6 = 17,043 [F]_x000d_
pod mostem u betonových prahů (0,7*0,57)/2*3,2*2 = 1,277 [G]_x000d_
Celkové množství = 70,845</t>
  </si>
  <si>
    <t>17511</t>
  </si>
  <si>
    <t>OBSYP POTRUBÍ A OBJEKTŮ SE ZHUTNĚNÍM</t>
  </si>
  <si>
    <t>obsyp konstrukcí - zemina z meziskládky</t>
  </si>
  <si>
    <t>před opěrnámi zdmi (bez svah. kuželů) 0,75*1,3*(11,5+10,5) = 21,450 [A]_x000d_
svahové kužely (1/4)*(1/3)*3,14*1,1^2*1,5*4 = 1,900 [B]_x000d_
dorovnání terénu na pravé straně - odhad 10,0 = 10,000 [C]_x000d_
Celkové množství = 33,350</t>
  </si>
  <si>
    <t>21341</t>
  </si>
  <si>
    <t>DRENÁŽNÍ VRSTVY Z PLASTBETONU (PLASTMALTY)</t>
  </si>
  <si>
    <t>proužek z drenážního plastbetonu</t>
  </si>
  <si>
    <t>úžlabí vozovky 0,150*4,0*0,040 = 0,024 [A]_x000d_
Celkové množství = 0,024</t>
  </si>
  <si>
    <t>227831</t>
  </si>
  <si>
    <t>MIKROPILOTY KOMPLET D DO 150MM NA POVRCHU</t>
  </si>
  <si>
    <t>mikropiloty TR108x16</t>
  </si>
  <si>
    <t>opěry 5,2*10*2*2 = 208,000 [A]_x000d_
opěrné zdi 5,2*(16*2+18*2) = 353,600 [B]_x000d_
Celkové množství = 561,600</t>
  </si>
  <si>
    <t>26115</t>
  </si>
  <si>
    <t>VRTY PRO KOTVENÍ, INJEKTÁŽ A MIKROPILOTY NA POVRCHU TŘ. I D DO 300MM</t>
  </si>
  <si>
    <t>vrty pro mikropiloty</t>
  </si>
  <si>
    <t>272325</t>
  </si>
  <si>
    <t>ZÁKLADY ZE ŽELEZOBETONU DO C30/37</t>
  </si>
  <si>
    <t>základy opěrných zdí na levé straně</t>
  </si>
  <si>
    <t>1,25*0,6*(11,98+10,832) = 17,109 [A]_x000d_
Celkové množství = 17,109</t>
  </si>
  <si>
    <t>272365</t>
  </si>
  <si>
    <t>VÝZTUŽ ZÁKLADŮ Z OCELI 10505, B500B</t>
  </si>
  <si>
    <t>odhad vyztužení 160 kg/m3</t>
  </si>
  <si>
    <t>17,109*0,160 = 2,737 [A]_x000d_
Celkové množství = 2,737</t>
  </si>
  <si>
    <t>289971</t>
  </si>
  <si>
    <t>OPLÁŠTĚNÍ (ZPEVNĚNÍ) Z GEOTEXTILIE</t>
  </si>
  <si>
    <t>ochranná geotextilie těsnící vrstvy</t>
  </si>
  <si>
    <t>opěry 2,73*5,5*2*2 = 60,060 [A]_x000d_
opěrné zdi 2,5*(9,5+8,5)*2 = 90,000 [B]_x000d_
Celkové množství = 150,060</t>
  </si>
  <si>
    <t>28999</t>
  </si>
  <si>
    <t>OPLÁŠTĚNÍ (ZPEVNĚNÍ) Z FÓLIE</t>
  </si>
  <si>
    <t>těsnění za dříkem v úrovni drenáže</t>
  </si>
  <si>
    <t>opěry 2,73*5,5*2 = 30,030 [A]_x000d_
opěrné zdi 2,5*(9,5+8,5) = 45,000 [B]_x000d_
Celkové množství = 75,030</t>
  </si>
  <si>
    <t>3</t>
  </si>
  <si>
    <t>Svislé konstrukce</t>
  </si>
  <si>
    <t>31717</t>
  </si>
  <si>
    <t>KOVOVÉ KONSTRUKCE PRO KOTVENÍ ŘÍMSY</t>
  </si>
  <si>
    <t>KG</t>
  </si>
  <si>
    <t>6 kg/kotva_x000d_
na nosné konstrukci po 1,0 m</t>
  </si>
  <si>
    <t>4*6,0*2 = 48,000 [A]_x000d_
Celkové množství = 48,000</t>
  </si>
  <si>
    <t>317326</t>
  </si>
  <si>
    <t>ŘÍMSY ZE ŽELEZOBETONU DO C40/50 (B50)</t>
  </si>
  <si>
    <t>římsy C35/45</t>
  </si>
  <si>
    <t>levá římsa (0,8*0,24+0,3*0,36)*27,556 = 8,267 [A]_x000d_
pravá římsa (0,8*0,20+0.3*0,40)*19,90 = 5,572 [B]_x000d_
Celkové množství = 13,839</t>
  </si>
  <si>
    <t>317365</t>
  </si>
  <si>
    <t>VÝZTUŽ ŘÍMS Z OCELI 10505, B500B</t>
  </si>
  <si>
    <t>13,839*0,160 = 2,214 [A]_x000d_
Celkové množství = 2,214</t>
  </si>
  <si>
    <t>327325</t>
  </si>
  <si>
    <t>ZDI OPĚRNÉ, ZÁRUBNÍ, NÁBŘEŽNÍ ZE ŽELEZOVÉHO BETONU DO C30/37 (B37)</t>
  </si>
  <si>
    <t>opěrné zdi na levé straně mostu</t>
  </si>
  <si>
    <t>před mostem (1,308+1,392)/2*10,833*0,5 = 7,312 [A]_x000d_
za mostem 1,407*11,98*0,5 = 8,428 [B]_x000d_
Celkové množství = 15,740</t>
  </si>
  <si>
    <t>327365</t>
  </si>
  <si>
    <t>VÝZTUŽ ZDÍ OPĚRNÝCH, ZÁRUBNÍCH, NÁBŘEŽNÍCH Z OCELI 10505</t>
  </si>
  <si>
    <t>odhad vyztužení 180 kg/m3</t>
  </si>
  <si>
    <t>15,740*0,180 = 2,833 [A]_x000d_
Celkové množství = 2,833</t>
  </si>
  <si>
    <t>389325</t>
  </si>
  <si>
    <t>MOSTNÍ RÁMOVÉ KONSTRUKCE ZE ŽELEZOBETONU C30/37</t>
  </si>
  <si>
    <t>ŽB RÁM_x000d_
základy C30/37_x000d_
stěny, horní deska C30/37_x000d_
křídla C30/37</t>
  </si>
  <si>
    <t>základy rámu 1,2*0,6*6,5*2+0,25*0,6*1,2*2 = 9,720 [A]_x000d_
stěny 0,4*(1,624+1,612)*6,5 = 8,414 [B]_x000d_
horní deska 4,0*0,4*6,5 = 10,400 [C]_x000d_
křídla _x000d_
levá strana 0,4*0,5*(1,624+1,612)*2 = 1,294 [E]_x000d_
pravá strana (2,95*0,8+(2,95+0,4)/2*1,259)*0,5+(2,95*0,8+(2,95+0,4)/2*1,229)*0,5 = 4,444 [F]_x000d_
Celkové množství = 34,272</t>
  </si>
  <si>
    <t>389365</t>
  </si>
  <si>
    <t>VÝZTUŽ MOSTNÍ RÁMOVÉ KONSTRUKCE Z OCELI 10505, B500B</t>
  </si>
  <si>
    <t>odhad vyztužení 220 kg/m3</t>
  </si>
  <si>
    <t>34,272*0,220 = 7,540 [A]_x000d_
Celkové množství = 7,540</t>
  </si>
  <si>
    <t>4</t>
  </si>
  <si>
    <t>Vodorovné konstrukce</t>
  </si>
  <si>
    <t>431125</t>
  </si>
  <si>
    <t>SCHODIŠŤ KONSTR Z DÍLCŮ ŽELEZOBETON DO C30/37 (B37)</t>
  </si>
  <si>
    <t>schodiště O1 vpravo</t>
  </si>
  <si>
    <t>0,75*0,6*0,18*10 = 0,810 [A]_x000d_
Celkové množství = 0,810</t>
  </si>
  <si>
    <t>451312</t>
  </si>
  <si>
    <t>PODKLADNÍ A VÝPLŇOVÉ VRSTVY Z PROSTÉHO BETONU C12/15</t>
  </si>
  <si>
    <t>podkladní beton C12/15</t>
  </si>
  <si>
    <t>Opěry _x000d_
pod základy 1,5*7,1*0,150*2 = 3,195 [B]_x000d_
pod drenáží 0,3*1,085*5,5*2 = 3,581 [C]_x000d_
Opěrné zdi _x000d_
pod základy 1,55*(11,98+10,832)*0,15 = 5,304 [E]_x000d_
pod drenáží 0,3*(11,68+10,532)*0,73 = 4,864 [F]_x000d_
Celkové množství = 16,944</t>
  </si>
  <si>
    <t>451314</t>
  </si>
  <si>
    <t>PODKLADNÍ A VÝPLŇOVÉ VRSTVY Z PROSTÉHO BETONU C25/30</t>
  </si>
  <si>
    <t>podklad pod dlažbu tl. 150 mm_x000d_
(keof. svahu 1,1)</t>
  </si>
  <si>
    <t>opěra O1 _x000d_
vlevo _x000d_
u říms (0,281+0,75)/2*2,4*0,15+(1,546+3,79)*1,1*0,15 = 1,066 [C]_x000d_
okolo křídel 0,4*12,68*1,1*0,15 = 0,837 [D]_x000d_
vpravo _x000d_
u říms (0,544+1,3)/2*1,9*0,15 = 0,263 [F]_x000d_
okolo křídel 0,8*0,95*1,1*0,15+2,45*0,2*1,1*0,15 = 0,206 [G]_x000d_
 _x000d_
opěra O2 _x000d_
vlevo _x000d_
u říms (0,75+0,675)/2*2,4*0,15+(7,0)*1,1*0,15 = 1,412 [K]_x000d_
okolo křídel 0,4*11,55*1,1*0,15 = 0,762 [L]_x000d_
vpravo _x000d_
u říms (0,75+0,34)/2*4,9*0,15 = 0,401 [N]_x000d_
okolo křídel 0,4*3,35*1,1*0,15 = 0,221 [O]_x000d_
Celkové množství = 5,168</t>
  </si>
  <si>
    <t>45131A</t>
  </si>
  <si>
    <t>PODKLADNÍ A VÝPLŇOVÉ VRSTVY Z PROSTÉHO BETONU C20/25</t>
  </si>
  <si>
    <t>podkladní beton pod schodiště</t>
  </si>
  <si>
    <t>3,4*0,15*0,75 = 0,383 [A]_x000d_
Celkové množství = 0,383</t>
  </si>
  <si>
    <t>45860</t>
  </si>
  <si>
    <t>VÝPLŇ ZA OPĚRAMI A ZDMI Z MEZEROVITÉHO BETONU</t>
  </si>
  <si>
    <t>klín z mezerovitého betonu</t>
  </si>
  <si>
    <t>O1 (3,68+3,0)/2*0,66*5,5 = 12,124 [A]_x000d_
O2 (3,65+3,0)/2*0,64*5,5 = 11,704 [B]_x000d_
opěrné zdi (3,055+2,83)/2*0,32*(8,7+7,6) = 15,348 [C]_x000d_
Celkové množství = 39,176</t>
  </si>
  <si>
    <t>46321</t>
  </si>
  <si>
    <t>ROVNANINA Z LOMOVÉHO KAMENE</t>
  </si>
  <si>
    <t>kamenná rovnanina min. 70 kg/ks_x000d_
s urovnaným lícem a proštěrkováním</t>
  </si>
  <si>
    <t>(4,363+(0,5*3,2))/2*0,97 = 2,892 [A]_x000d_
 (4,286+(0,5*3,2))/2*0,70 = 2,060 [B]_x000d_
Celkové množství = 4,952</t>
  </si>
  <si>
    <t>465512</t>
  </si>
  <si>
    <t>DLAŽBY Z LOMOVÉHO KAMENE NA MC</t>
  </si>
  <si>
    <t>dlažba z lomového kamene tl. 200 mm_x000d_
(keof. svahu 1,1)</t>
  </si>
  <si>
    <t>opěra O1 _x000d_
vlevo _x000d_
u říms (0,281+0,75)/2*2,4*0,2+(1,546+3,79)*1,1*0,20 = 1,421 [C]_x000d_
okolo křídel 0,4*12,68*1,1*0,20 = 1,116 [D]_x000d_
vpravo _x000d_
u říms (0,544+1,3)/2*1,9*0,20 = 0,350 [F]_x000d_
okolo křídel 0,8*0,95*1,1*0,20+2,45*0,2*1,1*0,20 = 0,275 [G]_x000d_
 _x000d_
opěra O2 _x000d_
vlevo _x000d_
u říms (0,75+0,675)/2*2,4*0,20+(7,0)*1,1*0,20 = 1,882 [K]_x000d_
okolo křídel 0,4*11,55*1,1*0,20 = 1,016 [L]_x000d_
vpravo _x000d_
u říms (0,75+0,34)/2*4,9*0,20 = 0,534 [N]_x000d_
okolo křídel 0,4*3,35*1,1*0,20 = 0,295 [O]_x000d_
Celkové množství = 6,889</t>
  </si>
  <si>
    <t>467314</t>
  </si>
  <si>
    <t>STUPNĚ A PRAHY VODNÍCH KORYT Z PROSTÉHO BETONU C25/30</t>
  </si>
  <si>
    <t>betonová patka dlažby</t>
  </si>
  <si>
    <t>pod mostem 0,5*0,7*3,2+0,5*(1,020+0,920)/2*3,2 = 2,672 [A]_x000d_
u zádlažby 0,5*0,7*(5,0+7,836) = 4,493 [B]_x000d_
Celkové množství = 7,165</t>
  </si>
  <si>
    <t>5</t>
  </si>
  <si>
    <t>Komunikace</t>
  </si>
  <si>
    <t>56143G</t>
  </si>
  <si>
    <t xml:space="preserve">SMĚSI Z KAMENIVA STMELENÉ CEMENTEM  SC C 8/10 TL. DO 150MM</t>
  </si>
  <si>
    <t xml:space="preserve">SC C8/10  tl. 120 mm</t>
  </si>
  <si>
    <t>před mostem - odměřeno digitálně z půdorysu 74,633 = 74,633 [A]_x000d_
za mostem - odměřeno digitálně z půdorysu 75,257 = 75,257 [B]_x000d_
Celkové množství = 149,890</t>
  </si>
  <si>
    <t>56334</t>
  </si>
  <si>
    <t>VOZOVKOVÉ VRSTVY ZE ŠTĚRKODRTI TL. DO 200MM</t>
  </si>
  <si>
    <t xml:space="preserve">ŠD  tř. A (0-32)  min. 150 mm</t>
  </si>
  <si>
    <t>před mostem - odměřeno digitálně z půdorysu 69,896 = 69,896 [A]_x000d_
za mostem - odměřeno digitálně z půdorysu 70,501 = 70,501 [B]_x000d_
Celkové množství = 140,397</t>
  </si>
  <si>
    <t>572123</t>
  </si>
  <si>
    <t>INFILTRAČNÍ POSTŘIK Z EMULZE DO 1,0KG/M2</t>
  </si>
  <si>
    <t xml:space="preserve">PI-C  0,6 kg/m2</t>
  </si>
  <si>
    <t>viz pol. 574F46 159,324 = 159,324 [A]_x000d_
Celkové množství = 159,324</t>
  </si>
  <si>
    <t>572214</t>
  </si>
  <si>
    <t>SPOJOVACÍ POSTŘIK Z MODIFIK EMULZE DO 0,5KG/M2</t>
  </si>
  <si>
    <t xml:space="preserve">PS-CP  0,35 kg/m2</t>
  </si>
  <si>
    <t>viz pol. 574B34 188,50 = 188,500 [A]_x000d_
Celkové množství = 188,500</t>
  </si>
  <si>
    <t>574B34</t>
  </si>
  <si>
    <t>ASFALTOVÝ BETON PRO OBRUSNÉ VRSTVY MODIFIK ACO 11+ TL. 40MM</t>
  </si>
  <si>
    <t xml:space="preserve">ACO 11+ PmB  tl. 40 mm</t>
  </si>
  <si>
    <t>na mostě (5,5-0,5)*4,0 = 20,000 [A]_x000d_
před mostem - odměřeno digitálně z půdorysu 83,897 = 83,897 [B]_x000d_
za mostem - odměřeno digitálně z půdorysu 84,603 = 84,603 [C]_x000d_
Celkové množství = 188,500</t>
  </si>
  <si>
    <t>574F46</t>
  </si>
  <si>
    <t>ASFALTOVÝ BETON PRO PODKLADNÍ VRSTVY MODIFIK ACP 16+, 16S TL. 50MM</t>
  </si>
  <si>
    <t xml:space="preserve">ACP 16+ PmB  tl. 50 mm</t>
  </si>
  <si>
    <t>před mostem - odměřeno digitálně z půdorysu 79,361 = 79,361 [A]_x000d_
za mostem - odměřeno digitálně z půdorysu 79,963 = 79,963 [B]_x000d_
Celkové množství = 159,324</t>
  </si>
  <si>
    <t>575F33</t>
  </si>
  <si>
    <t>LITÝ ASFALT MA IV (OCHRANA MOSTNÍ IZOLACE) 11 TL. 30MM MODIFIK</t>
  </si>
  <si>
    <t>odvodňovací proužek z litého asfaltu viz VL 4 403.41</t>
  </si>
  <si>
    <t>0,5*4,0 = 2,000 [A]_x000d_
Celkové množství = 2,000</t>
  </si>
  <si>
    <t>575F55</t>
  </si>
  <si>
    <t>LITÝ ASFALT MA IV (OCHRANA MOSTNÍ IZOLACE) 16 TL. 40MM MODIFIK</t>
  </si>
  <si>
    <t xml:space="preserve">MA 16 IV PmB  tl. 40 mm</t>
  </si>
  <si>
    <t>most 5,5*4,0 = 22,000 [A]_x000d_
Celkové množství = 22,000</t>
  </si>
  <si>
    <t>7</t>
  </si>
  <si>
    <t>Přidružená stavební výroba</t>
  </si>
  <si>
    <t>711112</t>
  </si>
  <si>
    <t>IZOLACE BĚŽNÝCH KONSTRUKCÍ PROTI ZEMNÍ VLHKOSTI ASFALTOVÝMI PÁSY</t>
  </si>
  <si>
    <t>izolace zubu opěrných zdí</t>
  </si>
  <si>
    <t>1,91*(11,98+10,832) = 43,571 [A]_x000d_
Celkové množství = 43,571</t>
  </si>
  <si>
    <t>711442</t>
  </si>
  <si>
    <t>IZOLACE MOSTOVEK CELOPLOŠNÁ ASFALTOVÝMI PÁSY S PEČETÍCÍ VRSTVOU</t>
  </si>
  <si>
    <t>na nosné konstrukci - celoplošně natavená</t>
  </si>
  <si>
    <t>NK 6,5*4,0 = 26,000 [A]_x000d_
přetažení na stěny rámu 2,0*5,5*2 = 22,000 [B]_x000d_
Celkové množství = 48,000</t>
  </si>
  <si>
    <t>711502</t>
  </si>
  <si>
    <t>OCHRANA IZOLACE NA POVRCHU ASFALTOVÝMI PÁSY</t>
  </si>
  <si>
    <t>pod římsami - asfaltový pás s hliníkovou vložkou, provedení dle VL4</t>
  </si>
  <si>
    <t>0,65*4,0*2 = 5,200 [A]_x000d_
Celkové množství = 5,200</t>
  </si>
  <si>
    <t>711509</t>
  </si>
  <si>
    <t>OCHRANA IZOLACE NA POVRCHU TEXTILIÍ</t>
  </si>
  <si>
    <t>ochrana izolace na rubu opěr 2,0*5,5*2 = 22,000 [A]_x000d_
rub opěrných zdí - levá strana mostu 1,91*(11,98+10,832) = 43,571 [B]_x000d_
ochrana nátěrů _x000d_
rub křídel - pravá strana mostu (2,95*0,8+(2,95+0,4)/2*1,259)+(2,95*0,8+(2,95+0,4)/2*1,229) = 8,887 [D]_x000d_
základ 0,96*(6,5*2*2)+1,1*(11,98+10,832)+1,44*(13,18+12,0) = 86,312 [E]_x000d_
Celkové množství = 160,770</t>
  </si>
  <si>
    <t>78382</t>
  </si>
  <si>
    <t>NÁTĚRY BETON KONSTR TYP S2 (OS-B)</t>
  </si>
  <si>
    <t>hrana NK pod římsou</t>
  </si>
  <si>
    <t>4,0*0,2*2+0,30*3,2*2 = 3,520 [A]_x000d_
Celkové množství = 3,520</t>
  </si>
  <si>
    <t>78383</t>
  </si>
  <si>
    <t>NÁTĚRY BETON KONSTR TYP S4 (OS-C)</t>
  </si>
  <si>
    <t>Horní plocha římsy a hrana k vozovce</t>
  </si>
  <si>
    <t>(0,15+0,15)*(19,9+27,556) = 14,237 [A]_x000d_
Celkové množství = 14,237</t>
  </si>
  <si>
    <t>8</t>
  </si>
  <si>
    <t>Potrubí</t>
  </si>
  <si>
    <t>87434</t>
  </si>
  <si>
    <t>POTRUBÍ Z TRUB PLASTOVÝCH ODPADNÍCH DN DO 200MM</t>
  </si>
  <si>
    <t>odvodňovací potrbí u opěry O2</t>
  </si>
  <si>
    <t>8,0 = 8,000 [A]_x000d_
Celkové množství = 8,000</t>
  </si>
  <si>
    <t>87533</t>
  </si>
  <si>
    <t>POTRUBÍ DREN Z TRUB PLAST DN DO 150MM</t>
  </si>
  <si>
    <t>rubová drenáž PVC DN 150 SN8_x000d_
vyústěna skrz opěru/zeď</t>
  </si>
  <si>
    <t>O1 5,5+0,7 = 6,200 [A]_x000d_
O2 5,5+0,7 = 6,200 [B]_x000d_
opěrné zdi (11,98+0,7)+(10,832+0,7) = 24,212 [C]_x000d_
Celkové množství = 36,612</t>
  </si>
  <si>
    <t>87633</t>
  </si>
  <si>
    <t>CHRÁNIČKY Z TRUB PLASTOVÝCH DN DO 150MM</t>
  </si>
  <si>
    <t>rezervní chráničky IS v římsách 2x110/94</t>
  </si>
  <si>
    <t>levá strana (27,556+2*1,0)*2 = 59,112 [A]_x000d_
pravá strana (19,9+2*1,0)*2 = 43,800 [B]_x000d_
Celkové množství = 102,912</t>
  </si>
  <si>
    <t>89536</t>
  </si>
  <si>
    <t>DRENÁŽNÍ VÝUSŤ Z PROST BETONU</t>
  </si>
  <si>
    <t>vyústění odvodnění</t>
  </si>
  <si>
    <t>89712</t>
  </si>
  <si>
    <t>VPUSŤ KANALIZAČNÍ ULIČNÍ KOMPLETNÍ Z BETONOVÝCH DÍLCŮ</t>
  </si>
  <si>
    <t>9112B1</t>
  </si>
  <si>
    <t>ZÁBRADLÍ MOSTNÍ SE SVISLOU VÝPLNÍ - DODÁVKA A MONTÁŽ</t>
  </si>
  <si>
    <t>19,9+27,556 = 47,456 [A]_x000d_
Celkové množství = 47,456</t>
  </si>
  <si>
    <t>91355</t>
  </si>
  <si>
    <t>EVIDENČNÍ ČÍSLO MOSTU</t>
  </si>
  <si>
    <t>komplet</t>
  </si>
  <si>
    <t>917223</t>
  </si>
  <si>
    <t>SILNIČNÍ A CHODNÍKOVÉ OBRUBY Z BETONOVÝCH OBRUBNÍKŮ ŠÍŘ 100MM</t>
  </si>
  <si>
    <t>obrubníky okolo dlažby</t>
  </si>
  <si>
    <t>O1 vlevo 0,281+1,623+0,843+2,547+12,67+0,5 = 18,464 [A]_x000d_
O1 vpravo 0,544+5,074+3,35+0,949 = 9,917 [B]_x000d_
O2 vlevo 0,675+14,063+0,5+0,897 = 16,135 [C]_x000d_
O2 vpravo 0,442+4,912+3,344 = 8,698 [D]_x000d_
Celkové množství = 53,214</t>
  </si>
  <si>
    <t>917224</t>
  </si>
  <si>
    <t>SILNIČNÍ A CHODNÍKOVÉ OBRUBY Z BETONOVÝCH OBRUBNÍKŮ ŠÍŘ 150MM</t>
  </si>
  <si>
    <t>silniční obrubník</t>
  </si>
  <si>
    <t>před mostem 2,5+5,0 = 7,500 [A]_x000d_
za mostem 2,5+5,0 = 7,500 [B]_x000d_
Celkové množství = 15,000</t>
  </si>
  <si>
    <t>919111</t>
  </si>
  <si>
    <t>ŘEZÁNÍ ASFALTOVÉHO KRYTU VOZOVEK TL DO 50MM</t>
  </si>
  <si>
    <t>řezaná spára v místě napojení na stávající stav 4,414+4,611 = 9,025 [A]_x000d_
nad rubem rámu 5,5*2 = 11,000 [B]_x000d_
Celkové množství = 20,025</t>
  </si>
  <si>
    <t>931315</t>
  </si>
  <si>
    <t>a</t>
  </si>
  <si>
    <t>TĚSNĚNÍ DILATAČ SPAR ASF ZÁLIVKOU PRŮŘ DO 600MM2</t>
  </si>
  <si>
    <t>těsnění řezané spáry v místě napojení na stávající stav 4,414+4,611 = 9,025 [A]_x000d_
nad rubem rámu 5,5*2 = 11,000 [B]_x000d_
těsnění spáry v spodní vrstvě podél římsy 19,9+27,556 = 47,456 [C]_x000d_
Celkové množství = 67,481</t>
  </si>
  <si>
    <t>b</t>
  </si>
  <si>
    <t>s předtěsněním_x000d_
podél říms</t>
  </si>
  <si>
    <t>17 01 01 - BETON z vybouraných konstrukcí (obrubníky, propusty a jiné)
17 09 04 - Směsné stavební a demoliční odpady neuvedené pod čísly 17 09 01, 17 09 02 a 17 09 03
Položka zahrnuje :
Náklad na uložení do recyklačního střediska či na skládku s oprávněním k opětovnému využítí
dodaného typu odpadu.
Zhotovitel doloží platné oprávnění opravňující ho k nakládání s odpady. Dále předloží doklady o uložení
tzv.Průvodku odpadu (s uvedením SPZ, množství-váhy, názvu odpadu, místo dalšího využí odpadu).
Tuto průvodu odsouhlasí zástupci smluvních stran.</t>
  </si>
  <si>
    <t>pol. 966168 5,817*2,5 = 14,543 [A]_x000d_
pol. 966158 14,090*2,3 = 32,407 [B]_x000d_
pol. 113348 13,839*2,2 = 30,446 [C]_x000d_
Celkové množství = 77,396</t>
  </si>
  <si>
    <t>pol. 113328 36,239*1,9 = 68,854 [A]_x000d_
pol. 17120.b 282,960*2,0 = 565,920 [B]_x000d_
Celkové množství = 634,774</t>
  </si>
  <si>
    <t>0274101R</t>
  </si>
  <si>
    <t>PROVIZORNÍ MOSTY - MONTÁŽ A DEMONTÁŽ</t>
  </si>
  <si>
    <t>montáž a demontáž provizorního mostu_x000d_
- provedení dle TZ_x000d_
vč. hlavní prohlídky (vč. zpřístupnění)</t>
  </si>
  <si>
    <t>0274102R</t>
  </si>
  <si>
    <t>PROVIZORNÍ MOSTY - PROVOZ A NÁJEM</t>
  </si>
  <si>
    <t>KPLMĚSÍC</t>
  </si>
  <si>
    <t>vč. zádržného provedení, prohlídek dle provozního řádu mostního provizoria,_x000d_
údržby, výměny jednotlivých částí a povrchových úprav_x000d_
předpoklad 6 měsíců</t>
  </si>
  <si>
    <t>odstranění provizorní komunikace (66,5+71,885)*0,250 = 34,596 [A]_x000d_
odstranění krajnice - viz pol. 56933.a 10,953*0,150 = 1,643 [B]_x000d_
Celkové množství = 36,239</t>
  </si>
  <si>
    <t>odstranění provizorní komunikace_x000d_
vč. odvozu a uložení na skládku</t>
  </si>
  <si>
    <t>(66,5+71,885)*0,100 = 13,839 [A]_x000d_
Celkové množství = 13,839</t>
  </si>
  <si>
    <t>odstranění provizorní komunikace_x000d_
Povinný odkup zhotovitelem_x000d_
plochy odměřeny digitálně z půdorysu</t>
  </si>
  <si>
    <t>(66,5+71,885)*0,060 = 8,303 [A]_x000d_
Celkové množství = 8,303</t>
  </si>
  <si>
    <t>122738</t>
  </si>
  <si>
    <t>ODKOPÁVKY A PROKOPÁVKY OBECNÉ TŘ. I, ODVOZ DO 20KM</t>
  </si>
  <si>
    <t>odkopávka násypu_x000d_
včetně odstranění geotextilie (odvoz, uložení na skládku a poplatek za skládku)</t>
  </si>
  <si>
    <t>viz pol. 17180 282,960 = 282,960 [A]_x000d_
Celkové množství = 282,960</t>
  </si>
  <si>
    <t>vykopávka zeminy pro zpětný zásyp</t>
  </si>
  <si>
    <t>viz pol. 131734 20,313 = 20,313 [A]_x000d_
Celkové množství = 20,313</t>
  </si>
  <si>
    <t>pro ŽB zákad mostního provizoria_x000d_
uložení na meziskládku - použito pro zpětný zásyp_x000d_
plochy odměřeny digitálně</t>
  </si>
  <si>
    <t>O1 3,697*1,78 = 6,581 [A]_x000d_
O2 4,768*1,78+0,683*7,68 = 13,732 [B]_x000d_
Celkové množství = 20,313</t>
  </si>
  <si>
    <t>uložení zeminy na meziskládku</t>
  </si>
  <si>
    <t>uložení zeminy na skládku po dokončení stavby</t>
  </si>
  <si>
    <t>viz pol. 122738 282,960 = 282,960 [A]_x000d_
Celkové množství = 282,960</t>
  </si>
  <si>
    <t>17180</t>
  </si>
  <si>
    <t>ULOŽENÍ SYPANINY DO NÁSYPŮ Z NAKUPOVANÝCH MATERIÁLŮ</t>
  </si>
  <si>
    <t>násyp pod provizorní komunikaci</t>
  </si>
  <si>
    <t>průměrná plocha násypu 11,79 m2 11,79*(12,5+11,5) = 282,960 [A]_x000d_
Celkové množství = 282,960</t>
  </si>
  <si>
    <t>18214</t>
  </si>
  <si>
    <t>ÚPRAVA POVRCHŮ SROVNÁNÍM ÚZEMÍ V TL DO 0,25M</t>
  </si>
  <si>
    <t>úprava horního terénu pro založení provizorní komunikace</t>
  </si>
  <si>
    <t>odhad 100,0 = 100,000 [A]_x000d_
Celkové množství = 100,000</t>
  </si>
  <si>
    <t>18222A</t>
  </si>
  <si>
    <t>ROZPROSTŘENÍ NAKUPOVANÉ ORNICE VE SVAHU V TL. DO 0,15M</t>
  </si>
  <si>
    <t>Položka zahrnuje:
- nákup a dopravu ornice
- rozprostření ornice</t>
  </si>
  <si>
    <t>odhad 250,0 = 250,000 [A]_x000d_
Celkové množství = 250,000</t>
  </si>
  <si>
    <t>18241</t>
  </si>
  <si>
    <t>ZALOŽENÍ TRÁVNÍKU RUČNÍM VÝSEVEM</t>
  </si>
  <si>
    <t>250,0 = 250,000 [A]_x000d_
Celkové množství = 250,000</t>
  </si>
  <si>
    <t>18247</t>
  </si>
  <si>
    <t>OŠETŘOVÁNÍ TRÁVNÍKU</t>
  </si>
  <si>
    <t>22117</t>
  </si>
  <si>
    <t>PILOTY BERANĚNÉ KOVOVÉ</t>
  </si>
  <si>
    <t>HEB 200 61,3 kg/m</t>
  </si>
  <si>
    <t>(4+4)*10,0*61,3/1000*2 = 9,808 [A]_x000d_
Celkové množství = 9,808</t>
  </si>
  <si>
    <t>228171</t>
  </si>
  <si>
    <t>VYTAHOVÁNÍ PILOT Z KOVOVÝCH DÍLCŮ</t>
  </si>
  <si>
    <t>vč. odvozu, uložení</t>
  </si>
  <si>
    <t>27211R</t>
  </si>
  <si>
    <t>ZÁKLADY Z DÍLCŮ BETONOVÝCH - MONTÁŽ A NÁJEM</t>
  </si>
  <si>
    <t>založení proviziria - betonové panely_x000d_
položka zahrnuje:_x000d_
- dovoz předepsaných panelů, údržbu, pronájem</t>
  </si>
  <si>
    <t>2,0*0,15*1,0*3*2 = 1,800 [A]_x000d_
Celkové množství = 1,800</t>
  </si>
  <si>
    <t>ŽB podkladní deska tl. 250 mm</t>
  </si>
  <si>
    <t>O1 (7,61*1,8+7,33*1,3)/2*0,250 = 2,903 [A]_x000d_
O2 (7,68*1,8+7,3*1,3)/2*0,250 = 2,914 [B]_x000d_
Celkové množství = 5,817</t>
  </si>
  <si>
    <t>odhad vyztužení 120 kg/m3</t>
  </si>
  <si>
    <t>5,817*0,120 = 0,698 [A]_x000d_
Celkové množství = 0,698</t>
  </si>
  <si>
    <t>ochranná geotextilie pod nasypové konstrukce</t>
  </si>
  <si>
    <t>33311r</t>
  </si>
  <si>
    <t>MOSTNÍ OPĚRY A KŘÍDLA Z DÍLCŮ BETON - MONTÁŽ A NÁJEM</t>
  </si>
  <si>
    <t>křídla mostu z betonových panelů_x000d_
položka zahrnuje:_x000d_
- dovoz předepsaných panelů, údržbu, pronájem</t>
  </si>
  <si>
    <t>O1 1,0*3,0*0,15*6 = 2,700 [A]_x000d_
O2 1,0*3,0*0,15*(6+5+4) = 6,750 [B]_x000d_
Celkové množství = 9,450</t>
  </si>
  <si>
    <t>45131</t>
  </si>
  <si>
    <t>PODKL A VÝPLŇ VRSTVY Z PROST BET</t>
  </si>
  <si>
    <t>zpevněná krajnice z betonu</t>
  </si>
  <si>
    <t>před mostem 30,974*1,5*0,15 = 6,969 [A]_x000d_
za mostem 31,647*1,5*0,15 = 7,121 [B]_x000d_
Celkové množství = 14,090</t>
  </si>
  <si>
    <t>56336</t>
  </si>
  <si>
    <t>VOZOVKOVÉ VRSTVY ZE ŠTĚRKODRTI TL. DO 300MM</t>
  </si>
  <si>
    <t>provizorní komunikace _x000d_
ŠD a 0-63 min. 250 mm_x000d_
plochy odměřeny digitálně z půdorysu</t>
  </si>
  <si>
    <t>66,5+71,885 = 138,385 [A]_x000d_
Celkové množství = 138,385</t>
  </si>
  <si>
    <t>56362</t>
  </si>
  <si>
    <t>VOZOVKOVÉ VRSTVY Z RECYKLOVANÉHO MATERIÁLU TL DO 100MM</t>
  </si>
  <si>
    <t xml:space="preserve">provizorní komunikace _x000d_
Recyklovaný materiál RS c  tl. 100 mm_x000d_
plochy odměřeny digitálně z půdorysu</t>
  </si>
  <si>
    <t>56933</t>
  </si>
  <si>
    <t>ZPEVNĚNÍ KRAJNIC ZE ŠTĚRKODRTI TL. DO 150MM</t>
  </si>
  <si>
    <t>zpevněná krajnice - provizorní komunikace_x000d_
plochy odměřeny digitálně z půdorysu</t>
  </si>
  <si>
    <t>5,079+5,874 = 10,953 [A]_x000d_
Celkové množství = 10,953</t>
  </si>
  <si>
    <t>obnovená krajnice po odstranění provizoria_x000d_
plochy odměřeny digitálně z půdorysu</t>
  </si>
  <si>
    <t>před novým mostem 29,814 = 29,814 [A]_x000d_
za novým mostem 30,771 = 30,771 [B]_x000d_
Celkové množství = 60,585</t>
  </si>
  <si>
    <t xml:space="preserve">Infiltrační postřik PI-EP  0,60 kg/m2</t>
  </si>
  <si>
    <t>574A06</t>
  </si>
  <si>
    <t>ASFALTOVÝ BETON PRO OBRUSNÉ VRSTVY ACO 16+</t>
  </si>
  <si>
    <t xml:space="preserve">provizorní komunikace _x000d_
ACO 16+  tl. 60mm_x000d_
plochy odměřeny digitálně z půdorysu</t>
  </si>
  <si>
    <t>911EB1</t>
  </si>
  <si>
    <t>SVODIDLO BETON, ÚROVEŇ ZADRŽ H1 VÝŠ 1,1M - DODÁVKA A MONTÁŽ</t>
  </si>
  <si>
    <t>zřízení betonového svodidla</t>
  </si>
  <si>
    <t>30,974+31,647 = 62,621 [A]_x000d_
Celkové množství = 62,621</t>
  </si>
  <si>
    <t>911EB3</t>
  </si>
  <si>
    <t>SVODIDLO BETON, ÚROVEŇ ZADRŽ H1 VÝŠ 1,1M - DEMONTÁŽ S PŘESUNEM</t>
  </si>
  <si>
    <t>odstranění svodidla</t>
  </si>
  <si>
    <t>96611R</t>
  </si>
  <si>
    <t>ODSTRANĚNÍ KONSTRUKCÍ Z BETONOVÝCH DÍLCŮ</t>
  </si>
  <si>
    <t>demontáž půjčených panelů_x000d_
Položka zahrnuje:
- demontáž a odstranění
- jeho odvoz na předepsané místo</t>
  </si>
  <si>
    <t>základy z betonových panelů - viz pol. 27211R 1,80 = 1,800 [A]_x000d_
křídla z betonových panelů - viz pol. 33311R 9,450 = 9,450 [B]_x000d_
Celkové množství = 11,250</t>
  </si>
  <si>
    <t>zpevněná krajnice z betonu - viz pol. 45131 14,090 = 14,090 [C]_x000d_
Celkové množství = 14,090</t>
  </si>
  <si>
    <t>odstranění ŽB základu_x000d_
vč. odvozu a uložení na skládku</t>
  </si>
  <si>
    <t>viz pol. 272325 5,817 = 5,817 [A]_x000d_
Celkové množství = 5,817</t>
  </si>
  <si>
    <t>OSTATNÍ POŽADAVKY - GEODETICKÉ ZAMĚŘENÍ - CELKY</t>
  </si>
  <si>
    <t>Geodetické zaměření skutečného provedení stavby pro vypracování DSPS</t>
  </si>
  <si>
    <t>Dokumentace skutečného provedení stavby dle požadavků VaK M.B.</t>
  </si>
  <si>
    <t>11525</t>
  </si>
  <si>
    <t>PŘEVEDENÍ VODY POTRUBÍM DN 600 NEBO ŽLABY R.O. DO 2,0M</t>
  </si>
  <si>
    <t>Provizorní převedení potoka pro možnost výkopu rýhy. Případně nahrazení položky přečerpáváním vody čerpadlem, 
Pokud bude využit provizorní obtok stavebního objektu SO 001 tak bude tato položka vynechána.</t>
  </si>
  <si>
    <t>12573A</t>
  </si>
  <si>
    <t>VYKOPÁVKY ZE ZEMNÍKŮ A SKLÁDEK TŘ. I - BEZ DOPRAVY</t>
  </si>
  <si>
    <t>Výkopek na mezideponii pro odvoz na zásyp rýhy a úpravu definitivního terénu.</t>
  </si>
  <si>
    <t>12573B</t>
  </si>
  <si>
    <t>VYKOPÁVKY ZE ZEMNÍKŮ A SKLÁDEK TŘ. I - DOPRAVA</t>
  </si>
  <si>
    <t>M3KM</t>
  </si>
  <si>
    <t>Přemístění výkopku z mezideponie na staveniště pro zásyp rýhy a úpravu definitivního terénu. 
Vzdálenost upravit dle dodavatelem zvolené mezideponie.</t>
  </si>
  <si>
    <t>85,64m3 * 5,00km =428,200 [A] _x000d_
Celkem 428,2 = 428,200</t>
  </si>
  <si>
    <t>13273A</t>
  </si>
  <si>
    <t>HLOUBENÍ RÝH ŠÍŘ DO 2M PAŽ I NEPAŽ TŘ. I - BEZ DOPRAVY</t>
  </si>
  <si>
    <t>13273B</t>
  </si>
  <si>
    <t>HLOUBENÍ RÝH ŠÍŘ DO 2M PAŽ I NEPAŽ TŘ. I - DOPRAVA</t>
  </si>
  <si>
    <t>Přemístění výkopku ze staveniště na mezideponii. 
Vzdálenost upravit dle dodavatelem zvolené mezideponie.</t>
  </si>
  <si>
    <t>01</t>
  </si>
  <si>
    <t>Uložení výkopku na mezideponii</t>
  </si>
  <si>
    <t>02</t>
  </si>
  <si>
    <t>Úprava definitivního terénu tak, aby uložení vodovodu bylo v nezámrzné hloubce. Využit materiál z přebytku výkopu rýhy.</t>
  </si>
  <si>
    <t>3,948 podsyp + 14,554 obsyp + 0,437+0,199 potrubí + 1,442 obetonování + 2,047 zához =22,627 [A] _x000d_
Celkem 22,627 = 22,627</t>
  </si>
  <si>
    <t>(85,64výkop - (3,948 podsyp + 14,554 obsyp + 0,437+0,199 potrubí + 1,442 obetonování + 2,047 zához)) =63,013 [A] _x000d_
Celkem 63,013 = 63,013</t>
  </si>
  <si>
    <t>17581</t>
  </si>
  <si>
    <t>OBSYP POTRUBÍ A OBJEKTŮ Z NAKUPOVANÝCH MATERIÁLŮ</t>
  </si>
  <si>
    <t>Hutněný písek, zrno max. 4mm</t>
  </si>
  <si>
    <t>(0,9*0,3478*(48,87-16,0)) + (0,9*0,475*(16,0-5,0)-3,14*0,1125*0,1125*(16,0-5,0)) =14,554 [A] _x000d_
Celkem 14,554 = 14,554</t>
  </si>
  <si>
    <t>17780</t>
  </si>
  <si>
    <t>ZEMNÍ HRÁZKY Z NAKUPOVANÝCH MATERIÁLŮ</t>
  </si>
  <si>
    <t>Přehrazení koryta potoka pro výkop rýhy - Pytle s pískem či jiná technologie zvolená dodavatelem. 
Pokud bude využit provizorní obtok stavebního objektu SO 001 tak bude tato položka vynechána.</t>
  </si>
  <si>
    <t>0,75*0,75*5,00 + 0,75*0,75*4,00 =5,063 [A] _x000d_
Celkem 5,063 = 5,063</t>
  </si>
  <si>
    <t>21461B</t>
  </si>
  <si>
    <t>SEPARAČNÍ GEOTEXTILIE DO 200G/M2</t>
  </si>
  <si>
    <t>Oddělení štěrkopísku a kačírku v ochranné skruži</t>
  </si>
  <si>
    <t>3,14*0,5*0,5 =0,785 [A] _x000d_
Celkem 0,785 = 0,785</t>
  </si>
  <si>
    <t>27231</t>
  </si>
  <si>
    <t>ZÁKLADY Z PROSTÉHO BETONU</t>
  </si>
  <si>
    <t>Betonová patka pro orientační sloupek</t>
  </si>
  <si>
    <t>(0,3*0,3*0,8) *2 =0,144 [A] _x000d_
Celkem 0,144 = 0,144</t>
  </si>
  <si>
    <t>33812</t>
  </si>
  <si>
    <t>SLOUPKY OHRADNÍ A PLOTOVÉ Z DÍLCŮ ŽELEZOBETON</t>
  </si>
  <si>
    <t>2x Orientační betonový sloupek s tabulkou po odstranění provizorní komunikace</t>
  </si>
  <si>
    <t>(0,15*0,15*2,20) *2 =0,099 [A] _x000d_
Celkem 0,099 = 0,099</t>
  </si>
  <si>
    <t>45157</t>
  </si>
  <si>
    <t>PODKLADNÍ A VÝPLŇOVÉ VRSTVY Z KAMENIVA TĚŽENÉHO</t>
  </si>
  <si>
    <t>Podsyp potrubí - Hutněný písek, zrno max. 4mm</t>
  </si>
  <si>
    <t>0,9*0,1*(48,87-5,00) =3,948 [A] _x000d_
Celkem 3,948 = 3,948</t>
  </si>
  <si>
    <t>Štěrkopísek pro výplň ochranné skuže</t>
  </si>
  <si>
    <t>3,14*0,5*0,5*0,3 =0,236 [A] _x000d_
Celkem 0,236 = 0,236</t>
  </si>
  <si>
    <t>03</t>
  </si>
  <si>
    <t>Kačírek pro výplň ochranné skuže</t>
  </si>
  <si>
    <t>46251</t>
  </si>
  <si>
    <t>ZÁHOZ Z LOMOVÉHO KAMENE</t>
  </si>
  <si>
    <t>Zához v korytě vodoteče. Kámen o hmotnosti min. 80kg</t>
  </si>
  <si>
    <t>3,25*0,90*0,70 =2,048 [A] _x000d_
Celkem 2,047 = 2,047</t>
  </si>
  <si>
    <t>85126</t>
  </si>
  <si>
    <t>POTRUBÍ Z TRUB LITINOVÝCH TLAKOVÝCH HRDLOVÝCH DN DO 80MM</t>
  </si>
  <si>
    <t>Litinová trouba hrdlová OCM/ZMU, C100 DN80 PN16 včetně tvarovek: 
1ks MMA Kus, DN80/80 PN16, 1ks TP Kus, DN80 PN16 dl. 1000mm, 1ks TP Kus, DN80 PN16 dl. 800mm, 6ks MK Koleno 22°, DN80 PN16, 1ks FFK Koleno 45°, DN80 PN16, 1ks PPL Kus, prodloužené patkové koleno 90° č.5050, DN80 PN16, 2ks U Kus Hrdlová přesuvka, DN80 PN16, Duktus, 16ks Zámkový spoj BLS/VRS-T s jistícím svěracím kroužkem DN80</t>
  </si>
  <si>
    <t>85826</t>
  </si>
  <si>
    <t>NASUNUTÍ LITIN TRUB DN DO 80MM DO CHRÁNIČKY</t>
  </si>
  <si>
    <t>Včetně 14ks Kluzná objímka Raci, typ A/B pr. 90-104mm, výška 36mm a 2ks Manžeta na uzavření chráničky DN80x200 s nerez. utahovacími pásky</t>
  </si>
  <si>
    <t>87634</t>
  </si>
  <si>
    <t>CHRÁNIČKY Z TRUB PLASTOVÝCH DN DO 200MM</t>
  </si>
  <si>
    <t>HDPE PE100, d225/13,4 SDR17 (tyče 6,00m) včetně 2ks Elektrospojka MB, d225 SDR11</t>
  </si>
  <si>
    <t>891126</t>
  </si>
  <si>
    <t>ŠOUPÁTKA DN DO 80MM</t>
  </si>
  <si>
    <t>Šoupě EKO plus, DN80 PN16</t>
  </si>
  <si>
    <t>891426</t>
  </si>
  <si>
    <t>HYDRANTY PODZEMNÍ DN 80MM</t>
  </si>
  <si>
    <t>Podzemní hydrant č.12.1.1.801250 Hvězda, dvoj. uz., 1,25m DN80 PN16</t>
  </si>
  <si>
    <t>891926</t>
  </si>
  <si>
    <t>ZEMNÍ SOUPRAVY DN DO 80MM S POKLOPEM</t>
  </si>
  <si>
    <t>Zemní souprava Patent plus-AT, telesk. 1,70-2,70m DN65/80 + prodloužení + Litinový poklop</t>
  </si>
  <si>
    <t>89913</t>
  </si>
  <si>
    <t>KRYCÍ HRNCE SAMOSTATNÉ</t>
  </si>
  <si>
    <t>Litinový poklop pro podzemní hydrant</t>
  </si>
  <si>
    <t>89914</t>
  </si>
  <si>
    <t>ŠACHTOVÉ BETONOVÉ SKRUŽE SAMOSTATNÉ</t>
  </si>
  <si>
    <t>Betonová skruž DN1000 dl. 1,00m bez stupadel jako ochrana poklopů hydrantu a zemní soupravy po odstranění provizorní komunikace</t>
  </si>
  <si>
    <t>89916</t>
  </si>
  <si>
    <t>BETONOVÉ DOPLŇKY TRUB VEDENÍ</t>
  </si>
  <si>
    <t>Opěrné betonové bloky potrubí z betonu C20/25, X0</t>
  </si>
  <si>
    <t>0,26*0,28*0,55 * 2 + 0,85*0,28*0,97 =0,311 [A] _x000d_
Celkem 0,311 = 0,311</t>
  </si>
  <si>
    <t>89923</t>
  </si>
  <si>
    <t>VÝŠKOVÁ ÚPRAVA KRYCÍCH HRNCŮ</t>
  </si>
  <si>
    <t>Úprava šoupátkového a hydrantového poklopu po odstranění provizorní komunikace</t>
  </si>
  <si>
    <t>899309</t>
  </si>
  <si>
    <t>DOPLŇKY NA POTRUBÍ - VÝSTRAŽNÁ FÓLIE</t>
  </si>
  <si>
    <t>Varovná páska bílé barvy s nápisem „Pozor vodovod“</t>
  </si>
  <si>
    <t>89941</t>
  </si>
  <si>
    <t>VÝŘEZ, VÝSEK, ÚTES NA POTRUBÍ DN DO 80MM</t>
  </si>
  <si>
    <t>Napojení na stávající vodovodní řad</t>
  </si>
  <si>
    <t>89952A</t>
  </si>
  <si>
    <t>OBETONOVÁNÍ POTRUBÍ Z PROSTÉHO BETONU DO C20/25</t>
  </si>
  <si>
    <t>Obetonování chráničky pod korytem vodoteče</t>
  </si>
  <si>
    <t>0,625*0,525*5,00 - 3,14*0,1125*0,1125*5,00=1,442 [A] _x000d_
Celkem 1,442 = 1,442</t>
  </si>
  <si>
    <t>899611</t>
  </si>
  <si>
    <t>TLAKOVÉ ZKOUŠKY POTRUBÍ DN DO 80MM</t>
  </si>
  <si>
    <t>89971</t>
  </si>
  <si>
    <t>PROPLACH A DEZINFEKCE VODOVODNÍHO POTRUBÍ DN DO 80MM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</si>
</sst>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001'!I3</f>
        <v>0</v>
      </c>
      <c r="D11" s="10">
        <f>SUMIFS('SO 001'!O:O,'SO 001'!A:A,"P")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201'!I3</f>
        <v>0</v>
      </c>
      <c r="D12" s="10">
        <f>SUMIFS('SO 201'!O:O,'SO 201'!A:A,"P")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202'!I3</f>
        <v>0</v>
      </c>
      <c r="D13" s="10">
        <f>SUMIFS('SO 202'!O:O,'SO 202'!A:A,"P")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301'!I3</f>
        <v>0</v>
      </c>
      <c r="D14" s="10">
        <f>SUMIFS('SO 301'!O:O,'SO 301'!A:A,"P")</f>
        <v>0</v>
      </c>
      <c r="E14" s="10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 ht="30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11</v>
      </c>
      <c r="I3" s="24">
        <f>SUMIFS(I8:I53,A8:A53,"SD")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SUMIFS(I9:I53,A9:A53,"P")</f>
        <v>0</v>
      </c>
      <c r="J8" s="35"/>
    </row>
    <row r="9">
      <c r="A9" s="36" t="s">
        <v>42</v>
      </c>
      <c r="B9" s="36">
        <v>1</v>
      </c>
      <c r="C9" s="37" t="s">
        <v>43</v>
      </c>
      <c r="D9" s="36" t="s">
        <v>44</v>
      </c>
      <c r="E9" s="38" t="s">
        <v>45</v>
      </c>
      <c r="F9" s="39" t="s">
        <v>46</v>
      </c>
      <c r="G9" s="40">
        <v>1</v>
      </c>
      <c r="H9" s="41">
        <v>0</v>
      </c>
      <c r="I9" s="41">
        <f>ROUND(G9*H9,P4)</f>
        <v>0</v>
      </c>
      <c r="J9" s="39" t="s">
        <v>47</v>
      </c>
      <c r="O9" s="42">
        <f>I9*0.21</f>
        <v>0</v>
      </c>
      <c r="P9">
        <v>3</v>
      </c>
    </row>
    <row r="10">
      <c r="A10" s="36" t="s">
        <v>48</v>
      </c>
      <c r="B10" s="43"/>
      <c r="C10" s="44"/>
      <c r="D10" s="44"/>
      <c r="E10" s="38" t="s">
        <v>49</v>
      </c>
      <c r="F10" s="44"/>
      <c r="G10" s="44"/>
      <c r="H10" s="44"/>
      <c r="I10" s="44"/>
      <c r="J10" s="45"/>
    </row>
    <row r="11" ht="30">
      <c r="A11" s="36" t="s">
        <v>50</v>
      </c>
      <c r="B11" s="43"/>
      <c r="C11" s="44"/>
      <c r="D11" s="44"/>
      <c r="E11" s="46" t="s">
        <v>51</v>
      </c>
      <c r="F11" s="44"/>
      <c r="G11" s="44"/>
      <c r="H11" s="44"/>
      <c r="I11" s="44"/>
      <c r="J11" s="45"/>
    </row>
    <row r="12">
      <c r="A12" s="36" t="s">
        <v>42</v>
      </c>
      <c r="B12" s="36">
        <v>2</v>
      </c>
      <c r="C12" s="37" t="s">
        <v>52</v>
      </c>
      <c r="D12" s="36" t="s">
        <v>44</v>
      </c>
      <c r="E12" s="38" t="s">
        <v>53</v>
      </c>
      <c r="F12" s="39" t="s">
        <v>46</v>
      </c>
      <c r="G12" s="40">
        <v>1</v>
      </c>
      <c r="H12" s="41">
        <v>0</v>
      </c>
      <c r="I12" s="41">
        <f>ROUND(G12*H12,P4)</f>
        <v>0</v>
      </c>
      <c r="J12" s="39" t="s">
        <v>47</v>
      </c>
      <c r="O12" s="42">
        <f>I12*0.21</f>
        <v>0</v>
      </c>
      <c r="P12">
        <v>3</v>
      </c>
    </row>
    <row r="13" ht="255">
      <c r="A13" s="36" t="s">
        <v>48</v>
      </c>
      <c r="B13" s="43"/>
      <c r="C13" s="44"/>
      <c r="D13" s="44"/>
      <c r="E13" s="38" t="s">
        <v>54</v>
      </c>
      <c r="F13" s="44"/>
      <c r="G13" s="44"/>
      <c r="H13" s="44"/>
      <c r="I13" s="44"/>
      <c r="J13" s="45"/>
    </row>
    <row r="14" ht="30">
      <c r="A14" s="36" t="s">
        <v>50</v>
      </c>
      <c r="B14" s="43"/>
      <c r="C14" s="44"/>
      <c r="D14" s="44"/>
      <c r="E14" s="46" t="s">
        <v>51</v>
      </c>
      <c r="F14" s="44"/>
      <c r="G14" s="44"/>
      <c r="H14" s="44"/>
      <c r="I14" s="44"/>
      <c r="J14" s="45"/>
    </row>
    <row r="15">
      <c r="A15" s="36" t="s">
        <v>42</v>
      </c>
      <c r="B15" s="36">
        <v>3</v>
      </c>
      <c r="C15" s="37" t="s">
        <v>55</v>
      </c>
      <c r="D15" s="36" t="s">
        <v>44</v>
      </c>
      <c r="E15" s="38" t="s">
        <v>56</v>
      </c>
      <c r="F15" s="39" t="s">
        <v>46</v>
      </c>
      <c r="G15" s="40">
        <v>1</v>
      </c>
      <c r="H15" s="41">
        <v>0</v>
      </c>
      <c r="I15" s="41">
        <f>ROUND(G15*H15,P4)</f>
        <v>0</v>
      </c>
      <c r="J15" s="39" t="s">
        <v>47</v>
      </c>
      <c r="O15" s="42">
        <f>I15*0.21</f>
        <v>0</v>
      </c>
      <c r="P15">
        <v>3</v>
      </c>
    </row>
    <row r="16">
      <c r="A16" s="36" t="s">
        <v>48</v>
      </c>
      <c r="B16" s="43"/>
      <c r="C16" s="44"/>
      <c r="D16" s="44"/>
      <c r="E16" s="38" t="s">
        <v>57</v>
      </c>
      <c r="F16" s="44"/>
      <c r="G16" s="44"/>
      <c r="H16" s="44"/>
      <c r="I16" s="44"/>
      <c r="J16" s="45"/>
    </row>
    <row r="17" ht="30">
      <c r="A17" s="36" t="s">
        <v>50</v>
      </c>
      <c r="B17" s="43"/>
      <c r="C17" s="44"/>
      <c r="D17" s="44"/>
      <c r="E17" s="46" t="s">
        <v>51</v>
      </c>
      <c r="F17" s="44"/>
      <c r="G17" s="44"/>
      <c r="H17" s="44"/>
      <c r="I17" s="44"/>
      <c r="J17" s="45"/>
    </row>
    <row r="18">
      <c r="A18" s="36" t="s">
        <v>42</v>
      </c>
      <c r="B18" s="36">
        <v>4</v>
      </c>
      <c r="C18" s="37" t="s">
        <v>58</v>
      </c>
      <c r="D18" s="36" t="s">
        <v>59</v>
      </c>
      <c r="E18" s="38" t="s">
        <v>60</v>
      </c>
      <c r="F18" s="39" t="s">
        <v>46</v>
      </c>
      <c r="G18" s="40">
        <v>1</v>
      </c>
      <c r="H18" s="41">
        <v>0</v>
      </c>
      <c r="I18" s="41">
        <f>ROUND(G18*H18,P4)</f>
        <v>0</v>
      </c>
      <c r="J18" s="39" t="s">
        <v>47</v>
      </c>
      <c r="O18" s="42">
        <f>I18*0.21</f>
        <v>0</v>
      </c>
      <c r="P18">
        <v>3</v>
      </c>
    </row>
    <row r="19">
      <c r="A19" s="36" t="s">
        <v>48</v>
      </c>
      <c r="B19" s="43"/>
      <c r="C19" s="44"/>
      <c r="D19" s="44"/>
      <c r="E19" s="38" t="s">
        <v>61</v>
      </c>
      <c r="F19" s="44"/>
      <c r="G19" s="44"/>
      <c r="H19" s="44"/>
      <c r="I19" s="44"/>
      <c r="J19" s="45"/>
    </row>
    <row r="20" ht="30">
      <c r="A20" s="36" t="s">
        <v>50</v>
      </c>
      <c r="B20" s="43"/>
      <c r="C20" s="44"/>
      <c r="D20" s="44"/>
      <c r="E20" s="46" t="s">
        <v>51</v>
      </c>
      <c r="F20" s="44"/>
      <c r="G20" s="44"/>
      <c r="H20" s="44"/>
      <c r="I20" s="44"/>
      <c r="J20" s="45"/>
    </row>
    <row r="21">
      <c r="A21" s="36" t="s">
        <v>42</v>
      </c>
      <c r="B21" s="36">
        <v>5</v>
      </c>
      <c r="C21" s="37" t="s">
        <v>58</v>
      </c>
      <c r="D21" s="36" t="s">
        <v>62</v>
      </c>
      <c r="E21" s="38" t="s">
        <v>60</v>
      </c>
      <c r="F21" s="39" t="s">
        <v>46</v>
      </c>
      <c r="G21" s="40">
        <v>1</v>
      </c>
      <c r="H21" s="41">
        <v>0</v>
      </c>
      <c r="I21" s="41">
        <f>ROUND(G21*H21,P4)</f>
        <v>0</v>
      </c>
      <c r="J21" s="39" t="s">
        <v>47</v>
      </c>
      <c r="O21" s="42">
        <f>I21*0.21</f>
        <v>0</v>
      </c>
      <c r="P21">
        <v>3</v>
      </c>
    </row>
    <row r="22" ht="30">
      <c r="A22" s="36" t="s">
        <v>48</v>
      </c>
      <c r="B22" s="43"/>
      <c r="C22" s="44"/>
      <c r="D22" s="44"/>
      <c r="E22" s="38" t="s">
        <v>63</v>
      </c>
      <c r="F22" s="44"/>
      <c r="G22" s="44"/>
      <c r="H22" s="44"/>
      <c r="I22" s="44"/>
      <c r="J22" s="45"/>
    </row>
    <row r="23" ht="30">
      <c r="A23" s="36" t="s">
        <v>50</v>
      </c>
      <c r="B23" s="43"/>
      <c r="C23" s="44"/>
      <c r="D23" s="44"/>
      <c r="E23" s="46" t="s">
        <v>51</v>
      </c>
      <c r="F23" s="44"/>
      <c r="G23" s="44"/>
      <c r="H23" s="44"/>
      <c r="I23" s="44"/>
      <c r="J23" s="45"/>
    </row>
    <row r="24">
      <c r="A24" s="36" t="s">
        <v>42</v>
      </c>
      <c r="B24" s="36">
        <v>6</v>
      </c>
      <c r="C24" s="37" t="s">
        <v>64</v>
      </c>
      <c r="D24" s="36" t="s">
        <v>59</v>
      </c>
      <c r="E24" s="38" t="s">
        <v>65</v>
      </c>
      <c r="F24" s="39" t="s">
        <v>66</v>
      </c>
      <c r="G24" s="40">
        <v>1</v>
      </c>
      <c r="H24" s="41">
        <v>0</v>
      </c>
      <c r="I24" s="41">
        <f>ROUND(G24*H24,P4)</f>
        <v>0</v>
      </c>
      <c r="J24" s="39" t="s">
        <v>47</v>
      </c>
      <c r="O24" s="42">
        <f>I24*0.21</f>
        <v>0</v>
      </c>
      <c r="P24">
        <v>3</v>
      </c>
    </row>
    <row r="25" ht="60">
      <c r="A25" s="36" t="s">
        <v>48</v>
      </c>
      <c r="B25" s="43"/>
      <c r="C25" s="44"/>
      <c r="D25" s="44"/>
      <c r="E25" s="38" t="s">
        <v>67</v>
      </c>
      <c r="F25" s="44"/>
      <c r="G25" s="44"/>
      <c r="H25" s="44"/>
      <c r="I25" s="44"/>
      <c r="J25" s="45"/>
    </row>
    <row r="26" ht="30">
      <c r="A26" s="36" t="s">
        <v>50</v>
      </c>
      <c r="B26" s="43"/>
      <c r="C26" s="44"/>
      <c r="D26" s="44"/>
      <c r="E26" s="46" t="s">
        <v>51</v>
      </c>
      <c r="F26" s="44"/>
      <c r="G26" s="44"/>
      <c r="H26" s="44"/>
      <c r="I26" s="44"/>
      <c r="J26" s="45"/>
    </row>
    <row r="27">
      <c r="A27" s="36" t="s">
        <v>42</v>
      </c>
      <c r="B27" s="36">
        <v>7</v>
      </c>
      <c r="C27" s="37" t="s">
        <v>64</v>
      </c>
      <c r="D27" s="36" t="s">
        <v>62</v>
      </c>
      <c r="E27" s="38" t="s">
        <v>65</v>
      </c>
      <c r="F27" s="39" t="s">
        <v>66</v>
      </c>
      <c r="G27" s="40">
        <v>1</v>
      </c>
      <c r="H27" s="41">
        <v>0</v>
      </c>
      <c r="I27" s="41">
        <f>ROUND(G27*H27,P4)</f>
        <v>0</v>
      </c>
      <c r="J27" s="39" t="s">
        <v>47</v>
      </c>
      <c r="O27" s="42">
        <f>I27*0.21</f>
        <v>0</v>
      </c>
      <c r="P27">
        <v>3</v>
      </c>
    </row>
    <row r="28" ht="409.5">
      <c r="A28" s="36" t="s">
        <v>48</v>
      </c>
      <c r="B28" s="43"/>
      <c r="C28" s="44"/>
      <c r="D28" s="44"/>
      <c r="E28" s="38" t="s">
        <v>68</v>
      </c>
      <c r="F28" s="44"/>
      <c r="G28" s="44"/>
      <c r="H28" s="44"/>
      <c r="I28" s="44"/>
      <c r="J28" s="45"/>
    </row>
    <row r="29" ht="30">
      <c r="A29" s="36" t="s">
        <v>50</v>
      </c>
      <c r="B29" s="43"/>
      <c r="C29" s="44"/>
      <c r="D29" s="44"/>
      <c r="E29" s="46" t="s">
        <v>51</v>
      </c>
      <c r="F29" s="44"/>
      <c r="G29" s="44"/>
      <c r="H29" s="44"/>
      <c r="I29" s="44"/>
      <c r="J29" s="45"/>
    </row>
    <row r="30">
      <c r="A30" s="36" t="s">
        <v>42</v>
      </c>
      <c r="B30" s="36">
        <v>8</v>
      </c>
      <c r="C30" s="37" t="s">
        <v>69</v>
      </c>
      <c r="D30" s="36"/>
      <c r="E30" s="38" t="s">
        <v>70</v>
      </c>
      <c r="F30" s="39" t="s">
        <v>46</v>
      </c>
      <c r="G30" s="40">
        <v>1</v>
      </c>
      <c r="H30" s="41">
        <v>0</v>
      </c>
      <c r="I30" s="41">
        <f>ROUND(G30*H30,P4)</f>
        <v>0</v>
      </c>
      <c r="J30" s="39" t="s">
        <v>47</v>
      </c>
      <c r="O30" s="42">
        <f>I30*0.21</f>
        <v>0</v>
      </c>
      <c r="P30">
        <v>3</v>
      </c>
    </row>
    <row r="31">
      <c r="A31" s="36" t="s">
        <v>48</v>
      </c>
      <c r="B31" s="43"/>
      <c r="C31" s="44"/>
      <c r="D31" s="44"/>
      <c r="E31" s="38" t="s">
        <v>71</v>
      </c>
      <c r="F31" s="44"/>
      <c r="G31" s="44"/>
      <c r="H31" s="44"/>
      <c r="I31" s="44"/>
      <c r="J31" s="45"/>
    </row>
    <row r="32" ht="30">
      <c r="A32" s="36" t="s">
        <v>50</v>
      </c>
      <c r="B32" s="43"/>
      <c r="C32" s="44"/>
      <c r="D32" s="44"/>
      <c r="E32" s="46" t="s">
        <v>51</v>
      </c>
      <c r="F32" s="44"/>
      <c r="G32" s="44"/>
      <c r="H32" s="44"/>
      <c r="I32" s="44"/>
      <c r="J32" s="45"/>
    </row>
    <row r="33">
      <c r="A33" s="36" t="s">
        <v>42</v>
      </c>
      <c r="B33" s="36">
        <v>9</v>
      </c>
      <c r="C33" s="37" t="s">
        <v>72</v>
      </c>
      <c r="D33" s="36" t="s">
        <v>44</v>
      </c>
      <c r="E33" s="38" t="s">
        <v>73</v>
      </c>
      <c r="F33" s="39" t="s">
        <v>46</v>
      </c>
      <c r="G33" s="40">
        <v>1</v>
      </c>
      <c r="H33" s="41">
        <v>0</v>
      </c>
      <c r="I33" s="41">
        <f>ROUND(G33*H33,P4)</f>
        <v>0</v>
      </c>
      <c r="J33" s="39" t="s">
        <v>47</v>
      </c>
      <c r="O33" s="42">
        <f>I33*0.21</f>
        <v>0</v>
      </c>
      <c r="P33">
        <v>3</v>
      </c>
    </row>
    <row r="34">
      <c r="A34" s="36" t="s">
        <v>48</v>
      </c>
      <c r="B34" s="43"/>
      <c r="C34" s="44"/>
      <c r="D34" s="44"/>
      <c r="E34" s="38" t="s">
        <v>74</v>
      </c>
      <c r="F34" s="44"/>
      <c r="G34" s="44"/>
      <c r="H34" s="44"/>
      <c r="I34" s="44"/>
      <c r="J34" s="45"/>
    </row>
    <row r="35" ht="30">
      <c r="A35" s="36" t="s">
        <v>50</v>
      </c>
      <c r="B35" s="43"/>
      <c r="C35" s="44"/>
      <c r="D35" s="44"/>
      <c r="E35" s="46" t="s">
        <v>51</v>
      </c>
      <c r="F35" s="44"/>
      <c r="G35" s="44"/>
      <c r="H35" s="44"/>
      <c r="I35" s="44"/>
      <c r="J35" s="45"/>
    </row>
    <row r="36">
      <c r="A36" s="36" t="s">
        <v>42</v>
      </c>
      <c r="B36" s="36">
        <v>10</v>
      </c>
      <c r="C36" s="37" t="s">
        <v>75</v>
      </c>
      <c r="D36" s="36" t="s">
        <v>44</v>
      </c>
      <c r="E36" s="38" t="s">
        <v>76</v>
      </c>
      <c r="F36" s="39" t="s">
        <v>46</v>
      </c>
      <c r="G36" s="40">
        <v>1</v>
      </c>
      <c r="H36" s="41">
        <v>0</v>
      </c>
      <c r="I36" s="41">
        <f>ROUND(G36*H36,P4)</f>
        <v>0</v>
      </c>
      <c r="J36" s="39" t="s">
        <v>47</v>
      </c>
      <c r="O36" s="42">
        <f>I36*0.21</f>
        <v>0</v>
      </c>
      <c r="P36">
        <v>3</v>
      </c>
    </row>
    <row r="37" ht="30">
      <c r="A37" s="36" t="s">
        <v>48</v>
      </c>
      <c r="B37" s="43"/>
      <c r="C37" s="44"/>
      <c r="D37" s="44"/>
      <c r="E37" s="38" t="s">
        <v>77</v>
      </c>
      <c r="F37" s="44"/>
      <c r="G37" s="44"/>
      <c r="H37" s="44"/>
      <c r="I37" s="44"/>
      <c r="J37" s="45"/>
    </row>
    <row r="38" ht="30">
      <c r="A38" s="36" t="s">
        <v>50</v>
      </c>
      <c r="B38" s="43"/>
      <c r="C38" s="44"/>
      <c r="D38" s="44"/>
      <c r="E38" s="46" t="s">
        <v>51</v>
      </c>
      <c r="F38" s="44"/>
      <c r="G38" s="44"/>
      <c r="H38" s="44"/>
      <c r="I38" s="44"/>
      <c r="J38" s="45"/>
    </row>
    <row r="39">
      <c r="A39" s="36" t="s">
        <v>42</v>
      </c>
      <c r="B39" s="36">
        <v>11</v>
      </c>
      <c r="C39" s="37" t="s">
        <v>78</v>
      </c>
      <c r="D39" s="36" t="s">
        <v>44</v>
      </c>
      <c r="E39" s="38" t="s">
        <v>79</v>
      </c>
      <c r="F39" s="39" t="s">
        <v>46</v>
      </c>
      <c r="G39" s="40">
        <v>1</v>
      </c>
      <c r="H39" s="41">
        <v>0</v>
      </c>
      <c r="I39" s="41">
        <f>ROUND(G39*H39,P4)</f>
        <v>0</v>
      </c>
      <c r="J39" s="39" t="s">
        <v>47</v>
      </c>
      <c r="O39" s="42">
        <f>I39*0.21</f>
        <v>0</v>
      </c>
      <c r="P39">
        <v>3</v>
      </c>
    </row>
    <row r="40" ht="30">
      <c r="A40" s="36" t="s">
        <v>48</v>
      </c>
      <c r="B40" s="43"/>
      <c r="C40" s="44"/>
      <c r="D40" s="44"/>
      <c r="E40" s="38" t="s">
        <v>80</v>
      </c>
      <c r="F40" s="44"/>
      <c r="G40" s="44"/>
      <c r="H40" s="44"/>
      <c r="I40" s="44"/>
      <c r="J40" s="45"/>
    </row>
    <row r="41" ht="30">
      <c r="A41" s="36" t="s">
        <v>50</v>
      </c>
      <c r="B41" s="43"/>
      <c r="C41" s="44"/>
      <c r="D41" s="44"/>
      <c r="E41" s="46" t="s">
        <v>51</v>
      </c>
      <c r="F41" s="44"/>
      <c r="G41" s="44"/>
      <c r="H41" s="44"/>
      <c r="I41" s="44"/>
      <c r="J41" s="45"/>
    </row>
    <row r="42">
      <c r="A42" s="36" t="s">
        <v>42</v>
      </c>
      <c r="B42" s="36">
        <v>12</v>
      </c>
      <c r="C42" s="37" t="s">
        <v>81</v>
      </c>
      <c r="D42" s="36" t="s">
        <v>59</v>
      </c>
      <c r="E42" s="38" t="s">
        <v>82</v>
      </c>
      <c r="F42" s="39" t="s">
        <v>46</v>
      </c>
      <c r="G42" s="40">
        <v>1</v>
      </c>
      <c r="H42" s="41">
        <v>0</v>
      </c>
      <c r="I42" s="41">
        <f>ROUND(G42*H42,P4)</f>
        <v>0</v>
      </c>
      <c r="J42" s="39" t="s">
        <v>47</v>
      </c>
      <c r="O42" s="42">
        <f>I42*0.21</f>
        <v>0</v>
      </c>
      <c r="P42">
        <v>3</v>
      </c>
    </row>
    <row r="43">
      <c r="A43" s="36" t="s">
        <v>48</v>
      </c>
      <c r="B43" s="43"/>
      <c r="C43" s="44"/>
      <c r="D43" s="44"/>
      <c r="E43" s="38" t="s">
        <v>83</v>
      </c>
      <c r="F43" s="44"/>
      <c r="G43" s="44"/>
      <c r="H43" s="44"/>
      <c r="I43" s="44"/>
      <c r="J43" s="45"/>
    </row>
    <row r="44" ht="30">
      <c r="A44" s="36" t="s">
        <v>50</v>
      </c>
      <c r="B44" s="43"/>
      <c r="C44" s="44"/>
      <c r="D44" s="44"/>
      <c r="E44" s="46" t="s">
        <v>51</v>
      </c>
      <c r="F44" s="44"/>
      <c r="G44" s="44"/>
      <c r="H44" s="44"/>
      <c r="I44" s="44"/>
      <c r="J44" s="45"/>
    </row>
    <row r="45">
      <c r="A45" s="36" t="s">
        <v>42</v>
      </c>
      <c r="B45" s="36">
        <v>13</v>
      </c>
      <c r="C45" s="37" t="s">
        <v>81</v>
      </c>
      <c r="D45" s="36" t="s">
        <v>62</v>
      </c>
      <c r="E45" s="38" t="s">
        <v>82</v>
      </c>
      <c r="F45" s="39" t="s">
        <v>46</v>
      </c>
      <c r="G45" s="40">
        <v>1</v>
      </c>
      <c r="H45" s="41">
        <v>0</v>
      </c>
      <c r="I45" s="41">
        <f>ROUND(G45*H45,P4)</f>
        <v>0</v>
      </c>
      <c r="J45" s="39" t="s">
        <v>47</v>
      </c>
      <c r="O45" s="42">
        <f>I45*0.21</f>
        <v>0</v>
      </c>
      <c r="P45">
        <v>3</v>
      </c>
    </row>
    <row r="46">
      <c r="A46" s="36" t="s">
        <v>48</v>
      </c>
      <c r="B46" s="43"/>
      <c r="C46" s="44"/>
      <c r="D46" s="44"/>
      <c r="E46" s="38" t="s">
        <v>84</v>
      </c>
      <c r="F46" s="44"/>
      <c r="G46" s="44"/>
      <c r="H46" s="44"/>
      <c r="I46" s="44"/>
      <c r="J46" s="45"/>
    </row>
    <row r="47" ht="30">
      <c r="A47" s="36" t="s">
        <v>50</v>
      </c>
      <c r="B47" s="43"/>
      <c r="C47" s="44"/>
      <c r="D47" s="44"/>
      <c r="E47" s="46" t="s">
        <v>51</v>
      </c>
      <c r="F47" s="44"/>
      <c r="G47" s="44"/>
      <c r="H47" s="44"/>
      <c r="I47" s="44"/>
      <c r="J47" s="45"/>
    </row>
    <row r="48">
      <c r="A48" s="36" t="s">
        <v>42</v>
      </c>
      <c r="B48" s="36">
        <v>14</v>
      </c>
      <c r="C48" s="37" t="s">
        <v>85</v>
      </c>
      <c r="D48" s="36" t="s">
        <v>44</v>
      </c>
      <c r="E48" s="38" t="s">
        <v>86</v>
      </c>
      <c r="F48" s="39" t="s">
        <v>66</v>
      </c>
      <c r="G48" s="40">
        <v>2</v>
      </c>
      <c r="H48" s="41">
        <v>0</v>
      </c>
      <c r="I48" s="41">
        <f>ROUND(G48*H48,P4)</f>
        <v>0</v>
      </c>
      <c r="J48" s="39" t="s">
        <v>47</v>
      </c>
      <c r="O48" s="42">
        <f>I48*0.21</f>
        <v>0</v>
      </c>
      <c r="P48">
        <v>3</v>
      </c>
    </row>
    <row r="49">
      <c r="A49" s="36" t="s">
        <v>48</v>
      </c>
      <c r="B49" s="43"/>
      <c r="C49" s="44"/>
      <c r="D49" s="44"/>
      <c r="E49" s="38" t="s">
        <v>87</v>
      </c>
      <c r="F49" s="44"/>
      <c r="G49" s="44"/>
      <c r="H49" s="44"/>
      <c r="I49" s="44"/>
      <c r="J49" s="45"/>
    </row>
    <row r="50" ht="30">
      <c r="A50" s="36" t="s">
        <v>50</v>
      </c>
      <c r="B50" s="43"/>
      <c r="C50" s="44"/>
      <c r="D50" s="44"/>
      <c r="E50" s="46" t="s">
        <v>88</v>
      </c>
      <c r="F50" s="44"/>
      <c r="G50" s="44"/>
      <c r="H50" s="44"/>
      <c r="I50" s="44"/>
      <c r="J50" s="45"/>
    </row>
    <row r="51">
      <c r="A51" s="36" t="s">
        <v>42</v>
      </c>
      <c r="B51" s="36">
        <v>15</v>
      </c>
      <c r="C51" s="37" t="s">
        <v>89</v>
      </c>
      <c r="D51" s="36" t="s">
        <v>44</v>
      </c>
      <c r="E51" s="38" t="s">
        <v>90</v>
      </c>
      <c r="F51" s="39" t="s">
        <v>46</v>
      </c>
      <c r="G51" s="40">
        <v>1</v>
      </c>
      <c r="H51" s="41">
        <v>0</v>
      </c>
      <c r="I51" s="41">
        <f>ROUND(G51*H51,P4)</f>
        <v>0</v>
      </c>
      <c r="J51" s="39" t="s">
        <v>47</v>
      </c>
      <c r="O51" s="42">
        <f>I51*0.21</f>
        <v>0</v>
      </c>
      <c r="P51">
        <v>3</v>
      </c>
    </row>
    <row r="52" ht="90">
      <c r="A52" s="36" t="s">
        <v>48</v>
      </c>
      <c r="B52" s="43"/>
      <c r="C52" s="44"/>
      <c r="D52" s="44"/>
      <c r="E52" s="38" t="s">
        <v>91</v>
      </c>
      <c r="F52" s="44"/>
      <c r="G52" s="44"/>
      <c r="H52" s="44"/>
      <c r="I52" s="44"/>
      <c r="J52" s="45"/>
    </row>
    <row r="53" ht="30">
      <c r="A53" s="36" t="s">
        <v>50</v>
      </c>
      <c r="B53" s="47"/>
      <c r="C53" s="48"/>
      <c r="D53" s="48"/>
      <c r="E53" s="46" t="s">
        <v>51</v>
      </c>
      <c r="F53" s="48"/>
      <c r="G53" s="48"/>
      <c r="H53" s="48"/>
      <c r="I53" s="48"/>
      <c r="J5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 ht="30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13</v>
      </c>
      <c r="I3" s="24">
        <f>SUMIFS(I8:I92,A8:A92,"SD")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SUMIFS(I9:I14,A9:A14,"P")</f>
        <v>0</v>
      </c>
      <c r="J8" s="35"/>
    </row>
    <row r="9" ht="30">
      <c r="A9" s="36" t="s">
        <v>42</v>
      </c>
      <c r="B9" s="36">
        <v>1</v>
      </c>
      <c r="C9" s="37" t="s">
        <v>92</v>
      </c>
      <c r="D9" s="36" t="s">
        <v>44</v>
      </c>
      <c r="E9" s="38" t="s">
        <v>93</v>
      </c>
      <c r="F9" s="39" t="s">
        <v>94</v>
      </c>
      <c r="G9" s="40">
        <v>77.808999999999997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180">
      <c r="A10" s="36" t="s">
        <v>48</v>
      </c>
      <c r="B10" s="43"/>
      <c r="C10" s="44"/>
      <c r="D10" s="44"/>
      <c r="E10" s="38" t="s">
        <v>95</v>
      </c>
      <c r="F10" s="44"/>
      <c r="G10" s="44"/>
      <c r="H10" s="44"/>
      <c r="I10" s="44"/>
      <c r="J10" s="45"/>
    </row>
    <row r="11" ht="75">
      <c r="A11" s="36" t="s">
        <v>50</v>
      </c>
      <c r="B11" s="43"/>
      <c r="C11" s="44"/>
      <c r="D11" s="44"/>
      <c r="E11" s="46" t="s">
        <v>96</v>
      </c>
      <c r="F11" s="44"/>
      <c r="G11" s="44"/>
      <c r="H11" s="44"/>
      <c r="I11" s="44"/>
      <c r="J11" s="45"/>
    </row>
    <row r="12" ht="30">
      <c r="A12" s="36" t="s">
        <v>42</v>
      </c>
      <c r="B12" s="36">
        <v>2</v>
      </c>
      <c r="C12" s="37" t="s">
        <v>97</v>
      </c>
      <c r="D12" s="36" t="s">
        <v>44</v>
      </c>
      <c r="E12" s="38" t="s">
        <v>93</v>
      </c>
      <c r="F12" s="39" t="s">
        <v>94</v>
      </c>
      <c r="G12" s="40">
        <v>385.68299999999999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180">
      <c r="A13" s="36" t="s">
        <v>48</v>
      </c>
      <c r="B13" s="43"/>
      <c r="C13" s="44"/>
      <c r="D13" s="44"/>
      <c r="E13" s="38" t="s">
        <v>98</v>
      </c>
      <c r="F13" s="44"/>
      <c r="G13" s="44"/>
      <c r="H13" s="44"/>
      <c r="I13" s="44"/>
      <c r="J13" s="45"/>
    </row>
    <row r="14" ht="75">
      <c r="A14" s="36" t="s">
        <v>50</v>
      </c>
      <c r="B14" s="43"/>
      <c r="C14" s="44"/>
      <c r="D14" s="44"/>
      <c r="E14" s="46" t="s">
        <v>99</v>
      </c>
      <c r="F14" s="44"/>
      <c r="G14" s="44"/>
      <c r="H14" s="44"/>
      <c r="I14" s="44"/>
      <c r="J14" s="45"/>
    </row>
    <row r="15">
      <c r="A15" s="30" t="s">
        <v>39</v>
      </c>
      <c r="B15" s="31"/>
      <c r="C15" s="32" t="s">
        <v>100</v>
      </c>
      <c r="D15" s="33"/>
      <c r="E15" s="30" t="s">
        <v>101</v>
      </c>
      <c r="F15" s="33"/>
      <c r="G15" s="33"/>
      <c r="H15" s="33"/>
      <c r="I15" s="34">
        <f>SUMIFS(I16:I57,A16:A57,"P")</f>
        <v>0</v>
      </c>
      <c r="J15" s="35"/>
    </row>
    <row r="16">
      <c r="A16" s="36" t="s">
        <v>42</v>
      </c>
      <c r="B16" s="36">
        <v>3</v>
      </c>
      <c r="C16" s="37" t="s">
        <v>102</v>
      </c>
      <c r="D16" s="36" t="s">
        <v>44</v>
      </c>
      <c r="E16" s="38" t="s">
        <v>103</v>
      </c>
      <c r="F16" s="39" t="s">
        <v>104</v>
      </c>
      <c r="G16" s="40">
        <v>208</v>
      </c>
      <c r="H16" s="41">
        <v>0</v>
      </c>
      <c r="I16" s="41">
        <f>ROUND(G16*H16,P4)</f>
        <v>0</v>
      </c>
      <c r="J16" s="39" t="s">
        <v>47</v>
      </c>
      <c r="O16" s="42">
        <f>I16*0.21</f>
        <v>0</v>
      </c>
      <c r="P16">
        <v>3</v>
      </c>
    </row>
    <row r="17">
      <c r="A17" s="36" t="s">
        <v>48</v>
      </c>
      <c r="B17" s="43"/>
      <c r="C17" s="44"/>
      <c r="D17" s="44"/>
      <c r="E17" s="38" t="s">
        <v>105</v>
      </c>
      <c r="F17" s="44"/>
      <c r="G17" s="44"/>
      <c r="H17" s="44"/>
      <c r="I17" s="44"/>
      <c r="J17" s="45"/>
    </row>
    <row r="18" ht="30">
      <c r="A18" s="36" t="s">
        <v>50</v>
      </c>
      <c r="B18" s="43"/>
      <c r="C18" s="44"/>
      <c r="D18" s="44"/>
      <c r="E18" s="46" t="s">
        <v>106</v>
      </c>
      <c r="F18" s="44"/>
      <c r="G18" s="44"/>
      <c r="H18" s="44"/>
      <c r="I18" s="44"/>
      <c r="J18" s="45"/>
    </row>
    <row r="19">
      <c r="A19" s="36" t="s">
        <v>42</v>
      </c>
      <c r="B19" s="36">
        <v>4</v>
      </c>
      <c r="C19" s="37" t="s">
        <v>107</v>
      </c>
      <c r="D19" s="36" t="s">
        <v>44</v>
      </c>
      <c r="E19" s="38" t="s">
        <v>108</v>
      </c>
      <c r="F19" s="39" t="s">
        <v>104</v>
      </c>
      <c r="G19" s="40">
        <v>200</v>
      </c>
      <c r="H19" s="41">
        <v>0</v>
      </c>
      <c r="I19" s="41">
        <f>ROUND(G19*H19,P4)</f>
        <v>0</v>
      </c>
      <c r="J19" s="39" t="s">
        <v>47</v>
      </c>
      <c r="O19" s="42">
        <f>I19*0.21</f>
        <v>0</v>
      </c>
      <c r="P19">
        <v>3</v>
      </c>
    </row>
    <row r="20">
      <c r="A20" s="36" t="s">
        <v>48</v>
      </c>
      <c r="B20" s="43"/>
      <c r="C20" s="44"/>
      <c r="D20" s="44"/>
      <c r="E20" s="50" t="s">
        <v>44</v>
      </c>
      <c r="F20" s="44"/>
      <c r="G20" s="44"/>
      <c r="H20" s="44"/>
      <c r="I20" s="44"/>
      <c r="J20" s="45"/>
    </row>
    <row r="21" ht="30">
      <c r="A21" s="36" t="s">
        <v>50</v>
      </c>
      <c r="B21" s="43"/>
      <c r="C21" s="44"/>
      <c r="D21" s="44"/>
      <c r="E21" s="46" t="s">
        <v>109</v>
      </c>
      <c r="F21" s="44"/>
      <c r="G21" s="44"/>
      <c r="H21" s="44"/>
      <c r="I21" s="44"/>
      <c r="J21" s="45"/>
    </row>
    <row r="22" ht="30">
      <c r="A22" s="36" t="s">
        <v>42</v>
      </c>
      <c r="B22" s="36">
        <v>5</v>
      </c>
      <c r="C22" s="37" t="s">
        <v>110</v>
      </c>
      <c r="D22" s="36" t="s">
        <v>44</v>
      </c>
      <c r="E22" s="38" t="s">
        <v>111</v>
      </c>
      <c r="F22" s="39" t="s">
        <v>66</v>
      </c>
      <c r="G22" s="40">
        <v>8</v>
      </c>
      <c r="H22" s="41">
        <v>0</v>
      </c>
      <c r="I22" s="41">
        <f>ROUND(G22*H22,P4)</f>
        <v>0</v>
      </c>
      <c r="J22" s="39" t="s">
        <v>47</v>
      </c>
      <c r="O22" s="42">
        <f>I22*0.21</f>
        <v>0</v>
      </c>
      <c r="P22">
        <v>3</v>
      </c>
    </row>
    <row r="23" ht="45">
      <c r="A23" s="36" t="s">
        <v>48</v>
      </c>
      <c r="B23" s="43"/>
      <c r="C23" s="44"/>
      <c r="D23" s="44"/>
      <c r="E23" s="38" t="s">
        <v>112</v>
      </c>
      <c r="F23" s="44"/>
      <c r="G23" s="44"/>
      <c r="H23" s="44"/>
      <c r="I23" s="44"/>
      <c r="J23" s="45"/>
    </row>
    <row r="24" ht="30">
      <c r="A24" s="36" t="s">
        <v>50</v>
      </c>
      <c r="B24" s="43"/>
      <c r="C24" s="44"/>
      <c r="D24" s="44"/>
      <c r="E24" s="46" t="s">
        <v>113</v>
      </c>
      <c r="F24" s="44"/>
      <c r="G24" s="44"/>
      <c r="H24" s="44"/>
      <c r="I24" s="44"/>
      <c r="J24" s="45"/>
    </row>
    <row r="25" ht="30">
      <c r="A25" s="36" t="s">
        <v>42</v>
      </c>
      <c r="B25" s="36">
        <v>6</v>
      </c>
      <c r="C25" s="37" t="s">
        <v>114</v>
      </c>
      <c r="D25" s="36" t="s">
        <v>44</v>
      </c>
      <c r="E25" s="38" t="s">
        <v>115</v>
      </c>
      <c r="F25" s="39" t="s">
        <v>66</v>
      </c>
      <c r="G25" s="40">
        <v>3</v>
      </c>
      <c r="H25" s="41">
        <v>0</v>
      </c>
      <c r="I25" s="41">
        <f>ROUND(G25*H25,P4)</f>
        <v>0</v>
      </c>
      <c r="J25" s="39" t="s">
        <v>47</v>
      </c>
      <c r="O25" s="42">
        <f>I25*0.21</f>
        <v>0</v>
      </c>
      <c r="P25">
        <v>3</v>
      </c>
    </row>
    <row r="26" ht="45">
      <c r="A26" s="36" t="s">
        <v>48</v>
      </c>
      <c r="B26" s="43"/>
      <c r="C26" s="44"/>
      <c r="D26" s="44"/>
      <c r="E26" s="38" t="s">
        <v>112</v>
      </c>
      <c r="F26" s="44"/>
      <c r="G26" s="44"/>
      <c r="H26" s="44"/>
      <c r="I26" s="44"/>
      <c r="J26" s="45"/>
    </row>
    <row r="27" ht="30">
      <c r="A27" s="36" t="s">
        <v>50</v>
      </c>
      <c r="B27" s="43"/>
      <c r="C27" s="44"/>
      <c r="D27" s="44"/>
      <c r="E27" s="46" t="s">
        <v>116</v>
      </c>
      <c r="F27" s="44"/>
      <c r="G27" s="44"/>
      <c r="H27" s="44"/>
      <c r="I27" s="44"/>
      <c r="J27" s="45"/>
    </row>
    <row r="28" ht="30">
      <c r="A28" s="36" t="s">
        <v>42</v>
      </c>
      <c r="B28" s="36">
        <v>7</v>
      </c>
      <c r="C28" s="37" t="s">
        <v>117</v>
      </c>
      <c r="D28" s="36" t="s">
        <v>44</v>
      </c>
      <c r="E28" s="38" t="s">
        <v>118</v>
      </c>
      <c r="F28" s="39" t="s">
        <v>66</v>
      </c>
      <c r="G28" s="40">
        <v>6</v>
      </c>
      <c r="H28" s="41">
        <v>0</v>
      </c>
      <c r="I28" s="41">
        <f>ROUND(G28*H28,P4)</f>
        <v>0</v>
      </c>
      <c r="J28" s="39" t="s">
        <v>47</v>
      </c>
      <c r="O28" s="42">
        <f>I28*0.21</f>
        <v>0</v>
      </c>
      <c r="P28">
        <v>3</v>
      </c>
    </row>
    <row r="29" ht="45">
      <c r="A29" s="36" t="s">
        <v>48</v>
      </c>
      <c r="B29" s="43"/>
      <c r="C29" s="44"/>
      <c r="D29" s="44"/>
      <c r="E29" s="38" t="s">
        <v>112</v>
      </c>
      <c r="F29" s="44"/>
      <c r="G29" s="44"/>
      <c r="H29" s="44"/>
      <c r="I29" s="44"/>
      <c r="J29" s="45"/>
    </row>
    <row r="30" ht="30">
      <c r="A30" s="36" t="s">
        <v>50</v>
      </c>
      <c r="B30" s="43"/>
      <c r="C30" s="44"/>
      <c r="D30" s="44"/>
      <c r="E30" s="46" t="s">
        <v>119</v>
      </c>
      <c r="F30" s="44"/>
      <c r="G30" s="44"/>
      <c r="H30" s="44"/>
      <c r="I30" s="44"/>
      <c r="J30" s="45"/>
    </row>
    <row r="31" ht="30">
      <c r="A31" s="36" t="s">
        <v>42</v>
      </c>
      <c r="B31" s="36">
        <v>8</v>
      </c>
      <c r="C31" s="37" t="s">
        <v>120</v>
      </c>
      <c r="D31" s="36" t="s">
        <v>44</v>
      </c>
      <c r="E31" s="38" t="s">
        <v>121</v>
      </c>
      <c r="F31" s="39" t="s">
        <v>122</v>
      </c>
      <c r="G31" s="40">
        <v>17.635999999999999</v>
      </c>
      <c r="H31" s="41">
        <v>0</v>
      </c>
      <c r="I31" s="41">
        <f>ROUND(G31*H31,P4)</f>
        <v>0</v>
      </c>
      <c r="J31" s="39" t="s">
        <v>47</v>
      </c>
      <c r="O31" s="42">
        <f>I31*0.21</f>
        <v>0</v>
      </c>
      <c r="P31">
        <v>3</v>
      </c>
    </row>
    <row r="32" ht="45">
      <c r="A32" s="36" t="s">
        <v>48</v>
      </c>
      <c r="B32" s="43"/>
      <c r="C32" s="44"/>
      <c r="D32" s="44"/>
      <c r="E32" s="38" t="s">
        <v>123</v>
      </c>
      <c r="F32" s="44"/>
      <c r="G32" s="44"/>
      <c r="H32" s="44"/>
      <c r="I32" s="44"/>
      <c r="J32" s="45"/>
    </row>
    <row r="33" ht="45">
      <c r="A33" s="36" t="s">
        <v>50</v>
      </c>
      <c r="B33" s="43"/>
      <c r="C33" s="44"/>
      <c r="D33" s="44"/>
      <c r="E33" s="46" t="s">
        <v>124</v>
      </c>
      <c r="F33" s="44"/>
      <c r="G33" s="44"/>
      <c r="H33" s="44"/>
      <c r="I33" s="44"/>
      <c r="J33" s="45"/>
    </row>
    <row r="34" ht="30">
      <c r="A34" s="36" t="s">
        <v>42</v>
      </c>
      <c r="B34" s="36">
        <v>9</v>
      </c>
      <c r="C34" s="37" t="s">
        <v>125</v>
      </c>
      <c r="D34" s="36" t="s">
        <v>44</v>
      </c>
      <c r="E34" s="38" t="s">
        <v>126</v>
      </c>
      <c r="F34" s="39" t="s">
        <v>122</v>
      </c>
      <c r="G34" s="40">
        <v>6.7599999999999998</v>
      </c>
      <c r="H34" s="41">
        <v>0</v>
      </c>
      <c r="I34" s="41">
        <f>ROUND(G34*H34,P4)</f>
        <v>0</v>
      </c>
      <c r="J34" s="39" t="s">
        <v>47</v>
      </c>
      <c r="O34" s="42">
        <f>I34*0.21</f>
        <v>0</v>
      </c>
      <c r="P34">
        <v>3</v>
      </c>
    </row>
    <row r="35" ht="45">
      <c r="A35" s="36" t="s">
        <v>48</v>
      </c>
      <c r="B35" s="43"/>
      <c r="C35" s="44"/>
      <c r="D35" s="44"/>
      <c r="E35" s="38" t="s">
        <v>127</v>
      </c>
      <c r="F35" s="44"/>
      <c r="G35" s="44"/>
      <c r="H35" s="44"/>
      <c r="I35" s="44"/>
      <c r="J35" s="45"/>
    </row>
    <row r="36" ht="45">
      <c r="A36" s="36" t="s">
        <v>50</v>
      </c>
      <c r="B36" s="43"/>
      <c r="C36" s="44"/>
      <c r="D36" s="44"/>
      <c r="E36" s="46" t="s">
        <v>128</v>
      </c>
      <c r="F36" s="44"/>
      <c r="G36" s="44"/>
      <c r="H36" s="44"/>
      <c r="I36" s="44"/>
      <c r="J36" s="45"/>
    </row>
    <row r="37">
      <c r="A37" s="36" t="s">
        <v>42</v>
      </c>
      <c r="B37" s="36">
        <v>10</v>
      </c>
      <c r="C37" s="37" t="s">
        <v>129</v>
      </c>
      <c r="D37" s="36" t="s">
        <v>44</v>
      </c>
      <c r="E37" s="38" t="s">
        <v>130</v>
      </c>
      <c r="F37" s="39" t="s">
        <v>122</v>
      </c>
      <c r="G37" s="40">
        <v>15.161</v>
      </c>
      <c r="H37" s="41">
        <v>0</v>
      </c>
      <c r="I37" s="41">
        <f>ROUND(G37*H37,P4)</f>
        <v>0</v>
      </c>
      <c r="J37" s="39" t="s">
        <v>47</v>
      </c>
      <c r="O37" s="42">
        <f>I37*0.21</f>
        <v>0</v>
      </c>
      <c r="P37">
        <v>3</v>
      </c>
    </row>
    <row r="38" ht="45">
      <c r="A38" s="36" t="s">
        <v>48</v>
      </c>
      <c r="B38" s="43"/>
      <c r="C38" s="44"/>
      <c r="D38" s="44"/>
      <c r="E38" s="38" t="s">
        <v>131</v>
      </c>
      <c r="F38" s="44"/>
      <c r="G38" s="44"/>
      <c r="H38" s="44"/>
      <c r="I38" s="44"/>
      <c r="J38" s="45"/>
    </row>
    <row r="39" ht="45">
      <c r="A39" s="36" t="s">
        <v>50</v>
      </c>
      <c r="B39" s="43"/>
      <c r="C39" s="44"/>
      <c r="D39" s="44"/>
      <c r="E39" s="46" t="s">
        <v>132</v>
      </c>
      <c r="F39" s="44"/>
      <c r="G39" s="44"/>
      <c r="H39" s="44"/>
      <c r="I39" s="44"/>
      <c r="J39" s="45"/>
    </row>
    <row r="40">
      <c r="A40" s="36" t="s">
        <v>42</v>
      </c>
      <c r="B40" s="36">
        <v>11</v>
      </c>
      <c r="C40" s="37" t="s">
        <v>133</v>
      </c>
      <c r="D40" s="36" t="s">
        <v>44</v>
      </c>
      <c r="E40" s="38" t="s">
        <v>134</v>
      </c>
      <c r="F40" s="39" t="s">
        <v>122</v>
      </c>
      <c r="G40" s="40">
        <v>9.4870000000000001</v>
      </c>
      <c r="H40" s="41">
        <v>0</v>
      </c>
      <c r="I40" s="41">
        <f>ROUND(G40*H40,P4)</f>
        <v>0</v>
      </c>
      <c r="J40" s="39" t="s">
        <v>47</v>
      </c>
      <c r="O40" s="42">
        <f>I40*0.21</f>
        <v>0</v>
      </c>
      <c r="P40">
        <v>3</v>
      </c>
    </row>
    <row r="41" ht="30">
      <c r="A41" s="36" t="s">
        <v>48</v>
      </c>
      <c r="B41" s="43"/>
      <c r="C41" s="44"/>
      <c r="D41" s="44"/>
      <c r="E41" s="38" t="s">
        <v>135</v>
      </c>
      <c r="F41" s="44"/>
      <c r="G41" s="44"/>
      <c r="H41" s="44"/>
      <c r="I41" s="44"/>
      <c r="J41" s="45"/>
    </row>
    <row r="42" ht="45">
      <c r="A42" s="36" t="s">
        <v>50</v>
      </c>
      <c r="B42" s="43"/>
      <c r="C42" s="44"/>
      <c r="D42" s="44"/>
      <c r="E42" s="46" t="s">
        <v>136</v>
      </c>
      <c r="F42" s="44"/>
      <c r="G42" s="44"/>
      <c r="H42" s="44"/>
      <c r="I42" s="44"/>
      <c r="J42" s="45"/>
    </row>
    <row r="43">
      <c r="A43" s="36" t="s">
        <v>42</v>
      </c>
      <c r="B43" s="36">
        <v>12</v>
      </c>
      <c r="C43" s="37" t="s">
        <v>137</v>
      </c>
      <c r="D43" s="36" t="s">
        <v>44</v>
      </c>
      <c r="E43" s="38" t="s">
        <v>138</v>
      </c>
      <c r="F43" s="39" t="s">
        <v>46</v>
      </c>
      <c r="G43" s="40">
        <v>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 ht="75">
      <c r="A44" s="36" t="s">
        <v>48</v>
      </c>
      <c r="B44" s="43"/>
      <c r="C44" s="44"/>
      <c r="D44" s="44"/>
      <c r="E44" s="38" t="s">
        <v>139</v>
      </c>
      <c r="F44" s="44"/>
      <c r="G44" s="44"/>
      <c r="H44" s="44"/>
      <c r="I44" s="44"/>
      <c r="J44" s="45"/>
    </row>
    <row r="45" ht="30">
      <c r="A45" s="36" t="s">
        <v>50</v>
      </c>
      <c r="B45" s="43"/>
      <c r="C45" s="44"/>
      <c r="D45" s="44"/>
      <c r="E45" s="46" t="s">
        <v>51</v>
      </c>
      <c r="F45" s="44"/>
      <c r="G45" s="44"/>
      <c r="H45" s="44"/>
      <c r="I45" s="44"/>
      <c r="J45" s="45"/>
    </row>
    <row r="46">
      <c r="A46" s="36" t="s">
        <v>42</v>
      </c>
      <c r="B46" s="36">
        <v>13</v>
      </c>
      <c r="C46" s="37" t="s">
        <v>140</v>
      </c>
      <c r="D46" s="36" t="s">
        <v>44</v>
      </c>
      <c r="E46" s="38" t="s">
        <v>141</v>
      </c>
      <c r="F46" s="39" t="s">
        <v>122</v>
      </c>
      <c r="G46" s="40">
        <v>7.3810000000000002</v>
      </c>
      <c r="H46" s="41">
        <v>0</v>
      </c>
      <c r="I46" s="41">
        <f>ROUND(G46*H46,P4)</f>
        <v>0</v>
      </c>
      <c r="J46" s="39" t="s">
        <v>47</v>
      </c>
      <c r="O46" s="42">
        <f>I46*0.21</f>
        <v>0</v>
      </c>
      <c r="P46">
        <v>3</v>
      </c>
    </row>
    <row r="47" ht="60">
      <c r="A47" s="36" t="s">
        <v>48</v>
      </c>
      <c r="B47" s="43"/>
      <c r="C47" s="44"/>
      <c r="D47" s="44"/>
      <c r="E47" s="38" t="s">
        <v>142</v>
      </c>
      <c r="F47" s="44"/>
      <c r="G47" s="44"/>
      <c r="H47" s="44"/>
      <c r="I47" s="44"/>
      <c r="J47" s="45"/>
    </row>
    <row r="48" ht="30">
      <c r="A48" s="36" t="s">
        <v>50</v>
      </c>
      <c r="B48" s="43"/>
      <c r="C48" s="44"/>
      <c r="D48" s="44"/>
      <c r="E48" s="46" t="s">
        <v>143</v>
      </c>
      <c r="F48" s="44"/>
      <c r="G48" s="44"/>
      <c r="H48" s="44"/>
      <c r="I48" s="44"/>
      <c r="J48" s="45"/>
    </row>
    <row r="49">
      <c r="A49" s="36" t="s">
        <v>42</v>
      </c>
      <c r="B49" s="36">
        <v>14</v>
      </c>
      <c r="C49" s="37" t="s">
        <v>144</v>
      </c>
      <c r="D49" s="36" t="s">
        <v>44</v>
      </c>
      <c r="E49" s="38" t="s">
        <v>145</v>
      </c>
      <c r="F49" s="39" t="s">
        <v>122</v>
      </c>
      <c r="G49" s="40">
        <v>104.19499999999999</v>
      </c>
      <c r="H49" s="41">
        <v>0</v>
      </c>
      <c r="I49" s="41">
        <f>ROUND(G49*H49,P4)</f>
        <v>0</v>
      </c>
      <c r="J49" s="39" t="s">
        <v>47</v>
      </c>
      <c r="O49" s="42">
        <f>I49*0.21</f>
        <v>0</v>
      </c>
      <c r="P49">
        <v>3</v>
      </c>
    </row>
    <row r="50">
      <c r="A50" s="36" t="s">
        <v>48</v>
      </c>
      <c r="B50" s="43"/>
      <c r="C50" s="44"/>
      <c r="D50" s="44"/>
      <c r="E50" s="38" t="s">
        <v>146</v>
      </c>
      <c r="F50" s="44"/>
      <c r="G50" s="44"/>
      <c r="H50" s="44"/>
      <c r="I50" s="44"/>
      <c r="J50" s="45"/>
    </row>
    <row r="51" ht="45">
      <c r="A51" s="36" t="s">
        <v>50</v>
      </c>
      <c r="B51" s="43"/>
      <c r="C51" s="44"/>
      <c r="D51" s="44"/>
      <c r="E51" s="46" t="s">
        <v>147</v>
      </c>
      <c r="F51" s="44"/>
      <c r="G51" s="44"/>
      <c r="H51" s="44"/>
      <c r="I51" s="44"/>
      <c r="J51" s="45"/>
    </row>
    <row r="52">
      <c r="A52" s="36" t="s">
        <v>42</v>
      </c>
      <c r="B52" s="36">
        <v>15</v>
      </c>
      <c r="C52" s="37" t="s">
        <v>148</v>
      </c>
      <c r="D52" s="36" t="s">
        <v>44</v>
      </c>
      <c r="E52" s="38" t="s">
        <v>149</v>
      </c>
      <c r="F52" s="39" t="s">
        <v>122</v>
      </c>
      <c r="G52" s="40">
        <v>120.464</v>
      </c>
      <c r="H52" s="41">
        <v>0</v>
      </c>
      <c r="I52" s="41">
        <f>ROUND(G52*H52,P4)</f>
        <v>0</v>
      </c>
      <c r="J52" s="39" t="s">
        <v>47</v>
      </c>
      <c r="O52" s="42">
        <f>I52*0.21</f>
        <v>0</v>
      </c>
      <c r="P52">
        <v>3</v>
      </c>
    </row>
    <row r="53" ht="30">
      <c r="A53" s="36" t="s">
        <v>48</v>
      </c>
      <c r="B53" s="43"/>
      <c r="C53" s="44"/>
      <c r="D53" s="44"/>
      <c r="E53" s="38" t="s">
        <v>150</v>
      </c>
      <c r="F53" s="44"/>
      <c r="G53" s="44"/>
      <c r="H53" s="44"/>
      <c r="I53" s="44"/>
      <c r="J53" s="45"/>
    </row>
    <row r="54" ht="180">
      <c r="A54" s="36" t="s">
        <v>50</v>
      </c>
      <c r="B54" s="43"/>
      <c r="C54" s="44"/>
      <c r="D54" s="44"/>
      <c r="E54" s="46" t="s">
        <v>151</v>
      </c>
      <c r="F54" s="44"/>
      <c r="G54" s="44"/>
      <c r="H54" s="44"/>
      <c r="I54" s="44"/>
      <c r="J54" s="45"/>
    </row>
    <row r="55">
      <c r="A55" s="36" t="s">
        <v>42</v>
      </c>
      <c r="B55" s="36">
        <v>16</v>
      </c>
      <c r="C55" s="37" t="s">
        <v>152</v>
      </c>
      <c r="D55" s="36" t="s">
        <v>44</v>
      </c>
      <c r="E55" s="38" t="s">
        <v>153</v>
      </c>
      <c r="F55" s="39" t="s">
        <v>122</v>
      </c>
      <c r="G55" s="40">
        <v>224.65899999999999</v>
      </c>
      <c r="H55" s="41">
        <v>0</v>
      </c>
      <c r="I55" s="41">
        <f>ROUND(G55*H55,P4)</f>
        <v>0</v>
      </c>
      <c r="J55" s="39" t="s">
        <v>47</v>
      </c>
      <c r="O55" s="42">
        <f>I55*0.21</f>
        <v>0</v>
      </c>
      <c r="P55">
        <v>3</v>
      </c>
    </row>
    <row r="56">
      <c r="A56" s="36" t="s">
        <v>48</v>
      </c>
      <c r="B56" s="43"/>
      <c r="C56" s="44"/>
      <c r="D56" s="44"/>
      <c r="E56" s="38" t="s">
        <v>154</v>
      </c>
      <c r="F56" s="44"/>
      <c r="G56" s="44"/>
      <c r="H56" s="44"/>
      <c r="I56" s="44"/>
      <c r="J56" s="45"/>
    </row>
    <row r="57" ht="45">
      <c r="A57" s="36" t="s">
        <v>50</v>
      </c>
      <c r="B57" s="43"/>
      <c r="C57" s="44"/>
      <c r="D57" s="44"/>
      <c r="E57" s="46" t="s">
        <v>155</v>
      </c>
      <c r="F57" s="44"/>
      <c r="G57" s="44"/>
      <c r="H57" s="44"/>
      <c r="I57" s="44"/>
      <c r="J57" s="45"/>
    </row>
    <row r="58">
      <c r="A58" s="30" t="s">
        <v>39</v>
      </c>
      <c r="B58" s="31"/>
      <c r="C58" s="32" t="s">
        <v>156</v>
      </c>
      <c r="D58" s="33"/>
      <c r="E58" s="30" t="s">
        <v>157</v>
      </c>
      <c r="F58" s="33"/>
      <c r="G58" s="33"/>
      <c r="H58" s="33"/>
      <c r="I58" s="34">
        <f>SUMIFS(I59:I64,A59:A64,"P")</f>
        <v>0</v>
      </c>
      <c r="J58" s="35"/>
    </row>
    <row r="59">
      <c r="A59" s="36" t="s">
        <v>42</v>
      </c>
      <c r="B59" s="36">
        <v>17</v>
      </c>
      <c r="C59" s="37" t="s">
        <v>158</v>
      </c>
      <c r="D59" s="36" t="s">
        <v>44</v>
      </c>
      <c r="E59" s="38" t="s">
        <v>159</v>
      </c>
      <c r="F59" s="39" t="s">
        <v>104</v>
      </c>
      <c r="G59" s="40">
        <v>199.91200000000001</v>
      </c>
      <c r="H59" s="41">
        <v>0</v>
      </c>
      <c r="I59" s="41">
        <f>ROUND(G59*H59,P4)</f>
        <v>0</v>
      </c>
      <c r="J59" s="39" t="s">
        <v>47</v>
      </c>
      <c r="O59" s="42">
        <f>I59*0.21</f>
        <v>0</v>
      </c>
      <c r="P59">
        <v>3</v>
      </c>
    </row>
    <row r="60">
      <c r="A60" s="36" t="s">
        <v>48</v>
      </c>
      <c r="B60" s="43"/>
      <c r="C60" s="44"/>
      <c r="D60" s="44"/>
      <c r="E60" s="38" t="s">
        <v>160</v>
      </c>
      <c r="F60" s="44"/>
      <c r="G60" s="44"/>
      <c r="H60" s="44"/>
      <c r="I60" s="44"/>
      <c r="J60" s="45"/>
    </row>
    <row r="61" ht="30">
      <c r="A61" s="36" t="s">
        <v>50</v>
      </c>
      <c r="B61" s="43"/>
      <c r="C61" s="44"/>
      <c r="D61" s="44"/>
      <c r="E61" s="46" t="s">
        <v>161</v>
      </c>
      <c r="F61" s="44"/>
      <c r="G61" s="44"/>
      <c r="H61" s="44"/>
      <c r="I61" s="44"/>
      <c r="J61" s="45"/>
    </row>
    <row r="62">
      <c r="A62" s="36" t="s">
        <v>42</v>
      </c>
      <c r="B62" s="36">
        <v>18</v>
      </c>
      <c r="C62" s="37" t="s">
        <v>162</v>
      </c>
      <c r="D62" s="36" t="s">
        <v>44</v>
      </c>
      <c r="E62" s="38" t="s">
        <v>163</v>
      </c>
      <c r="F62" s="39" t="s">
        <v>104</v>
      </c>
      <c r="G62" s="40">
        <v>199.91200000000001</v>
      </c>
      <c r="H62" s="41">
        <v>0</v>
      </c>
      <c r="I62" s="41">
        <f>ROUND(G62*H62,P4)</f>
        <v>0</v>
      </c>
      <c r="J62" s="39" t="s">
        <v>47</v>
      </c>
      <c r="O62" s="42">
        <f>I62*0.21</f>
        <v>0</v>
      </c>
      <c r="P62">
        <v>3</v>
      </c>
    </row>
    <row r="63">
      <c r="A63" s="36" t="s">
        <v>48</v>
      </c>
      <c r="B63" s="43"/>
      <c r="C63" s="44"/>
      <c r="D63" s="44"/>
      <c r="E63" s="38" t="s">
        <v>164</v>
      </c>
      <c r="F63" s="44"/>
      <c r="G63" s="44"/>
      <c r="H63" s="44"/>
      <c r="I63" s="44"/>
      <c r="J63" s="45"/>
    </row>
    <row r="64" ht="30">
      <c r="A64" s="36" t="s">
        <v>50</v>
      </c>
      <c r="B64" s="43"/>
      <c r="C64" s="44"/>
      <c r="D64" s="44"/>
      <c r="E64" s="46" t="s">
        <v>161</v>
      </c>
      <c r="F64" s="44"/>
      <c r="G64" s="44"/>
      <c r="H64" s="44"/>
      <c r="I64" s="44"/>
      <c r="J64" s="45"/>
    </row>
    <row r="65">
      <c r="A65" s="30" t="s">
        <v>39</v>
      </c>
      <c r="B65" s="31"/>
      <c r="C65" s="32" t="s">
        <v>165</v>
      </c>
      <c r="D65" s="33"/>
      <c r="E65" s="30" t="s">
        <v>166</v>
      </c>
      <c r="F65" s="33"/>
      <c r="G65" s="33"/>
      <c r="H65" s="33"/>
      <c r="I65" s="34">
        <f>SUMIFS(I66:I92,A66:A92,"P")</f>
        <v>0</v>
      </c>
      <c r="J65" s="35"/>
    </row>
    <row r="66">
      <c r="A66" s="36" t="s">
        <v>42</v>
      </c>
      <c r="B66" s="36">
        <v>19</v>
      </c>
      <c r="C66" s="37" t="s">
        <v>167</v>
      </c>
      <c r="D66" s="36" t="s">
        <v>44</v>
      </c>
      <c r="E66" s="38" t="s">
        <v>168</v>
      </c>
      <c r="F66" s="39" t="s">
        <v>169</v>
      </c>
      <c r="G66" s="40">
        <v>12.02</v>
      </c>
      <c r="H66" s="41">
        <v>0</v>
      </c>
      <c r="I66" s="41">
        <f>ROUND(G66*H66,P4)</f>
        <v>0</v>
      </c>
      <c r="J66" s="39" t="s">
        <v>47</v>
      </c>
      <c r="O66" s="42">
        <f>I66*0.21</f>
        <v>0</v>
      </c>
      <c r="P66">
        <v>3</v>
      </c>
    </row>
    <row r="67">
      <c r="A67" s="36" t="s">
        <v>48</v>
      </c>
      <c r="B67" s="43"/>
      <c r="C67" s="44"/>
      <c r="D67" s="44"/>
      <c r="E67" s="38" t="s">
        <v>170</v>
      </c>
      <c r="F67" s="44"/>
      <c r="G67" s="44"/>
      <c r="H67" s="44"/>
      <c r="I67" s="44"/>
      <c r="J67" s="45"/>
    </row>
    <row r="68" ht="30">
      <c r="A68" s="36" t="s">
        <v>50</v>
      </c>
      <c r="B68" s="43"/>
      <c r="C68" s="44"/>
      <c r="D68" s="44"/>
      <c r="E68" s="46" t="s">
        <v>171</v>
      </c>
      <c r="F68" s="44"/>
      <c r="G68" s="44"/>
      <c r="H68" s="44"/>
      <c r="I68" s="44"/>
      <c r="J68" s="45"/>
    </row>
    <row r="69" ht="30">
      <c r="A69" s="36" t="s">
        <v>42</v>
      </c>
      <c r="B69" s="36">
        <v>20</v>
      </c>
      <c r="C69" s="37" t="s">
        <v>172</v>
      </c>
      <c r="D69" s="36" t="s">
        <v>44</v>
      </c>
      <c r="E69" s="38" t="s">
        <v>173</v>
      </c>
      <c r="F69" s="39" t="s">
        <v>169</v>
      </c>
      <c r="G69" s="40">
        <v>8</v>
      </c>
      <c r="H69" s="41">
        <v>0</v>
      </c>
      <c r="I69" s="41">
        <f>ROUND(G69*H69,P4)</f>
        <v>0</v>
      </c>
      <c r="J69" s="39" t="s">
        <v>47</v>
      </c>
      <c r="O69" s="42">
        <f>I69*0.21</f>
        <v>0</v>
      </c>
      <c r="P69">
        <v>3</v>
      </c>
    </row>
    <row r="70" ht="30">
      <c r="A70" s="36" t="s">
        <v>48</v>
      </c>
      <c r="B70" s="43"/>
      <c r="C70" s="44"/>
      <c r="D70" s="44"/>
      <c r="E70" s="38" t="s">
        <v>174</v>
      </c>
      <c r="F70" s="44"/>
      <c r="G70" s="44"/>
      <c r="H70" s="44"/>
      <c r="I70" s="44"/>
      <c r="J70" s="45"/>
    </row>
    <row r="71" ht="30">
      <c r="A71" s="36" t="s">
        <v>50</v>
      </c>
      <c r="B71" s="43"/>
      <c r="C71" s="44"/>
      <c r="D71" s="44"/>
      <c r="E71" s="46" t="s">
        <v>175</v>
      </c>
      <c r="F71" s="44"/>
      <c r="G71" s="44"/>
      <c r="H71" s="44"/>
      <c r="I71" s="44"/>
      <c r="J71" s="45"/>
    </row>
    <row r="72">
      <c r="A72" s="36" t="s">
        <v>42</v>
      </c>
      <c r="B72" s="36">
        <v>21</v>
      </c>
      <c r="C72" s="37" t="s">
        <v>176</v>
      </c>
      <c r="D72" s="36" t="s">
        <v>44</v>
      </c>
      <c r="E72" s="38" t="s">
        <v>177</v>
      </c>
      <c r="F72" s="39" t="s">
        <v>66</v>
      </c>
      <c r="G72" s="40">
        <v>10</v>
      </c>
      <c r="H72" s="41">
        <v>0</v>
      </c>
      <c r="I72" s="41">
        <f>ROUND(G72*H72,P4)</f>
        <v>0</v>
      </c>
      <c r="J72" s="39" t="s">
        <v>47</v>
      </c>
      <c r="O72" s="42">
        <f>I72*0.21</f>
        <v>0</v>
      </c>
      <c r="P72">
        <v>3</v>
      </c>
    </row>
    <row r="73">
      <c r="A73" s="36" t="s">
        <v>48</v>
      </c>
      <c r="B73" s="43"/>
      <c r="C73" s="44"/>
      <c r="D73" s="44"/>
      <c r="E73" s="50" t="s">
        <v>44</v>
      </c>
      <c r="F73" s="44"/>
      <c r="G73" s="44"/>
      <c r="H73" s="44"/>
      <c r="I73" s="44"/>
      <c r="J73" s="45"/>
    </row>
    <row r="74" ht="105">
      <c r="A74" s="36" t="s">
        <v>50</v>
      </c>
      <c r="B74" s="43"/>
      <c r="C74" s="44"/>
      <c r="D74" s="44"/>
      <c r="E74" s="46" t="s">
        <v>178</v>
      </c>
      <c r="F74" s="44"/>
      <c r="G74" s="44"/>
      <c r="H74" s="44"/>
      <c r="I74" s="44"/>
      <c r="J74" s="45"/>
    </row>
    <row r="75">
      <c r="A75" s="36" t="s">
        <v>42</v>
      </c>
      <c r="B75" s="36">
        <v>22</v>
      </c>
      <c r="C75" s="37" t="s">
        <v>179</v>
      </c>
      <c r="D75" s="36" t="s">
        <v>44</v>
      </c>
      <c r="E75" s="38" t="s">
        <v>180</v>
      </c>
      <c r="F75" s="39" t="s">
        <v>66</v>
      </c>
      <c r="G75" s="40">
        <v>8</v>
      </c>
      <c r="H75" s="41">
        <v>0</v>
      </c>
      <c r="I75" s="41">
        <f>ROUND(G75*H75,P4)</f>
        <v>0</v>
      </c>
      <c r="J75" s="39" t="s">
        <v>47</v>
      </c>
      <c r="O75" s="42">
        <f>I75*0.21</f>
        <v>0</v>
      </c>
      <c r="P75">
        <v>3</v>
      </c>
    </row>
    <row r="76">
      <c r="A76" s="36" t="s">
        <v>48</v>
      </c>
      <c r="B76" s="43"/>
      <c r="C76" s="44"/>
      <c r="D76" s="44"/>
      <c r="E76" s="38" t="s">
        <v>181</v>
      </c>
      <c r="F76" s="44"/>
      <c r="G76" s="44"/>
      <c r="H76" s="44"/>
      <c r="I76" s="44"/>
      <c r="J76" s="45"/>
    </row>
    <row r="77" ht="30">
      <c r="A77" s="36" t="s">
        <v>50</v>
      </c>
      <c r="B77" s="43"/>
      <c r="C77" s="44"/>
      <c r="D77" s="44"/>
      <c r="E77" s="46" t="s">
        <v>182</v>
      </c>
      <c r="F77" s="44"/>
      <c r="G77" s="44"/>
      <c r="H77" s="44"/>
      <c r="I77" s="44"/>
      <c r="J77" s="45"/>
    </row>
    <row r="78">
      <c r="A78" s="36" t="s">
        <v>42</v>
      </c>
      <c r="B78" s="36">
        <v>23</v>
      </c>
      <c r="C78" s="37" t="s">
        <v>183</v>
      </c>
      <c r="D78" s="36" t="s">
        <v>44</v>
      </c>
      <c r="E78" s="38" t="s">
        <v>184</v>
      </c>
      <c r="F78" s="39" t="s">
        <v>66</v>
      </c>
      <c r="G78" s="40">
        <v>8</v>
      </c>
      <c r="H78" s="41">
        <v>0</v>
      </c>
      <c r="I78" s="41">
        <f>ROUND(G78*H78,P4)</f>
        <v>0</v>
      </c>
      <c r="J78" s="39" t="s">
        <v>47</v>
      </c>
      <c r="O78" s="42">
        <f>I78*0.21</f>
        <v>0</v>
      </c>
      <c r="P78">
        <v>3</v>
      </c>
    </row>
    <row r="79">
      <c r="A79" s="36" t="s">
        <v>48</v>
      </c>
      <c r="B79" s="43"/>
      <c r="C79" s="44"/>
      <c r="D79" s="44"/>
      <c r="E79" s="50" t="s">
        <v>44</v>
      </c>
      <c r="F79" s="44"/>
      <c r="G79" s="44"/>
      <c r="H79" s="44"/>
      <c r="I79" s="44"/>
      <c r="J79" s="45"/>
    </row>
    <row r="80" ht="45">
      <c r="A80" s="36" t="s">
        <v>50</v>
      </c>
      <c r="B80" s="43"/>
      <c r="C80" s="44"/>
      <c r="D80" s="44"/>
      <c r="E80" s="46" t="s">
        <v>185</v>
      </c>
      <c r="F80" s="44"/>
      <c r="G80" s="44"/>
      <c r="H80" s="44"/>
      <c r="I80" s="44"/>
      <c r="J80" s="45"/>
    </row>
    <row r="81">
      <c r="A81" s="36" t="s">
        <v>42</v>
      </c>
      <c r="B81" s="36">
        <v>24</v>
      </c>
      <c r="C81" s="37" t="s">
        <v>186</v>
      </c>
      <c r="D81" s="36" t="s">
        <v>44</v>
      </c>
      <c r="E81" s="38" t="s">
        <v>187</v>
      </c>
      <c r="F81" s="39" t="s">
        <v>122</v>
      </c>
      <c r="G81" s="40">
        <v>14.202999999999999</v>
      </c>
      <c r="H81" s="41">
        <v>0</v>
      </c>
      <c r="I81" s="41">
        <f>ROUND(G81*H81,P4)</f>
        <v>0</v>
      </c>
      <c r="J81" s="39" t="s">
        <v>47</v>
      </c>
      <c r="O81" s="42">
        <f>I81*0.21</f>
        <v>0</v>
      </c>
      <c r="P81">
        <v>3</v>
      </c>
    </row>
    <row r="82" ht="30">
      <c r="A82" s="36" t="s">
        <v>48</v>
      </c>
      <c r="B82" s="43"/>
      <c r="C82" s="44"/>
      <c r="D82" s="44"/>
      <c r="E82" s="38" t="s">
        <v>188</v>
      </c>
      <c r="F82" s="44"/>
      <c r="G82" s="44"/>
      <c r="H82" s="44"/>
      <c r="I82" s="44"/>
      <c r="J82" s="45"/>
    </row>
    <row r="83" ht="75">
      <c r="A83" s="36" t="s">
        <v>50</v>
      </c>
      <c r="B83" s="43"/>
      <c r="C83" s="44"/>
      <c r="D83" s="44"/>
      <c r="E83" s="46" t="s">
        <v>189</v>
      </c>
      <c r="F83" s="44"/>
      <c r="G83" s="44"/>
      <c r="H83" s="44"/>
      <c r="I83" s="44"/>
      <c r="J83" s="45"/>
    </row>
    <row r="84">
      <c r="A84" s="36" t="s">
        <v>42</v>
      </c>
      <c r="B84" s="36">
        <v>25</v>
      </c>
      <c r="C84" s="37" t="s">
        <v>190</v>
      </c>
      <c r="D84" s="36" t="s">
        <v>44</v>
      </c>
      <c r="E84" s="38" t="s">
        <v>191</v>
      </c>
      <c r="F84" s="39" t="s">
        <v>122</v>
      </c>
      <c r="G84" s="40">
        <v>2.302</v>
      </c>
      <c r="H84" s="41">
        <v>0</v>
      </c>
      <c r="I84" s="41">
        <f>ROUND(G84*H84,P4)</f>
        <v>0</v>
      </c>
      <c r="J84" s="39" t="s">
        <v>47</v>
      </c>
      <c r="O84" s="42">
        <f>I84*0.21</f>
        <v>0</v>
      </c>
      <c r="P84">
        <v>3</v>
      </c>
    </row>
    <row r="85">
      <c r="A85" s="36" t="s">
        <v>48</v>
      </c>
      <c r="B85" s="43"/>
      <c r="C85" s="44"/>
      <c r="D85" s="44"/>
      <c r="E85" s="38" t="s">
        <v>192</v>
      </c>
      <c r="F85" s="44"/>
      <c r="G85" s="44"/>
      <c r="H85" s="44"/>
      <c r="I85" s="44"/>
      <c r="J85" s="45"/>
    </row>
    <row r="86" ht="45">
      <c r="A86" s="36" t="s">
        <v>50</v>
      </c>
      <c r="B86" s="43"/>
      <c r="C86" s="44"/>
      <c r="D86" s="44"/>
      <c r="E86" s="46" t="s">
        <v>193</v>
      </c>
      <c r="F86" s="44"/>
      <c r="G86" s="44"/>
      <c r="H86" s="44"/>
      <c r="I86" s="44"/>
      <c r="J86" s="45"/>
    </row>
    <row r="87">
      <c r="A87" s="36" t="s">
        <v>42</v>
      </c>
      <c r="B87" s="36">
        <v>26</v>
      </c>
      <c r="C87" s="37" t="s">
        <v>194</v>
      </c>
      <c r="D87" s="36" t="s">
        <v>44</v>
      </c>
      <c r="E87" s="38" t="s">
        <v>195</v>
      </c>
      <c r="F87" s="39" t="s">
        <v>122</v>
      </c>
      <c r="G87" s="40">
        <v>8.5679999999999996</v>
      </c>
      <c r="H87" s="41">
        <v>0</v>
      </c>
      <c r="I87" s="41">
        <f>ROUND(G87*H87,P4)</f>
        <v>0</v>
      </c>
      <c r="J87" s="39" t="s">
        <v>47</v>
      </c>
      <c r="O87" s="42">
        <f>I87*0.21</f>
        <v>0</v>
      </c>
      <c r="P87">
        <v>3</v>
      </c>
    </row>
    <row r="88">
      <c r="A88" s="36" t="s">
        <v>48</v>
      </c>
      <c r="B88" s="43"/>
      <c r="C88" s="44"/>
      <c r="D88" s="44"/>
      <c r="E88" s="38" t="s">
        <v>192</v>
      </c>
      <c r="F88" s="44"/>
      <c r="G88" s="44"/>
      <c r="H88" s="44"/>
      <c r="I88" s="44"/>
      <c r="J88" s="45"/>
    </row>
    <row r="89" ht="30">
      <c r="A89" s="36" t="s">
        <v>50</v>
      </c>
      <c r="B89" s="43"/>
      <c r="C89" s="44"/>
      <c r="D89" s="44"/>
      <c r="E89" s="46" t="s">
        <v>196</v>
      </c>
      <c r="F89" s="44"/>
      <c r="G89" s="44"/>
      <c r="H89" s="44"/>
      <c r="I89" s="44"/>
      <c r="J89" s="45"/>
    </row>
    <row r="90">
      <c r="A90" s="36" t="s">
        <v>42</v>
      </c>
      <c r="B90" s="36">
        <v>27</v>
      </c>
      <c r="C90" s="37" t="s">
        <v>197</v>
      </c>
      <c r="D90" s="36" t="s">
        <v>44</v>
      </c>
      <c r="E90" s="38" t="s">
        <v>198</v>
      </c>
      <c r="F90" s="39" t="s">
        <v>94</v>
      </c>
      <c r="G90" s="40">
        <v>0.60499999999999998</v>
      </c>
      <c r="H90" s="41">
        <v>0</v>
      </c>
      <c r="I90" s="41">
        <f>ROUND(G90*H90,P4)</f>
        <v>0</v>
      </c>
      <c r="J90" s="39" t="s">
        <v>47</v>
      </c>
      <c r="O90" s="42">
        <f>I90*0.21</f>
        <v>0</v>
      </c>
      <c r="P90">
        <v>3</v>
      </c>
    </row>
    <row r="91" ht="45">
      <c r="A91" s="36" t="s">
        <v>48</v>
      </c>
      <c r="B91" s="43"/>
      <c r="C91" s="44"/>
      <c r="D91" s="44"/>
      <c r="E91" s="38" t="s">
        <v>199</v>
      </c>
      <c r="F91" s="44"/>
      <c r="G91" s="44"/>
      <c r="H91" s="44"/>
      <c r="I91" s="44"/>
      <c r="J91" s="45"/>
    </row>
    <row r="92" ht="45">
      <c r="A92" s="36" t="s">
        <v>50</v>
      </c>
      <c r="B92" s="47"/>
      <c r="C92" s="48"/>
      <c r="D92" s="48"/>
      <c r="E92" s="46" t="s">
        <v>200</v>
      </c>
      <c r="F92" s="48"/>
      <c r="G92" s="48"/>
      <c r="H92" s="48"/>
      <c r="I92" s="48"/>
      <c r="J9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 ht="30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15</v>
      </c>
      <c r="I3" s="24">
        <f>SUMIFS(I8:I175,A8:A175,"SD")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SUMIFS(I9:I11,A9:A11,"P")</f>
        <v>0</v>
      </c>
      <c r="J8" s="35"/>
    </row>
    <row r="9" ht="30">
      <c r="A9" s="36" t="s">
        <v>42</v>
      </c>
      <c r="B9" s="36">
        <v>1</v>
      </c>
      <c r="C9" s="37" t="s">
        <v>97</v>
      </c>
      <c r="D9" s="36" t="s">
        <v>44</v>
      </c>
      <c r="E9" s="38" t="s">
        <v>93</v>
      </c>
      <c r="F9" s="39" t="s">
        <v>94</v>
      </c>
      <c r="G9" s="40">
        <v>79.353999999999999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180">
      <c r="A10" s="36" t="s">
        <v>48</v>
      </c>
      <c r="B10" s="43"/>
      <c r="C10" s="44"/>
      <c r="D10" s="44"/>
      <c r="E10" s="38" t="s">
        <v>201</v>
      </c>
      <c r="F10" s="44"/>
      <c r="G10" s="44"/>
      <c r="H10" s="44"/>
      <c r="I10" s="44"/>
      <c r="J10" s="45"/>
    </row>
    <row r="11" ht="30">
      <c r="A11" s="36" t="s">
        <v>50</v>
      </c>
      <c r="B11" s="43"/>
      <c r="C11" s="44"/>
      <c r="D11" s="44"/>
      <c r="E11" s="46" t="s">
        <v>202</v>
      </c>
      <c r="F11" s="44"/>
      <c r="G11" s="44"/>
      <c r="H11" s="44"/>
      <c r="I11" s="44"/>
      <c r="J11" s="45"/>
    </row>
    <row r="12">
      <c r="A12" s="30" t="s">
        <v>39</v>
      </c>
      <c r="B12" s="31"/>
      <c r="C12" s="32" t="s">
        <v>100</v>
      </c>
      <c r="D12" s="33"/>
      <c r="E12" s="30" t="s">
        <v>101</v>
      </c>
      <c r="F12" s="33"/>
      <c r="G12" s="33"/>
      <c r="H12" s="33"/>
      <c r="I12" s="34">
        <f>SUMIFS(I13:I24,A13:A24,"P")</f>
        <v>0</v>
      </c>
      <c r="J12" s="35"/>
    </row>
    <row r="13">
      <c r="A13" s="36" t="s">
        <v>42</v>
      </c>
      <c r="B13" s="36">
        <v>2</v>
      </c>
      <c r="C13" s="37" t="s">
        <v>203</v>
      </c>
      <c r="D13" s="36" t="s">
        <v>44</v>
      </c>
      <c r="E13" s="38" t="s">
        <v>204</v>
      </c>
      <c r="F13" s="39" t="s">
        <v>122</v>
      </c>
      <c r="G13" s="40">
        <v>104.19499999999999</v>
      </c>
      <c r="H13" s="41">
        <v>0</v>
      </c>
      <c r="I13" s="41">
        <f>ROUND(G13*H13,P4)</f>
        <v>0</v>
      </c>
      <c r="J13" s="39" t="s">
        <v>47</v>
      </c>
      <c r="O13" s="42">
        <f>I13*0.21</f>
        <v>0</v>
      </c>
      <c r="P13">
        <v>3</v>
      </c>
    </row>
    <row r="14">
      <c r="A14" s="36" t="s">
        <v>48</v>
      </c>
      <c r="B14" s="43"/>
      <c r="C14" s="44"/>
      <c r="D14" s="44"/>
      <c r="E14" s="38" t="s">
        <v>205</v>
      </c>
      <c r="F14" s="44"/>
      <c r="G14" s="44"/>
      <c r="H14" s="44"/>
      <c r="I14" s="44"/>
      <c r="J14" s="45"/>
    </row>
    <row r="15" ht="45">
      <c r="A15" s="36" t="s">
        <v>50</v>
      </c>
      <c r="B15" s="43"/>
      <c r="C15" s="44"/>
      <c r="D15" s="44"/>
      <c r="E15" s="46" t="s">
        <v>206</v>
      </c>
      <c r="F15" s="44"/>
      <c r="G15" s="44"/>
      <c r="H15" s="44"/>
      <c r="I15" s="44"/>
      <c r="J15" s="45"/>
    </row>
    <row r="16">
      <c r="A16" s="36" t="s">
        <v>42</v>
      </c>
      <c r="B16" s="36">
        <v>3</v>
      </c>
      <c r="C16" s="37" t="s">
        <v>152</v>
      </c>
      <c r="D16" s="36" t="s">
        <v>44</v>
      </c>
      <c r="E16" s="38" t="s">
        <v>153</v>
      </c>
      <c r="F16" s="39" t="s">
        <v>122</v>
      </c>
      <c r="G16" s="40">
        <v>39.677</v>
      </c>
      <c r="H16" s="41">
        <v>0</v>
      </c>
      <c r="I16" s="41">
        <f>ROUND(G16*H16,P4)</f>
        <v>0</v>
      </c>
      <c r="J16" s="39" t="s">
        <v>47</v>
      </c>
      <c r="O16" s="42">
        <f>I16*0.21</f>
        <v>0</v>
      </c>
      <c r="P16">
        <v>3</v>
      </c>
    </row>
    <row r="17">
      <c r="A17" s="36" t="s">
        <v>48</v>
      </c>
      <c r="B17" s="43"/>
      <c r="C17" s="44"/>
      <c r="D17" s="44"/>
      <c r="E17" s="38" t="s">
        <v>207</v>
      </c>
      <c r="F17" s="44"/>
      <c r="G17" s="44"/>
      <c r="H17" s="44"/>
      <c r="I17" s="44"/>
      <c r="J17" s="45"/>
    </row>
    <row r="18" ht="45">
      <c r="A18" s="36" t="s">
        <v>50</v>
      </c>
      <c r="B18" s="43"/>
      <c r="C18" s="44"/>
      <c r="D18" s="44"/>
      <c r="E18" s="46" t="s">
        <v>208</v>
      </c>
      <c r="F18" s="44"/>
      <c r="G18" s="44"/>
      <c r="H18" s="44"/>
      <c r="I18" s="44"/>
      <c r="J18" s="45"/>
    </row>
    <row r="19">
      <c r="A19" s="36" t="s">
        <v>42</v>
      </c>
      <c r="B19" s="36">
        <v>4</v>
      </c>
      <c r="C19" s="37" t="s">
        <v>209</v>
      </c>
      <c r="D19" s="36" t="s">
        <v>44</v>
      </c>
      <c r="E19" s="38" t="s">
        <v>210</v>
      </c>
      <c r="F19" s="39" t="s">
        <v>122</v>
      </c>
      <c r="G19" s="40">
        <v>70.844999999999999</v>
      </c>
      <c r="H19" s="41">
        <v>0</v>
      </c>
      <c r="I19" s="41">
        <f>ROUND(G19*H19,P4)</f>
        <v>0</v>
      </c>
      <c r="J19" s="39" t="s">
        <v>47</v>
      </c>
      <c r="O19" s="42">
        <f>I19*0.21</f>
        <v>0</v>
      </c>
      <c r="P19">
        <v>3</v>
      </c>
    </row>
    <row r="20">
      <c r="A20" s="36" t="s">
        <v>48</v>
      </c>
      <c r="B20" s="43"/>
      <c r="C20" s="44"/>
      <c r="D20" s="44"/>
      <c r="E20" s="38" t="s">
        <v>211</v>
      </c>
      <c r="F20" s="44"/>
      <c r="G20" s="44"/>
      <c r="H20" s="44"/>
      <c r="I20" s="44"/>
      <c r="J20" s="45"/>
    </row>
    <row r="21" ht="120">
      <c r="A21" s="36" t="s">
        <v>50</v>
      </c>
      <c r="B21" s="43"/>
      <c r="C21" s="44"/>
      <c r="D21" s="44"/>
      <c r="E21" s="46" t="s">
        <v>212</v>
      </c>
      <c r="F21" s="44"/>
      <c r="G21" s="44"/>
      <c r="H21" s="44"/>
      <c r="I21" s="44"/>
      <c r="J21" s="45"/>
    </row>
    <row r="22">
      <c r="A22" s="36" t="s">
        <v>42</v>
      </c>
      <c r="B22" s="36">
        <v>5</v>
      </c>
      <c r="C22" s="37" t="s">
        <v>213</v>
      </c>
      <c r="D22" s="36" t="s">
        <v>44</v>
      </c>
      <c r="E22" s="38" t="s">
        <v>214</v>
      </c>
      <c r="F22" s="39" t="s">
        <v>122</v>
      </c>
      <c r="G22" s="40">
        <v>33.350000000000001</v>
      </c>
      <c r="H22" s="41">
        <v>0</v>
      </c>
      <c r="I22" s="41">
        <f>ROUND(G22*H22,P4)</f>
        <v>0</v>
      </c>
      <c r="J22" s="39" t="s">
        <v>47</v>
      </c>
      <c r="O22" s="42">
        <f>I22*0.21</f>
        <v>0</v>
      </c>
      <c r="P22">
        <v>3</v>
      </c>
    </row>
    <row r="23">
      <c r="A23" s="36" t="s">
        <v>48</v>
      </c>
      <c r="B23" s="43"/>
      <c r="C23" s="44"/>
      <c r="D23" s="44"/>
      <c r="E23" s="38" t="s">
        <v>215</v>
      </c>
      <c r="F23" s="44"/>
      <c r="G23" s="44"/>
      <c r="H23" s="44"/>
      <c r="I23" s="44"/>
      <c r="J23" s="45"/>
    </row>
    <row r="24" ht="60">
      <c r="A24" s="36" t="s">
        <v>50</v>
      </c>
      <c r="B24" s="43"/>
      <c r="C24" s="44"/>
      <c r="D24" s="44"/>
      <c r="E24" s="46" t="s">
        <v>216</v>
      </c>
      <c r="F24" s="44"/>
      <c r="G24" s="44"/>
      <c r="H24" s="44"/>
      <c r="I24" s="44"/>
      <c r="J24" s="45"/>
    </row>
    <row r="25">
      <c r="A25" s="30" t="s">
        <v>39</v>
      </c>
      <c r="B25" s="31"/>
      <c r="C25" s="32" t="s">
        <v>156</v>
      </c>
      <c r="D25" s="33"/>
      <c r="E25" s="30" t="s">
        <v>157</v>
      </c>
      <c r="F25" s="33"/>
      <c r="G25" s="33"/>
      <c r="H25" s="33"/>
      <c r="I25" s="34">
        <f>SUMIFS(I26:I46,A26:A46,"P")</f>
        <v>0</v>
      </c>
      <c r="J25" s="35"/>
    </row>
    <row r="26">
      <c r="A26" s="36" t="s">
        <v>42</v>
      </c>
      <c r="B26" s="36">
        <v>6</v>
      </c>
      <c r="C26" s="37" t="s">
        <v>217</v>
      </c>
      <c r="D26" s="36" t="s">
        <v>44</v>
      </c>
      <c r="E26" s="38" t="s">
        <v>218</v>
      </c>
      <c r="F26" s="39" t="s">
        <v>122</v>
      </c>
      <c r="G26" s="40">
        <v>0.024</v>
      </c>
      <c r="H26" s="41">
        <v>0</v>
      </c>
      <c r="I26" s="41">
        <f>ROUND(G26*H26,P4)</f>
        <v>0</v>
      </c>
      <c r="J26" s="39" t="s">
        <v>47</v>
      </c>
      <c r="O26" s="42">
        <f>I26*0.21</f>
        <v>0</v>
      </c>
      <c r="P26">
        <v>3</v>
      </c>
    </row>
    <row r="27">
      <c r="A27" s="36" t="s">
        <v>48</v>
      </c>
      <c r="B27" s="43"/>
      <c r="C27" s="44"/>
      <c r="D27" s="44"/>
      <c r="E27" s="38" t="s">
        <v>219</v>
      </c>
      <c r="F27" s="44"/>
      <c r="G27" s="44"/>
      <c r="H27" s="44"/>
      <c r="I27" s="44"/>
      <c r="J27" s="45"/>
    </row>
    <row r="28" ht="30">
      <c r="A28" s="36" t="s">
        <v>50</v>
      </c>
      <c r="B28" s="43"/>
      <c r="C28" s="44"/>
      <c r="D28" s="44"/>
      <c r="E28" s="46" t="s">
        <v>220</v>
      </c>
      <c r="F28" s="44"/>
      <c r="G28" s="44"/>
      <c r="H28" s="44"/>
      <c r="I28" s="44"/>
      <c r="J28" s="45"/>
    </row>
    <row r="29">
      <c r="A29" s="36" t="s">
        <v>42</v>
      </c>
      <c r="B29" s="36">
        <v>7</v>
      </c>
      <c r="C29" s="37" t="s">
        <v>221</v>
      </c>
      <c r="D29" s="36" t="s">
        <v>44</v>
      </c>
      <c r="E29" s="38" t="s">
        <v>222</v>
      </c>
      <c r="F29" s="39" t="s">
        <v>169</v>
      </c>
      <c r="G29" s="40">
        <v>561.60000000000002</v>
      </c>
      <c r="H29" s="41">
        <v>0</v>
      </c>
      <c r="I29" s="41">
        <f>ROUND(G29*H29,P4)</f>
        <v>0</v>
      </c>
      <c r="J29" s="39" t="s">
        <v>47</v>
      </c>
      <c r="O29" s="42">
        <f>I29*0.21</f>
        <v>0</v>
      </c>
      <c r="P29">
        <v>3</v>
      </c>
    </row>
    <row r="30">
      <c r="A30" s="36" t="s">
        <v>48</v>
      </c>
      <c r="B30" s="43"/>
      <c r="C30" s="44"/>
      <c r="D30" s="44"/>
      <c r="E30" s="38" t="s">
        <v>223</v>
      </c>
      <c r="F30" s="44"/>
      <c r="G30" s="44"/>
      <c r="H30" s="44"/>
      <c r="I30" s="44"/>
      <c r="J30" s="45"/>
    </row>
    <row r="31" ht="45">
      <c r="A31" s="36" t="s">
        <v>50</v>
      </c>
      <c r="B31" s="43"/>
      <c r="C31" s="44"/>
      <c r="D31" s="44"/>
      <c r="E31" s="46" t="s">
        <v>224</v>
      </c>
      <c r="F31" s="44"/>
      <c r="G31" s="44"/>
      <c r="H31" s="44"/>
      <c r="I31" s="44"/>
      <c r="J31" s="45"/>
    </row>
    <row r="32" ht="30">
      <c r="A32" s="36" t="s">
        <v>42</v>
      </c>
      <c r="B32" s="36">
        <v>8</v>
      </c>
      <c r="C32" s="37" t="s">
        <v>225</v>
      </c>
      <c r="D32" s="36" t="s">
        <v>44</v>
      </c>
      <c r="E32" s="38" t="s">
        <v>226</v>
      </c>
      <c r="F32" s="39" t="s">
        <v>169</v>
      </c>
      <c r="G32" s="40">
        <v>561.60000000000002</v>
      </c>
      <c r="H32" s="41">
        <v>0</v>
      </c>
      <c r="I32" s="41">
        <f>ROUND(G32*H32,P4)</f>
        <v>0</v>
      </c>
      <c r="J32" s="39" t="s">
        <v>47</v>
      </c>
      <c r="O32" s="42">
        <f>I32*0.21</f>
        <v>0</v>
      </c>
      <c r="P32">
        <v>3</v>
      </c>
    </row>
    <row r="33">
      <c r="A33" s="36" t="s">
        <v>48</v>
      </c>
      <c r="B33" s="43"/>
      <c r="C33" s="44"/>
      <c r="D33" s="44"/>
      <c r="E33" s="38" t="s">
        <v>227</v>
      </c>
      <c r="F33" s="44"/>
      <c r="G33" s="44"/>
      <c r="H33" s="44"/>
      <c r="I33" s="44"/>
      <c r="J33" s="45"/>
    </row>
    <row r="34" ht="45">
      <c r="A34" s="36" t="s">
        <v>50</v>
      </c>
      <c r="B34" s="43"/>
      <c r="C34" s="44"/>
      <c r="D34" s="44"/>
      <c r="E34" s="46" t="s">
        <v>224</v>
      </c>
      <c r="F34" s="44"/>
      <c r="G34" s="44"/>
      <c r="H34" s="44"/>
      <c r="I34" s="44"/>
      <c r="J34" s="45"/>
    </row>
    <row r="35">
      <c r="A35" s="36" t="s">
        <v>42</v>
      </c>
      <c r="B35" s="36">
        <v>9</v>
      </c>
      <c r="C35" s="37" t="s">
        <v>228</v>
      </c>
      <c r="D35" s="36" t="s">
        <v>44</v>
      </c>
      <c r="E35" s="38" t="s">
        <v>229</v>
      </c>
      <c r="F35" s="39" t="s">
        <v>122</v>
      </c>
      <c r="G35" s="40">
        <v>17.109000000000002</v>
      </c>
      <c r="H35" s="41">
        <v>0</v>
      </c>
      <c r="I35" s="41">
        <f>ROUND(G35*H35,P4)</f>
        <v>0</v>
      </c>
      <c r="J35" s="39" t="s">
        <v>47</v>
      </c>
      <c r="O35" s="42">
        <f>I35*0.21</f>
        <v>0</v>
      </c>
      <c r="P35">
        <v>3</v>
      </c>
    </row>
    <row r="36">
      <c r="A36" s="36" t="s">
        <v>48</v>
      </c>
      <c r="B36" s="43"/>
      <c r="C36" s="44"/>
      <c r="D36" s="44"/>
      <c r="E36" s="38" t="s">
        <v>230</v>
      </c>
      <c r="F36" s="44"/>
      <c r="G36" s="44"/>
      <c r="H36" s="44"/>
      <c r="I36" s="44"/>
      <c r="J36" s="45"/>
    </row>
    <row r="37" ht="30">
      <c r="A37" s="36" t="s">
        <v>50</v>
      </c>
      <c r="B37" s="43"/>
      <c r="C37" s="44"/>
      <c r="D37" s="44"/>
      <c r="E37" s="46" t="s">
        <v>231</v>
      </c>
      <c r="F37" s="44"/>
      <c r="G37" s="44"/>
      <c r="H37" s="44"/>
      <c r="I37" s="44"/>
      <c r="J37" s="45"/>
    </row>
    <row r="38">
      <c r="A38" s="36" t="s">
        <v>42</v>
      </c>
      <c r="B38" s="36">
        <v>10</v>
      </c>
      <c r="C38" s="37" t="s">
        <v>232</v>
      </c>
      <c r="D38" s="36" t="s">
        <v>44</v>
      </c>
      <c r="E38" s="38" t="s">
        <v>233</v>
      </c>
      <c r="F38" s="39" t="s">
        <v>94</v>
      </c>
      <c r="G38" s="40">
        <v>2.7370000000000001</v>
      </c>
      <c r="H38" s="41">
        <v>0</v>
      </c>
      <c r="I38" s="41">
        <f>ROUND(G38*H38,P4)</f>
        <v>0</v>
      </c>
      <c r="J38" s="39" t="s">
        <v>47</v>
      </c>
      <c r="O38" s="42">
        <f>I38*0.21</f>
        <v>0</v>
      </c>
      <c r="P38">
        <v>3</v>
      </c>
    </row>
    <row r="39">
      <c r="A39" s="36" t="s">
        <v>48</v>
      </c>
      <c r="B39" s="43"/>
      <c r="C39" s="44"/>
      <c r="D39" s="44"/>
      <c r="E39" s="38" t="s">
        <v>234</v>
      </c>
      <c r="F39" s="44"/>
      <c r="G39" s="44"/>
      <c r="H39" s="44"/>
      <c r="I39" s="44"/>
      <c r="J39" s="45"/>
    </row>
    <row r="40" ht="30">
      <c r="A40" s="36" t="s">
        <v>50</v>
      </c>
      <c r="B40" s="43"/>
      <c r="C40" s="44"/>
      <c r="D40" s="44"/>
      <c r="E40" s="46" t="s">
        <v>235</v>
      </c>
      <c r="F40" s="44"/>
      <c r="G40" s="44"/>
      <c r="H40" s="44"/>
      <c r="I40" s="44"/>
      <c r="J40" s="45"/>
    </row>
    <row r="41">
      <c r="A41" s="36" t="s">
        <v>42</v>
      </c>
      <c r="B41" s="36">
        <v>11</v>
      </c>
      <c r="C41" s="37" t="s">
        <v>236</v>
      </c>
      <c r="D41" s="36" t="s">
        <v>44</v>
      </c>
      <c r="E41" s="38" t="s">
        <v>237</v>
      </c>
      <c r="F41" s="39" t="s">
        <v>104</v>
      </c>
      <c r="G41" s="40">
        <v>150.06</v>
      </c>
      <c r="H41" s="41">
        <v>0</v>
      </c>
      <c r="I41" s="41">
        <f>ROUND(G41*H41,P4)</f>
        <v>0</v>
      </c>
      <c r="J41" s="39" t="s">
        <v>47</v>
      </c>
      <c r="O41" s="42">
        <f>I41*0.21</f>
        <v>0</v>
      </c>
      <c r="P41">
        <v>3</v>
      </c>
    </row>
    <row r="42">
      <c r="A42" s="36" t="s">
        <v>48</v>
      </c>
      <c r="B42" s="43"/>
      <c r="C42" s="44"/>
      <c r="D42" s="44"/>
      <c r="E42" s="38" t="s">
        <v>238</v>
      </c>
      <c r="F42" s="44"/>
      <c r="G42" s="44"/>
      <c r="H42" s="44"/>
      <c r="I42" s="44"/>
      <c r="J42" s="45"/>
    </row>
    <row r="43" ht="45">
      <c r="A43" s="36" t="s">
        <v>50</v>
      </c>
      <c r="B43" s="43"/>
      <c r="C43" s="44"/>
      <c r="D43" s="44"/>
      <c r="E43" s="46" t="s">
        <v>239</v>
      </c>
      <c r="F43" s="44"/>
      <c r="G43" s="44"/>
      <c r="H43" s="44"/>
      <c r="I43" s="44"/>
      <c r="J43" s="45"/>
    </row>
    <row r="44">
      <c r="A44" s="36" t="s">
        <v>42</v>
      </c>
      <c r="B44" s="36">
        <v>12</v>
      </c>
      <c r="C44" s="37" t="s">
        <v>240</v>
      </c>
      <c r="D44" s="36" t="s">
        <v>44</v>
      </c>
      <c r="E44" s="38" t="s">
        <v>241</v>
      </c>
      <c r="F44" s="39" t="s">
        <v>104</v>
      </c>
      <c r="G44" s="40">
        <v>75.030000000000001</v>
      </c>
      <c r="H44" s="41">
        <v>0</v>
      </c>
      <c r="I44" s="41">
        <f>ROUND(G44*H44,P4)</f>
        <v>0</v>
      </c>
      <c r="J44" s="39" t="s">
        <v>47</v>
      </c>
      <c r="O44" s="42">
        <f>I44*0.21</f>
        <v>0</v>
      </c>
      <c r="P44">
        <v>3</v>
      </c>
    </row>
    <row r="45">
      <c r="A45" s="36" t="s">
        <v>48</v>
      </c>
      <c r="B45" s="43"/>
      <c r="C45" s="44"/>
      <c r="D45" s="44"/>
      <c r="E45" s="38" t="s">
        <v>242</v>
      </c>
      <c r="F45" s="44"/>
      <c r="G45" s="44"/>
      <c r="H45" s="44"/>
      <c r="I45" s="44"/>
      <c r="J45" s="45"/>
    </row>
    <row r="46" ht="45">
      <c r="A46" s="36" t="s">
        <v>50</v>
      </c>
      <c r="B46" s="43"/>
      <c r="C46" s="44"/>
      <c r="D46" s="44"/>
      <c r="E46" s="46" t="s">
        <v>243</v>
      </c>
      <c r="F46" s="44"/>
      <c r="G46" s="44"/>
      <c r="H46" s="44"/>
      <c r="I46" s="44"/>
      <c r="J46" s="45"/>
    </row>
    <row r="47">
      <c r="A47" s="30" t="s">
        <v>39</v>
      </c>
      <c r="B47" s="31"/>
      <c r="C47" s="32" t="s">
        <v>244</v>
      </c>
      <c r="D47" s="33"/>
      <c r="E47" s="30" t="s">
        <v>245</v>
      </c>
      <c r="F47" s="33"/>
      <c r="G47" s="33"/>
      <c r="H47" s="33"/>
      <c r="I47" s="34">
        <f>SUMIFS(I48:I68,A48:A68,"P")</f>
        <v>0</v>
      </c>
      <c r="J47" s="35"/>
    </row>
    <row r="48">
      <c r="A48" s="36" t="s">
        <v>42</v>
      </c>
      <c r="B48" s="36">
        <v>13</v>
      </c>
      <c r="C48" s="37" t="s">
        <v>246</v>
      </c>
      <c r="D48" s="36" t="s">
        <v>44</v>
      </c>
      <c r="E48" s="38" t="s">
        <v>247</v>
      </c>
      <c r="F48" s="39" t="s">
        <v>248</v>
      </c>
      <c r="G48" s="40">
        <v>48</v>
      </c>
      <c r="H48" s="41">
        <v>0</v>
      </c>
      <c r="I48" s="41">
        <f>ROUND(G48*H48,P4)</f>
        <v>0</v>
      </c>
      <c r="J48" s="39" t="s">
        <v>47</v>
      </c>
      <c r="O48" s="42">
        <f>I48*0.21</f>
        <v>0</v>
      </c>
      <c r="P48">
        <v>3</v>
      </c>
    </row>
    <row r="49" ht="30">
      <c r="A49" s="36" t="s">
        <v>48</v>
      </c>
      <c r="B49" s="43"/>
      <c r="C49" s="44"/>
      <c r="D49" s="44"/>
      <c r="E49" s="38" t="s">
        <v>249</v>
      </c>
      <c r="F49" s="44"/>
      <c r="G49" s="44"/>
      <c r="H49" s="44"/>
      <c r="I49" s="44"/>
      <c r="J49" s="45"/>
    </row>
    <row r="50" ht="30">
      <c r="A50" s="36" t="s">
        <v>50</v>
      </c>
      <c r="B50" s="43"/>
      <c r="C50" s="44"/>
      <c r="D50" s="44"/>
      <c r="E50" s="46" t="s">
        <v>250</v>
      </c>
      <c r="F50" s="44"/>
      <c r="G50" s="44"/>
      <c r="H50" s="44"/>
      <c r="I50" s="44"/>
      <c r="J50" s="45"/>
    </row>
    <row r="51">
      <c r="A51" s="36" t="s">
        <v>42</v>
      </c>
      <c r="B51" s="36">
        <v>14</v>
      </c>
      <c r="C51" s="37" t="s">
        <v>251</v>
      </c>
      <c r="D51" s="36" t="s">
        <v>44</v>
      </c>
      <c r="E51" s="38" t="s">
        <v>252</v>
      </c>
      <c r="F51" s="39" t="s">
        <v>122</v>
      </c>
      <c r="G51" s="40">
        <v>13.839</v>
      </c>
      <c r="H51" s="41">
        <v>0</v>
      </c>
      <c r="I51" s="41">
        <f>ROUND(G51*H51,P4)</f>
        <v>0</v>
      </c>
      <c r="J51" s="39" t="s">
        <v>47</v>
      </c>
      <c r="O51" s="42">
        <f>I51*0.21</f>
        <v>0</v>
      </c>
      <c r="P51">
        <v>3</v>
      </c>
    </row>
    <row r="52">
      <c r="A52" s="36" t="s">
        <v>48</v>
      </c>
      <c r="B52" s="43"/>
      <c r="C52" s="44"/>
      <c r="D52" s="44"/>
      <c r="E52" s="38" t="s">
        <v>253</v>
      </c>
      <c r="F52" s="44"/>
      <c r="G52" s="44"/>
      <c r="H52" s="44"/>
      <c r="I52" s="44"/>
      <c r="J52" s="45"/>
    </row>
    <row r="53" ht="45">
      <c r="A53" s="36" t="s">
        <v>50</v>
      </c>
      <c r="B53" s="43"/>
      <c r="C53" s="44"/>
      <c r="D53" s="44"/>
      <c r="E53" s="46" t="s">
        <v>254</v>
      </c>
      <c r="F53" s="44"/>
      <c r="G53" s="44"/>
      <c r="H53" s="44"/>
      <c r="I53" s="44"/>
      <c r="J53" s="45"/>
    </row>
    <row r="54">
      <c r="A54" s="36" t="s">
        <v>42</v>
      </c>
      <c r="B54" s="36">
        <v>15</v>
      </c>
      <c r="C54" s="37" t="s">
        <v>255</v>
      </c>
      <c r="D54" s="36" t="s">
        <v>44</v>
      </c>
      <c r="E54" s="38" t="s">
        <v>256</v>
      </c>
      <c r="F54" s="39" t="s">
        <v>94</v>
      </c>
      <c r="G54" s="40">
        <v>2.214</v>
      </c>
      <c r="H54" s="41">
        <v>0</v>
      </c>
      <c r="I54" s="41">
        <f>ROUND(G54*H54,P4)</f>
        <v>0</v>
      </c>
      <c r="J54" s="39" t="s">
        <v>47</v>
      </c>
      <c r="O54" s="42">
        <f>I54*0.21</f>
        <v>0</v>
      </c>
      <c r="P54">
        <v>3</v>
      </c>
    </row>
    <row r="55">
      <c r="A55" s="36" t="s">
        <v>48</v>
      </c>
      <c r="B55" s="43"/>
      <c r="C55" s="44"/>
      <c r="D55" s="44"/>
      <c r="E55" s="38" t="s">
        <v>234</v>
      </c>
      <c r="F55" s="44"/>
      <c r="G55" s="44"/>
      <c r="H55" s="44"/>
      <c r="I55" s="44"/>
      <c r="J55" s="45"/>
    </row>
    <row r="56" ht="30">
      <c r="A56" s="36" t="s">
        <v>50</v>
      </c>
      <c r="B56" s="43"/>
      <c r="C56" s="44"/>
      <c r="D56" s="44"/>
      <c r="E56" s="46" t="s">
        <v>257</v>
      </c>
      <c r="F56" s="44"/>
      <c r="G56" s="44"/>
      <c r="H56" s="44"/>
      <c r="I56" s="44"/>
      <c r="J56" s="45"/>
    </row>
    <row r="57" ht="30">
      <c r="A57" s="36" t="s">
        <v>42</v>
      </c>
      <c r="B57" s="36">
        <v>16</v>
      </c>
      <c r="C57" s="37" t="s">
        <v>258</v>
      </c>
      <c r="D57" s="36" t="s">
        <v>44</v>
      </c>
      <c r="E57" s="38" t="s">
        <v>259</v>
      </c>
      <c r="F57" s="39" t="s">
        <v>122</v>
      </c>
      <c r="G57" s="40">
        <v>15.74</v>
      </c>
      <c r="H57" s="41">
        <v>0</v>
      </c>
      <c r="I57" s="41">
        <f>ROUND(G57*H57,P4)</f>
        <v>0</v>
      </c>
      <c r="J57" s="39" t="s">
        <v>47</v>
      </c>
      <c r="O57" s="42">
        <f>I57*0.21</f>
        <v>0</v>
      </c>
      <c r="P57">
        <v>3</v>
      </c>
    </row>
    <row r="58">
      <c r="A58" s="36" t="s">
        <v>48</v>
      </c>
      <c r="B58" s="43"/>
      <c r="C58" s="44"/>
      <c r="D58" s="44"/>
      <c r="E58" s="38" t="s">
        <v>260</v>
      </c>
      <c r="F58" s="44"/>
      <c r="G58" s="44"/>
      <c r="H58" s="44"/>
      <c r="I58" s="44"/>
      <c r="J58" s="45"/>
    </row>
    <row r="59" ht="45">
      <c r="A59" s="36" t="s">
        <v>50</v>
      </c>
      <c r="B59" s="43"/>
      <c r="C59" s="44"/>
      <c r="D59" s="44"/>
      <c r="E59" s="46" t="s">
        <v>261</v>
      </c>
      <c r="F59" s="44"/>
      <c r="G59" s="44"/>
      <c r="H59" s="44"/>
      <c r="I59" s="44"/>
      <c r="J59" s="45"/>
    </row>
    <row r="60">
      <c r="A60" s="36" t="s">
        <v>42</v>
      </c>
      <c r="B60" s="36">
        <v>17</v>
      </c>
      <c r="C60" s="37" t="s">
        <v>262</v>
      </c>
      <c r="D60" s="36" t="s">
        <v>44</v>
      </c>
      <c r="E60" s="38" t="s">
        <v>263</v>
      </c>
      <c r="F60" s="39" t="s">
        <v>94</v>
      </c>
      <c r="G60" s="40">
        <v>2.8330000000000002</v>
      </c>
      <c r="H60" s="41">
        <v>0</v>
      </c>
      <c r="I60" s="41">
        <f>ROUND(G60*H60,P4)</f>
        <v>0</v>
      </c>
      <c r="J60" s="39" t="s">
        <v>47</v>
      </c>
      <c r="O60" s="42">
        <f>I60*0.21</f>
        <v>0</v>
      </c>
      <c r="P60">
        <v>3</v>
      </c>
    </row>
    <row r="61">
      <c r="A61" s="36" t="s">
        <v>48</v>
      </c>
      <c r="B61" s="43"/>
      <c r="C61" s="44"/>
      <c r="D61" s="44"/>
      <c r="E61" s="38" t="s">
        <v>264</v>
      </c>
      <c r="F61" s="44"/>
      <c r="G61" s="44"/>
      <c r="H61" s="44"/>
      <c r="I61" s="44"/>
      <c r="J61" s="45"/>
    </row>
    <row r="62" ht="30">
      <c r="A62" s="36" t="s">
        <v>50</v>
      </c>
      <c r="B62" s="43"/>
      <c r="C62" s="44"/>
      <c r="D62" s="44"/>
      <c r="E62" s="46" t="s">
        <v>265</v>
      </c>
      <c r="F62" s="44"/>
      <c r="G62" s="44"/>
      <c r="H62" s="44"/>
      <c r="I62" s="44"/>
      <c r="J62" s="45"/>
    </row>
    <row r="63">
      <c r="A63" s="36" t="s">
        <v>42</v>
      </c>
      <c r="B63" s="36">
        <v>18</v>
      </c>
      <c r="C63" s="37" t="s">
        <v>266</v>
      </c>
      <c r="D63" s="36" t="s">
        <v>44</v>
      </c>
      <c r="E63" s="38" t="s">
        <v>267</v>
      </c>
      <c r="F63" s="39" t="s">
        <v>122</v>
      </c>
      <c r="G63" s="40">
        <v>34.271999999999998</v>
      </c>
      <c r="H63" s="41">
        <v>0</v>
      </c>
      <c r="I63" s="41">
        <f>ROUND(G63*H63,P4)</f>
        <v>0</v>
      </c>
      <c r="J63" s="39" t="s">
        <v>47</v>
      </c>
      <c r="O63" s="42">
        <f>I63*0.21</f>
        <v>0</v>
      </c>
      <c r="P63">
        <v>3</v>
      </c>
    </row>
    <row r="64" ht="60">
      <c r="A64" s="36" t="s">
        <v>48</v>
      </c>
      <c r="B64" s="43"/>
      <c r="C64" s="44"/>
      <c r="D64" s="44"/>
      <c r="E64" s="38" t="s">
        <v>268</v>
      </c>
      <c r="F64" s="44"/>
      <c r="G64" s="44"/>
      <c r="H64" s="44"/>
      <c r="I64" s="44"/>
      <c r="J64" s="45"/>
    </row>
    <row r="65" ht="135">
      <c r="A65" s="36" t="s">
        <v>50</v>
      </c>
      <c r="B65" s="43"/>
      <c r="C65" s="44"/>
      <c r="D65" s="44"/>
      <c r="E65" s="46" t="s">
        <v>269</v>
      </c>
      <c r="F65" s="44"/>
      <c r="G65" s="44"/>
      <c r="H65" s="44"/>
      <c r="I65" s="44"/>
      <c r="J65" s="45"/>
    </row>
    <row r="66">
      <c r="A66" s="36" t="s">
        <v>42</v>
      </c>
      <c r="B66" s="36">
        <v>19</v>
      </c>
      <c r="C66" s="37" t="s">
        <v>270</v>
      </c>
      <c r="D66" s="36" t="s">
        <v>44</v>
      </c>
      <c r="E66" s="38" t="s">
        <v>271</v>
      </c>
      <c r="F66" s="39" t="s">
        <v>94</v>
      </c>
      <c r="G66" s="40">
        <v>7.54</v>
      </c>
      <c r="H66" s="41">
        <v>0</v>
      </c>
      <c r="I66" s="41">
        <f>ROUND(G66*H66,P4)</f>
        <v>0</v>
      </c>
      <c r="J66" s="39" t="s">
        <v>47</v>
      </c>
      <c r="O66" s="42">
        <f>I66*0.21</f>
        <v>0</v>
      </c>
      <c r="P66">
        <v>3</v>
      </c>
    </row>
    <row r="67">
      <c r="A67" s="36" t="s">
        <v>48</v>
      </c>
      <c r="B67" s="43"/>
      <c r="C67" s="44"/>
      <c r="D67" s="44"/>
      <c r="E67" s="38" t="s">
        <v>272</v>
      </c>
      <c r="F67" s="44"/>
      <c r="G67" s="44"/>
      <c r="H67" s="44"/>
      <c r="I67" s="44"/>
      <c r="J67" s="45"/>
    </row>
    <row r="68" ht="30">
      <c r="A68" s="36" t="s">
        <v>50</v>
      </c>
      <c r="B68" s="43"/>
      <c r="C68" s="44"/>
      <c r="D68" s="44"/>
      <c r="E68" s="46" t="s">
        <v>273</v>
      </c>
      <c r="F68" s="44"/>
      <c r="G68" s="44"/>
      <c r="H68" s="44"/>
      <c r="I68" s="44"/>
      <c r="J68" s="45"/>
    </row>
    <row r="69">
      <c r="A69" s="30" t="s">
        <v>39</v>
      </c>
      <c r="B69" s="31"/>
      <c r="C69" s="32" t="s">
        <v>274</v>
      </c>
      <c r="D69" s="33"/>
      <c r="E69" s="30" t="s">
        <v>275</v>
      </c>
      <c r="F69" s="33"/>
      <c r="G69" s="33"/>
      <c r="H69" s="33"/>
      <c r="I69" s="34">
        <f>SUMIFS(I70:I93,A70:A93,"P")</f>
        <v>0</v>
      </c>
      <c r="J69" s="35"/>
    </row>
    <row r="70">
      <c r="A70" s="36" t="s">
        <v>42</v>
      </c>
      <c r="B70" s="36">
        <v>20</v>
      </c>
      <c r="C70" s="37" t="s">
        <v>276</v>
      </c>
      <c r="D70" s="36" t="s">
        <v>44</v>
      </c>
      <c r="E70" s="38" t="s">
        <v>277</v>
      </c>
      <c r="F70" s="39" t="s">
        <v>122</v>
      </c>
      <c r="G70" s="40">
        <v>0.81000000000000005</v>
      </c>
      <c r="H70" s="41">
        <v>0</v>
      </c>
      <c r="I70" s="41">
        <f>ROUND(G70*H70,P4)</f>
        <v>0</v>
      </c>
      <c r="J70" s="39" t="s">
        <v>47</v>
      </c>
      <c r="O70" s="42">
        <f>I70*0.21</f>
        <v>0</v>
      </c>
      <c r="P70">
        <v>3</v>
      </c>
    </row>
    <row r="71">
      <c r="A71" s="36" t="s">
        <v>48</v>
      </c>
      <c r="B71" s="43"/>
      <c r="C71" s="44"/>
      <c r="D71" s="44"/>
      <c r="E71" s="38" t="s">
        <v>278</v>
      </c>
      <c r="F71" s="44"/>
      <c r="G71" s="44"/>
      <c r="H71" s="44"/>
      <c r="I71" s="44"/>
      <c r="J71" s="45"/>
    </row>
    <row r="72" ht="30">
      <c r="A72" s="36" t="s">
        <v>50</v>
      </c>
      <c r="B72" s="43"/>
      <c r="C72" s="44"/>
      <c r="D72" s="44"/>
      <c r="E72" s="46" t="s">
        <v>279</v>
      </c>
      <c r="F72" s="44"/>
      <c r="G72" s="44"/>
      <c r="H72" s="44"/>
      <c r="I72" s="44"/>
      <c r="J72" s="45"/>
    </row>
    <row r="73">
      <c r="A73" s="36" t="s">
        <v>42</v>
      </c>
      <c r="B73" s="36">
        <v>21</v>
      </c>
      <c r="C73" s="37" t="s">
        <v>280</v>
      </c>
      <c r="D73" s="36" t="s">
        <v>44</v>
      </c>
      <c r="E73" s="38" t="s">
        <v>281</v>
      </c>
      <c r="F73" s="39" t="s">
        <v>122</v>
      </c>
      <c r="G73" s="40">
        <v>16.943999999999999</v>
      </c>
      <c r="H73" s="41">
        <v>0</v>
      </c>
      <c r="I73" s="41">
        <f>ROUND(G73*H73,P4)</f>
        <v>0</v>
      </c>
      <c r="J73" s="39" t="s">
        <v>47</v>
      </c>
      <c r="O73" s="42">
        <f>I73*0.21</f>
        <v>0</v>
      </c>
      <c r="P73">
        <v>3</v>
      </c>
    </row>
    <row r="74">
      <c r="A74" s="36" t="s">
        <v>48</v>
      </c>
      <c r="B74" s="43"/>
      <c r="C74" s="44"/>
      <c r="D74" s="44"/>
      <c r="E74" s="38" t="s">
        <v>282</v>
      </c>
      <c r="F74" s="44"/>
      <c r="G74" s="44"/>
      <c r="H74" s="44"/>
      <c r="I74" s="44"/>
      <c r="J74" s="45"/>
    </row>
    <row r="75" ht="105">
      <c r="A75" s="36" t="s">
        <v>50</v>
      </c>
      <c r="B75" s="43"/>
      <c r="C75" s="44"/>
      <c r="D75" s="44"/>
      <c r="E75" s="46" t="s">
        <v>283</v>
      </c>
      <c r="F75" s="44"/>
      <c r="G75" s="44"/>
      <c r="H75" s="44"/>
      <c r="I75" s="44"/>
      <c r="J75" s="45"/>
    </row>
    <row r="76">
      <c r="A76" s="36" t="s">
        <v>42</v>
      </c>
      <c r="B76" s="36">
        <v>22</v>
      </c>
      <c r="C76" s="37" t="s">
        <v>284</v>
      </c>
      <c r="D76" s="36" t="s">
        <v>44</v>
      </c>
      <c r="E76" s="38" t="s">
        <v>285</v>
      </c>
      <c r="F76" s="39" t="s">
        <v>122</v>
      </c>
      <c r="G76" s="40">
        <v>5.1680000000000001</v>
      </c>
      <c r="H76" s="41">
        <v>0</v>
      </c>
      <c r="I76" s="41">
        <f>ROUND(G76*H76,P4)</f>
        <v>0</v>
      </c>
      <c r="J76" s="39" t="s">
        <v>47</v>
      </c>
      <c r="O76" s="42">
        <f>I76*0.21</f>
        <v>0</v>
      </c>
      <c r="P76">
        <v>3</v>
      </c>
    </row>
    <row r="77" ht="30">
      <c r="A77" s="36" t="s">
        <v>48</v>
      </c>
      <c r="B77" s="43"/>
      <c r="C77" s="44"/>
      <c r="D77" s="44"/>
      <c r="E77" s="38" t="s">
        <v>286</v>
      </c>
      <c r="F77" s="44"/>
      <c r="G77" s="44"/>
      <c r="H77" s="44"/>
      <c r="I77" s="44"/>
      <c r="J77" s="45"/>
    </row>
    <row r="78" ht="240">
      <c r="A78" s="36" t="s">
        <v>50</v>
      </c>
      <c r="B78" s="43"/>
      <c r="C78" s="44"/>
      <c r="D78" s="44"/>
      <c r="E78" s="46" t="s">
        <v>287</v>
      </c>
      <c r="F78" s="44"/>
      <c r="G78" s="44"/>
      <c r="H78" s="44"/>
      <c r="I78" s="44"/>
      <c r="J78" s="45"/>
    </row>
    <row r="79">
      <c r="A79" s="36" t="s">
        <v>42</v>
      </c>
      <c r="B79" s="36">
        <v>23</v>
      </c>
      <c r="C79" s="37" t="s">
        <v>288</v>
      </c>
      <c r="D79" s="36" t="s">
        <v>44</v>
      </c>
      <c r="E79" s="38" t="s">
        <v>289</v>
      </c>
      <c r="F79" s="39" t="s">
        <v>122</v>
      </c>
      <c r="G79" s="40">
        <v>0.38300000000000001</v>
      </c>
      <c r="H79" s="41">
        <v>0</v>
      </c>
      <c r="I79" s="41">
        <f>ROUND(G79*H79,P4)</f>
        <v>0</v>
      </c>
      <c r="J79" s="39" t="s">
        <v>47</v>
      </c>
      <c r="O79" s="42">
        <f>I79*0.21</f>
        <v>0</v>
      </c>
      <c r="P79">
        <v>3</v>
      </c>
    </row>
    <row r="80">
      <c r="A80" s="36" t="s">
        <v>48</v>
      </c>
      <c r="B80" s="43"/>
      <c r="C80" s="44"/>
      <c r="D80" s="44"/>
      <c r="E80" s="38" t="s">
        <v>290</v>
      </c>
      <c r="F80" s="44"/>
      <c r="G80" s="44"/>
      <c r="H80" s="44"/>
      <c r="I80" s="44"/>
      <c r="J80" s="45"/>
    </row>
    <row r="81" ht="30">
      <c r="A81" s="36" t="s">
        <v>50</v>
      </c>
      <c r="B81" s="43"/>
      <c r="C81" s="44"/>
      <c r="D81" s="44"/>
      <c r="E81" s="46" t="s">
        <v>291</v>
      </c>
      <c r="F81" s="44"/>
      <c r="G81" s="44"/>
      <c r="H81" s="44"/>
      <c r="I81" s="44"/>
      <c r="J81" s="45"/>
    </row>
    <row r="82">
      <c r="A82" s="36" t="s">
        <v>42</v>
      </c>
      <c r="B82" s="36">
        <v>24</v>
      </c>
      <c r="C82" s="37" t="s">
        <v>292</v>
      </c>
      <c r="D82" s="36" t="s">
        <v>44</v>
      </c>
      <c r="E82" s="38" t="s">
        <v>293</v>
      </c>
      <c r="F82" s="39" t="s">
        <v>122</v>
      </c>
      <c r="G82" s="40">
        <v>39.176000000000002</v>
      </c>
      <c r="H82" s="41">
        <v>0</v>
      </c>
      <c r="I82" s="41">
        <f>ROUND(G82*H82,P4)</f>
        <v>0</v>
      </c>
      <c r="J82" s="39" t="s">
        <v>47</v>
      </c>
      <c r="O82" s="42">
        <f>I82*0.21</f>
        <v>0</v>
      </c>
      <c r="P82">
        <v>3</v>
      </c>
    </row>
    <row r="83">
      <c r="A83" s="36" t="s">
        <v>48</v>
      </c>
      <c r="B83" s="43"/>
      <c r="C83" s="44"/>
      <c r="D83" s="44"/>
      <c r="E83" s="38" t="s">
        <v>294</v>
      </c>
      <c r="F83" s="44"/>
      <c r="G83" s="44"/>
      <c r="H83" s="44"/>
      <c r="I83" s="44"/>
      <c r="J83" s="45"/>
    </row>
    <row r="84" ht="60">
      <c r="A84" s="36" t="s">
        <v>50</v>
      </c>
      <c r="B84" s="43"/>
      <c r="C84" s="44"/>
      <c r="D84" s="44"/>
      <c r="E84" s="46" t="s">
        <v>295</v>
      </c>
      <c r="F84" s="44"/>
      <c r="G84" s="44"/>
      <c r="H84" s="44"/>
      <c r="I84" s="44"/>
      <c r="J84" s="45"/>
    </row>
    <row r="85">
      <c r="A85" s="36" t="s">
        <v>42</v>
      </c>
      <c r="B85" s="36">
        <v>25</v>
      </c>
      <c r="C85" s="37" t="s">
        <v>296</v>
      </c>
      <c r="D85" s="36" t="s">
        <v>44</v>
      </c>
      <c r="E85" s="38" t="s">
        <v>297</v>
      </c>
      <c r="F85" s="39" t="s">
        <v>122</v>
      </c>
      <c r="G85" s="40">
        <v>4.952</v>
      </c>
      <c r="H85" s="41">
        <v>0</v>
      </c>
      <c r="I85" s="41">
        <f>ROUND(G85*H85,P4)</f>
        <v>0</v>
      </c>
      <c r="J85" s="39" t="s">
        <v>47</v>
      </c>
      <c r="O85" s="42">
        <f>I85*0.21</f>
        <v>0</v>
      </c>
      <c r="P85">
        <v>3</v>
      </c>
    </row>
    <row r="86" ht="30">
      <c r="A86" s="36" t="s">
        <v>48</v>
      </c>
      <c r="B86" s="43"/>
      <c r="C86" s="44"/>
      <c r="D86" s="44"/>
      <c r="E86" s="38" t="s">
        <v>298</v>
      </c>
      <c r="F86" s="44"/>
      <c r="G86" s="44"/>
      <c r="H86" s="44"/>
      <c r="I86" s="44"/>
      <c r="J86" s="45"/>
    </row>
    <row r="87" ht="45">
      <c r="A87" s="36" t="s">
        <v>50</v>
      </c>
      <c r="B87" s="43"/>
      <c r="C87" s="44"/>
      <c r="D87" s="44"/>
      <c r="E87" s="46" t="s">
        <v>299</v>
      </c>
      <c r="F87" s="44"/>
      <c r="G87" s="44"/>
      <c r="H87" s="44"/>
      <c r="I87" s="44"/>
      <c r="J87" s="45"/>
    </row>
    <row r="88">
      <c r="A88" s="36" t="s">
        <v>42</v>
      </c>
      <c r="B88" s="36">
        <v>26</v>
      </c>
      <c r="C88" s="37" t="s">
        <v>300</v>
      </c>
      <c r="D88" s="36" t="s">
        <v>44</v>
      </c>
      <c r="E88" s="38" t="s">
        <v>301</v>
      </c>
      <c r="F88" s="39" t="s">
        <v>122</v>
      </c>
      <c r="G88" s="40">
        <v>6.8890000000000002</v>
      </c>
      <c r="H88" s="41">
        <v>0</v>
      </c>
      <c r="I88" s="41">
        <f>ROUND(G88*H88,P4)</f>
        <v>0</v>
      </c>
      <c r="J88" s="39" t="s">
        <v>47</v>
      </c>
      <c r="O88" s="42">
        <f>I88*0.21</f>
        <v>0</v>
      </c>
      <c r="P88">
        <v>3</v>
      </c>
    </row>
    <row r="89" ht="30">
      <c r="A89" s="36" t="s">
        <v>48</v>
      </c>
      <c r="B89" s="43"/>
      <c r="C89" s="44"/>
      <c r="D89" s="44"/>
      <c r="E89" s="38" t="s">
        <v>302</v>
      </c>
      <c r="F89" s="44"/>
      <c r="G89" s="44"/>
      <c r="H89" s="44"/>
      <c r="I89" s="44"/>
      <c r="J89" s="45"/>
    </row>
    <row r="90" ht="240">
      <c r="A90" s="36" t="s">
        <v>50</v>
      </c>
      <c r="B90" s="43"/>
      <c r="C90" s="44"/>
      <c r="D90" s="44"/>
      <c r="E90" s="46" t="s">
        <v>303</v>
      </c>
      <c r="F90" s="44"/>
      <c r="G90" s="44"/>
      <c r="H90" s="44"/>
      <c r="I90" s="44"/>
      <c r="J90" s="45"/>
    </row>
    <row r="91">
      <c r="A91" s="36" t="s">
        <v>42</v>
      </c>
      <c r="B91" s="36">
        <v>27</v>
      </c>
      <c r="C91" s="37" t="s">
        <v>304</v>
      </c>
      <c r="D91" s="36" t="s">
        <v>44</v>
      </c>
      <c r="E91" s="38" t="s">
        <v>305</v>
      </c>
      <c r="F91" s="39" t="s">
        <v>122</v>
      </c>
      <c r="G91" s="40">
        <v>7.165</v>
      </c>
      <c r="H91" s="41">
        <v>0</v>
      </c>
      <c r="I91" s="41">
        <f>ROUND(G91*H91,P4)</f>
        <v>0</v>
      </c>
      <c r="J91" s="39" t="s">
        <v>47</v>
      </c>
      <c r="O91" s="42">
        <f>I91*0.21</f>
        <v>0</v>
      </c>
      <c r="P91">
        <v>3</v>
      </c>
    </row>
    <row r="92">
      <c r="A92" s="36" t="s">
        <v>48</v>
      </c>
      <c r="B92" s="43"/>
      <c r="C92" s="44"/>
      <c r="D92" s="44"/>
      <c r="E92" s="38" t="s">
        <v>306</v>
      </c>
      <c r="F92" s="44"/>
      <c r="G92" s="44"/>
      <c r="H92" s="44"/>
      <c r="I92" s="44"/>
      <c r="J92" s="45"/>
    </row>
    <row r="93" ht="45">
      <c r="A93" s="36" t="s">
        <v>50</v>
      </c>
      <c r="B93" s="43"/>
      <c r="C93" s="44"/>
      <c r="D93" s="44"/>
      <c r="E93" s="46" t="s">
        <v>307</v>
      </c>
      <c r="F93" s="44"/>
      <c r="G93" s="44"/>
      <c r="H93" s="44"/>
      <c r="I93" s="44"/>
      <c r="J93" s="45"/>
    </row>
    <row r="94">
      <c r="A94" s="30" t="s">
        <v>39</v>
      </c>
      <c r="B94" s="31"/>
      <c r="C94" s="32" t="s">
        <v>308</v>
      </c>
      <c r="D94" s="33"/>
      <c r="E94" s="30" t="s">
        <v>309</v>
      </c>
      <c r="F94" s="33"/>
      <c r="G94" s="33"/>
      <c r="H94" s="33"/>
      <c r="I94" s="34">
        <f>SUMIFS(I95:I118,A95:A118,"P")</f>
        <v>0</v>
      </c>
      <c r="J94" s="35"/>
    </row>
    <row r="95">
      <c r="A95" s="36" t="s">
        <v>42</v>
      </c>
      <c r="B95" s="36">
        <v>28</v>
      </c>
      <c r="C95" s="37" t="s">
        <v>310</v>
      </c>
      <c r="D95" s="36" t="s">
        <v>44</v>
      </c>
      <c r="E95" s="38" t="s">
        <v>311</v>
      </c>
      <c r="F95" s="39" t="s">
        <v>104</v>
      </c>
      <c r="G95" s="40">
        <v>149.88999999999999</v>
      </c>
      <c r="H95" s="41">
        <v>0</v>
      </c>
      <c r="I95" s="41">
        <f>ROUND(G95*H95,P4)</f>
        <v>0</v>
      </c>
      <c r="J95" s="39" t="s">
        <v>47</v>
      </c>
      <c r="O95" s="42">
        <f>I95*0.21</f>
        <v>0</v>
      </c>
      <c r="P95">
        <v>3</v>
      </c>
    </row>
    <row r="96">
      <c r="A96" s="36" t="s">
        <v>48</v>
      </c>
      <c r="B96" s="43"/>
      <c r="C96" s="44"/>
      <c r="D96" s="44"/>
      <c r="E96" s="38" t="s">
        <v>312</v>
      </c>
      <c r="F96" s="44"/>
      <c r="G96" s="44"/>
      <c r="H96" s="44"/>
      <c r="I96" s="44"/>
      <c r="J96" s="45"/>
    </row>
    <row r="97" ht="45">
      <c r="A97" s="36" t="s">
        <v>50</v>
      </c>
      <c r="B97" s="43"/>
      <c r="C97" s="44"/>
      <c r="D97" s="44"/>
      <c r="E97" s="46" t="s">
        <v>313</v>
      </c>
      <c r="F97" s="44"/>
      <c r="G97" s="44"/>
      <c r="H97" s="44"/>
      <c r="I97" s="44"/>
      <c r="J97" s="45"/>
    </row>
    <row r="98">
      <c r="A98" s="36" t="s">
        <v>42</v>
      </c>
      <c r="B98" s="36">
        <v>29</v>
      </c>
      <c r="C98" s="37" t="s">
        <v>314</v>
      </c>
      <c r="D98" s="36" t="s">
        <v>44</v>
      </c>
      <c r="E98" s="38" t="s">
        <v>315</v>
      </c>
      <c r="F98" s="39" t="s">
        <v>104</v>
      </c>
      <c r="G98" s="40">
        <v>140.39699999999999</v>
      </c>
      <c r="H98" s="41">
        <v>0</v>
      </c>
      <c r="I98" s="41">
        <f>ROUND(G98*H98,P4)</f>
        <v>0</v>
      </c>
      <c r="J98" s="39" t="s">
        <v>47</v>
      </c>
      <c r="O98" s="42">
        <f>I98*0.21</f>
        <v>0</v>
      </c>
      <c r="P98">
        <v>3</v>
      </c>
    </row>
    <row r="99">
      <c r="A99" s="36" t="s">
        <v>48</v>
      </c>
      <c r="B99" s="43"/>
      <c r="C99" s="44"/>
      <c r="D99" s="44"/>
      <c r="E99" s="38" t="s">
        <v>316</v>
      </c>
      <c r="F99" s="44"/>
      <c r="G99" s="44"/>
      <c r="H99" s="44"/>
      <c r="I99" s="44"/>
      <c r="J99" s="45"/>
    </row>
    <row r="100" ht="45">
      <c r="A100" s="36" t="s">
        <v>50</v>
      </c>
      <c r="B100" s="43"/>
      <c r="C100" s="44"/>
      <c r="D100" s="44"/>
      <c r="E100" s="46" t="s">
        <v>317</v>
      </c>
      <c r="F100" s="44"/>
      <c r="G100" s="44"/>
      <c r="H100" s="44"/>
      <c r="I100" s="44"/>
      <c r="J100" s="45"/>
    </row>
    <row r="101">
      <c r="A101" s="36" t="s">
        <v>42</v>
      </c>
      <c r="B101" s="36">
        <v>30</v>
      </c>
      <c r="C101" s="37" t="s">
        <v>318</v>
      </c>
      <c r="D101" s="36" t="s">
        <v>44</v>
      </c>
      <c r="E101" s="38" t="s">
        <v>319</v>
      </c>
      <c r="F101" s="39" t="s">
        <v>104</v>
      </c>
      <c r="G101" s="40">
        <v>159.32400000000001</v>
      </c>
      <c r="H101" s="41">
        <v>0</v>
      </c>
      <c r="I101" s="41">
        <f>ROUND(G101*H101,P4)</f>
        <v>0</v>
      </c>
      <c r="J101" s="39" t="s">
        <v>47</v>
      </c>
      <c r="O101" s="42">
        <f>I101*0.21</f>
        <v>0</v>
      </c>
      <c r="P101">
        <v>3</v>
      </c>
    </row>
    <row r="102">
      <c r="A102" s="36" t="s">
        <v>48</v>
      </c>
      <c r="B102" s="43"/>
      <c r="C102" s="44"/>
      <c r="D102" s="44"/>
      <c r="E102" s="38" t="s">
        <v>320</v>
      </c>
      <c r="F102" s="44"/>
      <c r="G102" s="44"/>
      <c r="H102" s="44"/>
      <c r="I102" s="44"/>
      <c r="J102" s="45"/>
    </row>
    <row r="103" ht="30">
      <c r="A103" s="36" t="s">
        <v>50</v>
      </c>
      <c r="B103" s="43"/>
      <c r="C103" s="44"/>
      <c r="D103" s="44"/>
      <c r="E103" s="46" t="s">
        <v>321</v>
      </c>
      <c r="F103" s="44"/>
      <c r="G103" s="44"/>
      <c r="H103" s="44"/>
      <c r="I103" s="44"/>
      <c r="J103" s="45"/>
    </row>
    <row r="104">
      <c r="A104" s="36" t="s">
        <v>42</v>
      </c>
      <c r="B104" s="36">
        <v>31</v>
      </c>
      <c r="C104" s="37" t="s">
        <v>322</v>
      </c>
      <c r="D104" s="36" t="s">
        <v>44</v>
      </c>
      <c r="E104" s="38" t="s">
        <v>323</v>
      </c>
      <c r="F104" s="39" t="s">
        <v>104</v>
      </c>
      <c r="G104" s="40">
        <v>188.5</v>
      </c>
      <c r="H104" s="41">
        <v>0</v>
      </c>
      <c r="I104" s="41">
        <f>ROUND(G104*H104,P4)</f>
        <v>0</v>
      </c>
      <c r="J104" s="39" t="s">
        <v>47</v>
      </c>
      <c r="O104" s="42">
        <f>I104*0.21</f>
        <v>0</v>
      </c>
      <c r="P104">
        <v>3</v>
      </c>
    </row>
    <row r="105">
      <c r="A105" s="36" t="s">
        <v>48</v>
      </c>
      <c r="B105" s="43"/>
      <c r="C105" s="44"/>
      <c r="D105" s="44"/>
      <c r="E105" s="38" t="s">
        <v>324</v>
      </c>
      <c r="F105" s="44"/>
      <c r="G105" s="44"/>
      <c r="H105" s="44"/>
      <c r="I105" s="44"/>
      <c r="J105" s="45"/>
    </row>
    <row r="106" ht="30">
      <c r="A106" s="36" t="s">
        <v>50</v>
      </c>
      <c r="B106" s="43"/>
      <c r="C106" s="44"/>
      <c r="D106" s="44"/>
      <c r="E106" s="46" t="s">
        <v>325</v>
      </c>
      <c r="F106" s="44"/>
      <c r="G106" s="44"/>
      <c r="H106" s="44"/>
      <c r="I106" s="44"/>
      <c r="J106" s="45"/>
    </row>
    <row r="107">
      <c r="A107" s="36" t="s">
        <v>42</v>
      </c>
      <c r="B107" s="36">
        <v>32</v>
      </c>
      <c r="C107" s="37" t="s">
        <v>326</v>
      </c>
      <c r="D107" s="36" t="s">
        <v>44</v>
      </c>
      <c r="E107" s="38" t="s">
        <v>327</v>
      </c>
      <c r="F107" s="39" t="s">
        <v>104</v>
      </c>
      <c r="G107" s="40">
        <v>188.5</v>
      </c>
      <c r="H107" s="41">
        <v>0</v>
      </c>
      <c r="I107" s="41">
        <f>ROUND(G107*H107,P4)</f>
        <v>0</v>
      </c>
      <c r="J107" s="39" t="s">
        <v>47</v>
      </c>
      <c r="O107" s="42">
        <f>I107*0.21</f>
        <v>0</v>
      </c>
      <c r="P107">
        <v>3</v>
      </c>
    </row>
    <row r="108">
      <c r="A108" s="36" t="s">
        <v>48</v>
      </c>
      <c r="B108" s="43"/>
      <c r="C108" s="44"/>
      <c r="D108" s="44"/>
      <c r="E108" s="38" t="s">
        <v>328</v>
      </c>
      <c r="F108" s="44"/>
      <c r="G108" s="44"/>
      <c r="H108" s="44"/>
      <c r="I108" s="44"/>
      <c r="J108" s="45"/>
    </row>
    <row r="109" ht="60">
      <c r="A109" s="36" t="s">
        <v>50</v>
      </c>
      <c r="B109" s="43"/>
      <c r="C109" s="44"/>
      <c r="D109" s="44"/>
      <c r="E109" s="46" t="s">
        <v>329</v>
      </c>
      <c r="F109" s="44"/>
      <c r="G109" s="44"/>
      <c r="H109" s="44"/>
      <c r="I109" s="44"/>
      <c r="J109" s="45"/>
    </row>
    <row r="110" ht="30">
      <c r="A110" s="36" t="s">
        <v>42</v>
      </c>
      <c r="B110" s="36">
        <v>33</v>
      </c>
      <c r="C110" s="37" t="s">
        <v>330</v>
      </c>
      <c r="D110" s="36" t="s">
        <v>44</v>
      </c>
      <c r="E110" s="38" t="s">
        <v>331</v>
      </c>
      <c r="F110" s="39" t="s">
        <v>104</v>
      </c>
      <c r="G110" s="40">
        <v>159.32400000000001</v>
      </c>
      <c r="H110" s="41">
        <v>0</v>
      </c>
      <c r="I110" s="41">
        <f>ROUND(G110*H110,P4)</f>
        <v>0</v>
      </c>
      <c r="J110" s="39" t="s">
        <v>47</v>
      </c>
      <c r="O110" s="42">
        <f>I110*0.21</f>
        <v>0</v>
      </c>
      <c r="P110">
        <v>3</v>
      </c>
    </row>
    <row r="111">
      <c r="A111" s="36" t="s">
        <v>48</v>
      </c>
      <c r="B111" s="43"/>
      <c r="C111" s="44"/>
      <c r="D111" s="44"/>
      <c r="E111" s="38" t="s">
        <v>332</v>
      </c>
      <c r="F111" s="44"/>
      <c r="G111" s="44"/>
      <c r="H111" s="44"/>
      <c r="I111" s="44"/>
      <c r="J111" s="45"/>
    </row>
    <row r="112" ht="45">
      <c r="A112" s="36" t="s">
        <v>50</v>
      </c>
      <c r="B112" s="43"/>
      <c r="C112" s="44"/>
      <c r="D112" s="44"/>
      <c r="E112" s="46" t="s">
        <v>333</v>
      </c>
      <c r="F112" s="44"/>
      <c r="G112" s="44"/>
      <c r="H112" s="44"/>
      <c r="I112" s="44"/>
      <c r="J112" s="45"/>
    </row>
    <row r="113">
      <c r="A113" s="36" t="s">
        <v>42</v>
      </c>
      <c r="B113" s="36">
        <v>34</v>
      </c>
      <c r="C113" s="37" t="s">
        <v>334</v>
      </c>
      <c r="D113" s="36" t="s">
        <v>44</v>
      </c>
      <c r="E113" s="38" t="s">
        <v>335</v>
      </c>
      <c r="F113" s="39" t="s">
        <v>104</v>
      </c>
      <c r="G113" s="40">
        <v>2</v>
      </c>
      <c r="H113" s="41">
        <v>0</v>
      </c>
      <c r="I113" s="41">
        <f>ROUND(G113*H113,P4)</f>
        <v>0</v>
      </c>
      <c r="J113" s="39" t="s">
        <v>47</v>
      </c>
      <c r="O113" s="42">
        <f>I113*0.21</f>
        <v>0</v>
      </c>
      <c r="P113">
        <v>3</v>
      </c>
    </row>
    <row r="114">
      <c r="A114" s="36" t="s">
        <v>48</v>
      </c>
      <c r="B114" s="43"/>
      <c r="C114" s="44"/>
      <c r="D114" s="44"/>
      <c r="E114" s="38" t="s">
        <v>336</v>
      </c>
      <c r="F114" s="44"/>
      <c r="G114" s="44"/>
      <c r="H114" s="44"/>
      <c r="I114" s="44"/>
      <c r="J114" s="45"/>
    </row>
    <row r="115" ht="30">
      <c r="A115" s="36" t="s">
        <v>50</v>
      </c>
      <c r="B115" s="43"/>
      <c r="C115" s="44"/>
      <c r="D115" s="44"/>
      <c r="E115" s="46" t="s">
        <v>337</v>
      </c>
      <c r="F115" s="44"/>
      <c r="G115" s="44"/>
      <c r="H115" s="44"/>
      <c r="I115" s="44"/>
      <c r="J115" s="45"/>
    </row>
    <row r="116">
      <c r="A116" s="36" t="s">
        <v>42</v>
      </c>
      <c r="B116" s="36">
        <v>35</v>
      </c>
      <c r="C116" s="37" t="s">
        <v>338</v>
      </c>
      <c r="D116" s="36" t="s">
        <v>44</v>
      </c>
      <c r="E116" s="38" t="s">
        <v>339</v>
      </c>
      <c r="F116" s="39" t="s">
        <v>104</v>
      </c>
      <c r="G116" s="40">
        <v>22</v>
      </c>
      <c r="H116" s="41">
        <v>0</v>
      </c>
      <c r="I116" s="41">
        <f>ROUND(G116*H116,P4)</f>
        <v>0</v>
      </c>
      <c r="J116" s="39" t="s">
        <v>47</v>
      </c>
      <c r="O116" s="42">
        <f>I116*0.21</f>
        <v>0</v>
      </c>
      <c r="P116">
        <v>3</v>
      </c>
    </row>
    <row r="117">
      <c r="A117" s="36" t="s">
        <v>48</v>
      </c>
      <c r="B117" s="43"/>
      <c r="C117" s="44"/>
      <c r="D117" s="44"/>
      <c r="E117" s="38" t="s">
        <v>340</v>
      </c>
      <c r="F117" s="44"/>
      <c r="G117" s="44"/>
      <c r="H117" s="44"/>
      <c r="I117" s="44"/>
      <c r="J117" s="45"/>
    </row>
    <row r="118" ht="30">
      <c r="A118" s="36" t="s">
        <v>50</v>
      </c>
      <c r="B118" s="43"/>
      <c r="C118" s="44"/>
      <c r="D118" s="44"/>
      <c r="E118" s="46" t="s">
        <v>341</v>
      </c>
      <c r="F118" s="44"/>
      <c r="G118" s="44"/>
      <c r="H118" s="44"/>
      <c r="I118" s="44"/>
      <c r="J118" s="45"/>
    </row>
    <row r="119">
      <c r="A119" s="30" t="s">
        <v>39</v>
      </c>
      <c r="B119" s="31"/>
      <c r="C119" s="32" t="s">
        <v>342</v>
      </c>
      <c r="D119" s="33"/>
      <c r="E119" s="30" t="s">
        <v>343</v>
      </c>
      <c r="F119" s="33"/>
      <c r="G119" s="33"/>
      <c r="H119" s="33"/>
      <c r="I119" s="34">
        <f>SUMIFS(I120:I137,A120:A137,"P")</f>
        <v>0</v>
      </c>
      <c r="J119" s="35"/>
    </row>
    <row r="120" ht="30">
      <c r="A120" s="36" t="s">
        <v>42</v>
      </c>
      <c r="B120" s="36">
        <v>36</v>
      </c>
      <c r="C120" s="37" t="s">
        <v>344</v>
      </c>
      <c r="D120" s="36" t="s">
        <v>44</v>
      </c>
      <c r="E120" s="38" t="s">
        <v>345</v>
      </c>
      <c r="F120" s="39" t="s">
        <v>104</v>
      </c>
      <c r="G120" s="40">
        <v>43.570999999999998</v>
      </c>
      <c r="H120" s="41">
        <v>0</v>
      </c>
      <c r="I120" s="41">
        <f>ROUND(G120*H120,P4)</f>
        <v>0</v>
      </c>
      <c r="J120" s="39" t="s">
        <v>47</v>
      </c>
      <c r="O120" s="42">
        <f>I120*0.21</f>
        <v>0</v>
      </c>
      <c r="P120">
        <v>3</v>
      </c>
    </row>
    <row r="121">
      <c r="A121" s="36" t="s">
        <v>48</v>
      </c>
      <c r="B121" s="43"/>
      <c r="C121" s="44"/>
      <c r="D121" s="44"/>
      <c r="E121" s="38" t="s">
        <v>346</v>
      </c>
      <c r="F121" s="44"/>
      <c r="G121" s="44"/>
      <c r="H121" s="44"/>
      <c r="I121" s="44"/>
      <c r="J121" s="45"/>
    </row>
    <row r="122" ht="30">
      <c r="A122" s="36" t="s">
        <v>50</v>
      </c>
      <c r="B122" s="43"/>
      <c r="C122" s="44"/>
      <c r="D122" s="44"/>
      <c r="E122" s="46" t="s">
        <v>347</v>
      </c>
      <c r="F122" s="44"/>
      <c r="G122" s="44"/>
      <c r="H122" s="44"/>
      <c r="I122" s="44"/>
      <c r="J122" s="45"/>
    </row>
    <row r="123" ht="30">
      <c r="A123" s="36" t="s">
        <v>42</v>
      </c>
      <c r="B123" s="36">
        <v>37</v>
      </c>
      <c r="C123" s="37" t="s">
        <v>348</v>
      </c>
      <c r="D123" s="36" t="s">
        <v>44</v>
      </c>
      <c r="E123" s="38" t="s">
        <v>349</v>
      </c>
      <c r="F123" s="39" t="s">
        <v>104</v>
      </c>
      <c r="G123" s="40">
        <v>48</v>
      </c>
      <c r="H123" s="41">
        <v>0</v>
      </c>
      <c r="I123" s="41">
        <f>ROUND(G123*H123,P4)</f>
        <v>0</v>
      </c>
      <c r="J123" s="39" t="s">
        <v>47</v>
      </c>
      <c r="O123" s="42">
        <f>I123*0.21</f>
        <v>0</v>
      </c>
      <c r="P123">
        <v>3</v>
      </c>
    </row>
    <row r="124">
      <c r="A124" s="36" t="s">
        <v>48</v>
      </c>
      <c r="B124" s="43"/>
      <c r="C124" s="44"/>
      <c r="D124" s="44"/>
      <c r="E124" s="38" t="s">
        <v>350</v>
      </c>
      <c r="F124" s="44"/>
      <c r="G124" s="44"/>
      <c r="H124" s="44"/>
      <c r="I124" s="44"/>
      <c r="J124" s="45"/>
    </row>
    <row r="125" ht="45">
      <c r="A125" s="36" t="s">
        <v>50</v>
      </c>
      <c r="B125" s="43"/>
      <c r="C125" s="44"/>
      <c r="D125" s="44"/>
      <c r="E125" s="46" t="s">
        <v>351</v>
      </c>
      <c r="F125" s="44"/>
      <c r="G125" s="44"/>
      <c r="H125" s="44"/>
      <c r="I125" s="44"/>
      <c r="J125" s="45"/>
    </row>
    <row r="126">
      <c r="A126" s="36" t="s">
        <v>42</v>
      </c>
      <c r="B126" s="36">
        <v>38</v>
      </c>
      <c r="C126" s="37" t="s">
        <v>352</v>
      </c>
      <c r="D126" s="36" t="s">
        <v>44</v>
      </c>
      <c r="E126" s="38" t="s">
        <v>353</v>
      </c>
      <c r="F126" s="39" t="s">
        <v>104</v>
      </c>
      <c r="G126" s="40">
        <v>5.2000000000000002</v>
      </c>
      <c r="H126" s="41">
        <v>0</v>
      </c>
      <c r="I126" s="41">
        <f>ROUND(G126*H126,P4)</f>
        <v>0</v>
      </c>
      <c r="J126" s="39" t="s">
        <v>47</v>
      </c>
      <c r="O126" s="42">
        <f>I126*0.21</f>
        <v>0</v>
      </c>
      <c r="P126">
        <v>3</v>
      </c>
    </row>
    <row r="127">
      <c r="A127" s="36" t="s">
        <v>48</v>
      </c>
      <c r="B127" s="43"/>
      <c r="C127" s="44"/>
      <c r="D127" s="44"/>
      <c r="E127" s="38" t="s">
        <v>354</v>
      </c>
      <c r="F127" s="44"/>
      <c r="G127" s="44"/>
      <c r="H127" s="44"/>
      <c r="I127" s="44"/>
      <c r="J127" s="45"/>
    </row>
    <row r="128" ht="30">
      <c r="A128" s="36" t="s">
        <v>50</v>
      </c>
      <c r="B128" s="43"/>
      <c r="C128" s="44"/>
      <c r="D128" s="44"/>
      <c r="E128" s="46" t="s">
        <v>355</v>
      </c>
      <c r="F128" s="44"/>
      <c r="G128" s="44"/>
      <c r="H128" s="44"/>
      <c r="I128" s="44"/>
      <c r="J128" s="45"/>
    </row>
    <row r="129">
      <c r="A129" s="36" t="s">
        <v>42</v>
      </c>
      <c r="B129" s="36">
        <v>39</v>
      </c>
      <c r="C129" s="37" t="s">
        <v>356</v>
      </c>
      <c r="D129" s="36" t="s">
        <v>44</v>
      </c>
      <c r="E129" s="38" t="s">
        <v>357</v>
      </c>
      <c r="F129" s="39" t="s">
        <v>104</v>
      </c>
      <c r="G129" s="40">
        <v>160.77000000000001</v>
      </c>
      <c r="H129" s="41">
        <v>0</v>
      </c>
      <c r="I129" s="41">
        <f>ROUND(G129*H129,P4)</f>
        <v>0</v>
      </c>
      <c r="J129" s="39" t="s">
        <v>47</v>
      </c>
      <c r="O129" s="42">
        <f>I129*0.21</f>
        <v>0</v>
      </c>
      <c r="P129">
        <v>3</v>
      </c>
    </row>
    <row r="130">
      <c r="A130" s="36" t="s">
        <v>48</v>
      </c>
      <c r="B130" s="43"/>
      <c r="C130" s="44"/>
      <c r="D130" s="44"/>
      <c r="E130" s="50"/>
      <c r="F130" s="44"/>
      <c r="G130" s="44"/>
      <c r="H130" s="44"/>
      <c r="I130" s="44"/>
      <c r="J130" s="45"/>
    </row>
    <row r="131" ht="105">
      <c r="A131" s="36" t="s">
        <v>50</v>
      </c>
      <c r="B131" s="43"/>
      <c r="C131" s="44"/>
      <c r="D131" s="44"/>
      <c r="E131" s="46" t="s">
        <v>358</v>
      </c>
      <c r="F131" s="44"/>
      <c r="G131" s="44"/>
      <c r="H131" s="44"/>
      <c r="I131" s="44"/>
      <c r="J131" s="45"/>
    </row>
    <row r="132">
      <c r="A132" s="36" t="s">
        <v>42</v>
      </c>
      <c r="B132" s="36">
        <v>40</v>
      </c>
      <c r="C132" s="37" t="s">
        <v>359</v>
      </c>
      <c r="D132" s="36" t="s">
        <v>44</v>
      </c>
      <c r="E132" s="38" t="s">
        <v>360</v>
      </c>
      <c r="F132" s="39" t="s">
        <v>104</v>
      </c>
      <c r="G132" s="40">
        <v>3.52</v>
      </c>
      <c r="H132" s="41">
        <v>0</v>
      </c>
      <c r="I132" s="41">
        <f>ROUND(G132*H132,P4)</f>
        <v>0</v>
      </c>
      <c r="J132" s="39" t="s">
        <v>47</v>
      </c>
      <c r="O132" s="42">
        <f>I132*0.21</f>
        <v>0</v>
      </c>
      <c r="P132">
        <v>3</v>
      </c>
    </row>
    <row r="133">
      <c r="A133" s="36" t="s">
        <v>48</v>
      </c>
      <c r="B133" s="43"/>
      <c r="C133" s="44"/>
      <c r="D133" s="44"/>
      <c r="E133" s="38" t="s">
        <v>361</v>
      </c>
      <c r="F133" s="44"/>
      <c r="G133" s="44"/>
      <c r="H133" s="44"/>
      <c r="I133" s="44"/>
      <c r="J133" s="45"/>
    </row>
    <row r="134" ht="30">
      <c r="A134" s="36" t="s">
        <v>50</v>
      </c>
      <c r="B134" s="43"/>
      <c r="C134" s="44"/>
      <c r="D134" s="44"/>
      <c r="E134" s="46" t="s">
        <v>362</v>
      </c>
      <c r="F134" s="44"/>
      <c r="G134" s="44"/>
      <c r="H134" s="44"/>
      <c r="I134" s="44"/>
      <c r="J134" s="45"/>
    </row>
    <row r="135">
      <c r="A135" s="36" t="s">
        <v>42</v>
      </c>
      <c r="B135" s="36">
        <v>41</v>
      </c>
      <c r="C135" s="37" t="s">
        <v>363</v>
      </c>
      <c r="D135" s="36" t="s">
        <v>44</v>
      </c>
      <c r="E135" s="38" t="s">
        <v>364</v>
      </c>
      <c r="F135" s="39" t="s">
        <v>104</v>
      </c>
      <c r="G135" s="40">
        <v>14.237</v>
      </c>
      <c r="H135" s="41">
        <v>0</v>
      </c>
      <c r="I135" s="41">
        <f>ROUND(G135*H135,P4)</f>
        <v>0</v>
      </c>
      <c r="J135" s="39" t="s">
        <v>47</v>
      </c>
      <c r="O135" s="42">
        <f>I135*0.21</f>
        <v>0</v>
      </c>
      <c r="P135">
        <v>3</v>
      </c>
    </row>
    <row r="136">
      <c r="A136" s="36" t="s">
        <v>48</v>
      </c>
      <c r="B136" s="43"/>
      <c r="C136" s="44"/>
      <c r="D136" s="44"/>
      <c r="E136" s="38" t="s">
        <v>365</v>
      </c>
      <c r="F136" s="44"/>
      <c r="G136" s="44"/>
      <c r="H136" s="44"/>
      <c r="I136" s="44"/>
      <c r="J136" s="45"/>
    </row>
    <row r="137" ht="30">
      <c r="A137" s="36" t="s">
        <v>50</v>
      </c>
      <c r="B137" s="43"/>
      <c r="C137" s="44"/>
      <c r="D137" s="44"/>
      <c r="E137" s="46" t="s">
        <v>366</v>
      </c>
      <c r="F137" s="44"/>
      <c r="G137" s="44"/>
      <c r="H137" s="44"/>
      <c r="I137" s="44"/>
      <c r="J137" s="45"/>
    </row>
    <row r="138">
      <c r="A138" s="30" t="s">
        <v>39</v>
      </c>
      <c r="B138" s="31"/>
      <c r="C138" s="32" t="s">
        <v>367</v>
      </c>
      <c r="D138" s="33"/>
      <c r="E138" s="30" t="s">
        <v>368</v>
      </c>
      <c r="F138" s="33"/>
      <c r="G138" s="33"/>
      <c r="H138" s="33"/>
      <c r="I138" s="34">
        <f>SUMIFS(I139:I153,A139:A153,"P")</f>
        <v>0</v>
      </c>
      <c r="J138" s="35"/>
    </row>
    <row r="139">
      <c r="A139" s="36" t="s">
        <v>42</v>
      </c>
      <c r="B139" s="36">
        <v>42</v>
      </c>
      <c r="C139" s="37" t="s">
        <v>369</v>
      </c>
      <c r="D139" s="36" t="s">
        <v>44</v>
      </c>
      <c r="E139" s="38" t="s">
        <v>370</v>
      </c>
      <c r="F139" s="39" t="s">
        <v>169</v>
      </c>
      <c r="G139" s="40">
        <v>8</v>
      </c>
      <c r="H139" s="41">
        <v>0</v>
      </c>
      <c r="I139" s="41">
        <f>ROUND(G139*H139,P4)</f>
        <v>0</v>
      </c>
      <c r="J139" s="39" t="s">
        <v>47</v>
      </c>
      <c r="O139" s="42">
        <f>I139*0.21</f>
        <v>0</v>
      </c>
      <c r="P139">
        <v>3</v>
      </c>
    </row>
    <row r="140">
      <c r="A140" s="36" t="s">
        <v>48</v>
      </c>
      <c r="B140" s="43"/>
      <c r="C140" s="44"/>
      <c r="D140" s="44"/>
      <c r="E140" s="38" t="s">
        <v>371</v>
      </c>
      <c r="F140" s="44"/>
      <c r="G140" s="44"/>
      <c r="H140" s="44"/>
      <c r="I140" s="44"/>
      <c r="J140" s="45"/>
    </row>
    <row r="141" ht="30">
      <c r="A141" s="36" t="s">
        <v>50</v>
      </c>
      <c r="B141" s="43"/>
      <c r="C141" s="44"/>
      <c r="D141" s="44"/>
      <c r="E141" s="46" t="s">
        <v>372</v>
      </c>
      <c r="F141" s="44"/>
      <c r="G141" s="44"/>
      <c r="H141" s="44"/>
      <c r="I141" s="44"/>
      <c r="J141" s="45"/>
    </row>
    <row r="142">
      <c r="A142" s="36" t="s">
        <v>42</v>
      </c>
      <c r="B142" s="36">
        <v>43</v>
      </c>
      <c r="C142" s="37" t="s">
        <v>373</v>
      </c>
      <c r="D142" s="36" t="s">
        <v>44</v>
      </c>
      <c r="E142" s="38" t="s">
        <v>374</v>
      </c>
      <c r="F142" s="39" t="s">
        <v>169</v>
      </c>
      <c r="G142" s="40">
        <v>36.612000000000002</v>
      </c>
      <c r="H142" s="41">
        <v>0</v>
      </c>
      <c r="I142" s="41">
        <f>ROUND(G142*H142,P4)</f>
        <v>0</v>
      </c>
      <c r="J142" s="39" t="s">
        <v>47</v>
      </c>
      <c r="O142" s="42">
        <f>I142*0.21</f>
        <v>0</v>
      </c>
      <c r="P142">
        <v>3</v>
      </c>
    </row>
    <row r="143" ht="30">
      <c r="A143" s="36" t="s">
        <v>48</v>
      </c>
      <c r="B143" s="43"/>
      <c r="C143" s="44"/>
      <c r="D143" s="44"/>
      <c r="E143" s="38" t="s">
        <v>375</v>
      </c>
      <c r="F143" s="44"/>
      <c r="G143" s="44"/>
      <c r="H143" s="44"/>
      <c r="I143" s="44"/>
      <c r="J143" s="45"/>
    </row>
    <row r="144" ht="60">
      <c r="A144" s="36" t="s">
        <v>50</v>
      </c>
      <c r="B144" s="43"/>
      <c r="C144" s="44"/>
      <c r="D144" s="44"/>
      <c r="E144" s="46" t="s">
        <v>376</v>
      </c>
      <c r="F144" s="44"/>
      <c r="G144" s="44"/>
      <c r="H144" s="44"/>
      <c r="I144" s="44"/>
      <c r="J144" s="45"/>
    </row>
    <row r="145">
      <c r="A145" s="36" t="s">
        <v>42</v>
      </c>
      <c r="B145" s="36">
        <v>44</v>
      </c>
      <c r="C145" s="37" t="s">
        <v>377</v>
      </c>
      <c r="D145" s="36" t="s">
        <v>44</v>
      </c>
      <c r="E145" s="38" t="s">
        <v>378</v>
      </c>
      <c r="F145" s="39" t="s">
        <v>169</v>
      </c>
      <c r="G145" s="40">
        <v>102.91200000000001</v>
      </c>
      <c r="H145" s="41">
        <v>0</v>
      </c>
      <c r="I145" s="41">
        <f>ROUND(G145*H145,P4)</f>
        <v>0</v>
      </c>
      <c r="J145" s="39" t="s">
        <v>47</v>
      </c>
      <c r="O145" s="42">
        <f>I145*0.21</f>
        <v>0</v>
      </c>
      <c r="P145">
        <v>3</v>
      </c>
    </row>
    <row r="146">
      <c r="A146" s="36" t="s">
        <v>48</v>
      </c>
      <c r="B146" s="43"/>
      <c r="C146" s="44"/>
      <c r="D146" s="44"/>
      <c r="E146" s="38" t="s">
        <v>379</v>
      </c>
      <c r="F146" s="44"/>
      <c r="G146" s="44"/>
      <c r="H146" s="44"/>
      <c r="I146" s="44"/>
      <c r="J146" s="45"/>
    </row>
    <row r="147" ht="45">
      <c r="A147" s="36" t="s">
        <v>50</v>
      </c>
      <c r="B147" s="43"/>
      <c r="C147" s="44"/>
      <c r="D147" s="44"/>
      <c r="E147" s="46" t="s">
        <v>380</v>
      </c>
      <c r="F147" s="44"/>
      <c r="G147" s="44"/>
      <c r="H147" s="44"/>
      <c r="I147" s="44"/>
      <c r="J147" s="45"/>
    </row>
    <row r="148">
      <c r="A148" s="36" t="s">
        <v>42</v>
      </c>
      <c r="B148" s="36">
        <v>45</v>
      </c>
      <c r="C148" s="37" t="s">
        <v>381</v>
      </c>
      <c r="D148" s="36" t="s">
        <v>44</v>
      </c>
      <c r="E148" s="38" t="s">
        <v>382</v>
      </c>
      <c r="F148" s="39" t="s">
        <v>66</v>
      </c>
      <c r="G148" s="40">
        <v>1</v>
      </c>
      <c r="H148" s="41">
        <v>0</v>
      </c>
      <c r="I148" s="41">
        <f>ROUND(G148*H148,P4)</f>
        <v>0</v>
      </c>
      <c r="J148" s="39" t="s">
        <v>47</v>
      </c>
      <c r="O148" s="42">
        <f>I148*0.21</f>
        <v>0</v>
      </c>
      <c r="P148">
        <v>3</v>
      </c>
    </row>
    <row r="149">
      <c r="A149" s="36" t="s">
        <v>48</v>
      </c>
      <c r="B149" s="43"/>
      <c r="C149" s="44"/>
      <c r="D149" s="44"/>
      <c r="E149" s="38" t="s">
        <v>383</v>
      </c>
      <c r="F149" s="44"/>
      <c r="G149" s="44"/>
      <c r="H149" s="44"/>
      <c r="I149" s="44"/>
      <c r="J149" s="45"/>
    </row>
    <row r="150" ht="30">
      <c r="A150" s="36" t="s">
        <v>50</v>
      </c>
      <c r="B150" s="43"/>
      <c r="C150" s="44"/>
      <c r="D150" s="44"/>
      <c r="E150" s="46" t="s">
        <v>51</v>
      </c>
      <c r="F150" s="44"/>
      <c r="G150" s="44"/>
      <c r="H150" s="44"/>
      <c r="I150" s="44"/>
      <c r="J150" s="45"/>
    </row>
    <row r="151">
      <c r="A151" s="36" t="s">
        <v>42</v>
      </c>
      <c r="B151" s="36">
        <v>46</v>
      </c>
      <c r="C151" s="37" t="s">
        <v>384</v>
      </c>
      <c r="D151" s="36" t="s">
        <v>44</v>
      </c>
      <c r="E151" s="38" t="s">
        <v>385</v>
      </c>
      <c r="F151" s="39" t="s">
        <v>66</v>
      </c>
      <c r="G151" s="40">
        <v>1</v>
      </c>
      <c r="H151" s="41">
        <v>0</v>
      </c>
      <c r="I151" s="41">
        <f>ROUND(G151*H151,P4)</f>
        <v>0</v>
      </c>
      <c r="J151" s="39" t="s">
        <v>47</v>
      </c>
      <c r="O151" s="42">
        <f>I151*0.21</f>
        <v>0</v>
      </c>
      <c r="P151">
        <v>3</v>
      </c>
    </row>
    <row r="152">
      <c r="A152" s="36" t="s">
        <v>48</v>
      </c>
      <c r="B152" s="43"/>
      <c r="C152" s="44"/>
      <c r="D152" s="44"/>
      <c r="E152" s="50" t="s">
        <v>44</v>
      </c>
      <c r="F152" s="44"/>
      <c r="G152" s="44"/>
      <c r="H152" s="44"/>
      <c r="I152" s="44"/>
      <c r="J152" s="45"/>
    </row>
    <row r="153" ht="30">
      <c r="A153" s="36" t="s">
        <v>50</v>
      </c>
      <c r="B153" s="43"/>
      <c r="C153" s="44"/>
      <c r="D153" s="44"/>
      <c r="E153" s="46" t="s">
        <v>51</v>
      </c>
      <c r="F153" s="44"/>
      <c r="G153" s="44"/>
      <c r="H153" s="44"/>
      <c r="I153" s="44"/>
      <c r="J153" s="45"/>
    </row>
    <row r="154">
      <c r="A154" s="30" t="s">
        <v>39</v>
      </c>
      <c r="B154" s="31"/>
      <c r="C154" s="32" t="s">
        <v>165</v>
      </c>
      <c r="D154" s="33"/>
      <c r="E154" s="30" t="s">
        <v>166</v>
      </c>
      <c r="F154" s="33"/>
      <c r="G154" s="33"/>
      <c r="H154" s="33"/>
      <c r="I154" s="34">
        <f>SUMIFS(I155:I175,A155:A175,"P")</f>
        <v>0</v>
      </c>
      <c r="J154" s="35"/>
    </row>
    <row r="155">
      <c r="A155" s="36" t="s">
        <v>42</v>
      </c>
      <c r="B155" s="36">
        <v>47</v>
      </c>
      <c r="C155" s="37" t="s">
        <v>386</v>
      </c>
      <c r="D155" s="36" t="s">
        <v>44</v>
      </c>
      <c r="E155" s="38" t="s">
        <v>387</v>
      </c>
      <c r="F155" s="39" t="s">
        <v>169</v>
      </c>
      <c r="G155" s="40">
        <v>47.456000000000003</v>
      </c>
      <c r="H155" s="41">
        <v>0</v>
      </c>
      <c r="I155" s="41">
        <f>ROUND(G155*H155,P4)</f>
        <v>0</v>
      </c>
      <c r="J155" s="39" t="s">
        <v>47</v>
      </c>
      <c r="O155" s="42">
        <f>I155*0.21</f>
        <v>0</v>
      </c>
      <c r="P155">
        <v>3</v>
      </c>
    </row>
    <row r="156">
      <c r="A156" s="36" t="s">
        <v>48</v>
      </c>
      <c r="B156" s="43"/>
      <c r="C156" s="44"/>
      <c r="D156" s="44"/>
      <c r="E156" s="50" t="s">
        <v>44</v>
      </c>
      <c r="F156" s="44"/>
      <c r="G156" s="44"/>
      <c r="H156" s="44"/>
      <c r="I156" s="44"/>
      <c r="J156" s="45"/>
    </row>
    <row r="157" ht="30">
      <c r="A157" s="36" t="s">
        <v>50</v>
      </c>
      <c r="B157" s="43"/>
      <c r="C157" s="44"/>
      <c r="D157" s="44"/>
      <c r="E157" s="46" t="s">
        <v>388</v>
      </c>
      <c r="F157" s="44"/>
      <c r="G157" s="44"/>
      <c r="H157" s="44"/>
      <c r="I157" s="44"/>
      <c r="J157" s="45"/>
    </row>
    <row r="158">
      <c r="A158" s="36" t="s">
        <v>42</v>
      </c>
      <c r="B158" s="36">
        <v>48</v>
      </c>
      <c r="C158" s="37" t="s">
        <v>389</v>
      </c>
      <c r="D158" s="36" t="s">
        <v>44</v>
      </c>
      <c r="E158" s="38" t="s">
        <v>390</v>
      </c>
      <c r="F158" s="39" t="s">
        <v>66</v>
      </c>
      <c r="G158" s="40">
        <v>2</v>
      </c>
      <c r="H158" s="41">
        <v>0</v>
      </c>
      <c r="I158" s="41">
        <f>ROUND(G158*H158,P4)</f>
        <v>0</v>
      </c>
      <c r="J158" s="39" t="s">
        <v>47</v>
      </c>
      <c r="O158" s="42">
        <f>I158*0.21</f>
        <v>0</v>
      </c>
      <c r="P158">
        <v>3</v>
      </c>
    </row>
    <row r="159">
      <c r="A159" s="36" t="s">
        <v>48</v>
      </c>
      <c r="B159" s="43"/>
      <c r="C159" s="44"/>
      <c r="D159" s="44"/>
      <c r="E159" s="38" t="s">
        <v>391</v>
      </c>
      <c r="F159" s="44"/>
      <c r="G159" s="44"/>
      <c r="H159" s="44"/>
      <c r="I159" s="44"/>
      <c r="J159" s="45"/>
    </row>
    <row r="160" ht="30">
      <c r="A160" s="36" t="s">
        <v>50</v>
      </c>
      <c r="B160" s="43"/>
      <c r="C160" s="44"/>
      <c r="D160" s="44"/>
      <c r="E160" s="46" t="s">
        <v>88</v>
      </c>
      <c r="F160" s="44"/>
      <c r="G160" s="44"/>
      <c r="H160" s="44"/>
      <c r="I160" s="44"/>
      <c r="J160" s="45"/>
    </row>
    <row r="161" ht="30">
      <c r="A161" s="36" t="s">
        <v>42</v>
      </c>
      <c r="B161" s="36">
        <v>49</v>
      </c>
      <c r="C161" s="37" t="s">
        <v>392</v>
      </c>
      <c r="D161" s="36" t="s">
        <v>44</v>
      </c>
      <c r="E161" s="38" t="s">
        <v>393</v>
      </c>
      <c r="F161" s="39" t="s">
        <v>169</v>
      </c>
      <c r="G161" s="40">
        <v>53.213999999999999</v>
      </c>
      <c r="H161" s="41">
        <v>0</v>
      </c>
      <c r="I161" s="41">
        <f>ROUND(G161*H161,P4)</f>
        <v>0</v>
      </c>
      <c r="J161" s="39" t="s">
        <v>47</v>
      </c>
      <c r="O161" s="42">
        <f>I161*0.21</f>
        <v>0</v>
      </c>
      <c r="P161">
        <v>3</v>
      </c>
    </row>
    <row r="162">
      <c r="A162" s="36" t="s">
        <v>48</v>
      </c>
      <c r="B162" s="43"/>
      <c r="C162" s="44"/>
      <c r="D162" s="44"/>
      <c r="E162" s="38" t="s">
        <v>394</v>
      </c>
      <c r="F162" s="44"/>
      <c r="G162" s="44"/>
      <c r="H162" s="44"/>
      <c r="I162" s="44"/>
      <c r="J162" s="45"/>
    </row>
    <row r="163" ht="75">
      <c r="A163" s="36" t="s">
        <v>50</v>
      </c>
      <c r="B163" s="43"/>
      <c r="C163" s="44"/>
      <c r="D163" s="44"/>
      <c r="E163" s="46" t="s">
        <v>395</v>
      </c>
      <c r="F163" s="44"/>
      <c r="G163" s="44"/>
      <c r="H163" s="44"/>
      <c r="I163" s="44"/>
      <c r="J163" s="45"/>
    </row>
    <row r="164" ht="30">
      <c r="A164" s="36" t="s">
        <v>42</v>
      </c>
      <c r="B164" s="36">
        <v>50</v>
      </c>
      <c r="C164" s="37" t="s">
        <v>396</v>
      </c>
      <c r="D164" s="36" t="s">
        <v>44</v>
      </c>
      <c r="E164" s="38" t="s">
        <v>397</v>
      </c>
      <c r="F164" s="39" t="s">
        <v>169</v>
      </c>
      <c r="G164" s="40">
        <v>15</v>
      </c>
      <c r="H164" s="41">
        <v>0</v>
      </c>
      <c r="I164" s="41">
        <f>ROUND(G164*H164,P4)</f>
        <v>0</v>
      </c>
      <c r="J164" s="39" t="s">
        <v>47</v>
      </c>
      <c r="O164" s="42">
        <f>I164*0.21</f>
        <v>0</v>
      </c>
      <c r="P164">
        <v>3</v>
      </c>
    </row>
    <row r="165">
      <c r="A165" s="36" t="s">
        <v>48</v>
      </c>
      <c r="B165" s="43"/>
      <c r="C165" s="44"/>
      <c r="D165" s="44"/>
      <c r="E165" s="38" t="s">
        <v>398</v>
      </c>
      <c r="F165" s="44"/>
      <c r="G165" s="44"/>
      <c r="H165" s="44"/>
      <c r="I165" s="44"/>
      <c r="J165" s="45"/>
    </row>
    <row r="166" ht="45">
      <c r="A166" s="36" t="s">
        <v>50</v>
      </c>
      <c r="B166" s="43"/>
      <c r="C166" s="44"/>
      <c r="D166" s="44"/>
      <c r="E166" s="46" t="s">
        <v>399</v>
      </c>
      <c r="F166" s="44"/>
      <c r="G166" s="44"/>
      <c r="H166" s="44"/>
      <c r="I166" s="44"/>
      <c r="J166" s="45"/>
    </row>
    <row r="167">
      <c r="A167" s="36" t="s">
        <v>42</v>
      </c>
      <c r="B167" s="36">
        <v>51</v>
      </c>
      <c r="C167" s="37" t="s">
        <v>400</v>
      </c>
      <c r="D167" s="36" t="s">
        <v>44</v>
      </c>
      <c r="E167" s="38" t="s">
        <v>401</v>
      </c>
      <c r="F167" s="39" t="s">
        <v>169</v>
      </c>
      <c r="G167" s="40">
        <v>20.024999999999999</v>
      </c>
      <c r="H167" s="41">
        <v>0</v>
      </c>
      <c r="I167" s="41">
        <f>ROUND(G167*H167,P4)</f>
        <v>0</v>
      </c>
      <c r="J167" s="39" t="s">
        <v>47</v>
      </c>
      <c r="O167" s="42">
        <f>I167*0.21</f>
        <v>0</v>
      </c>
      <c r="P167">
        <v>3</v>
      </c>
    </row>
    <row r="168">
      <c r="A168" s="36" t="s">
        <v>48</v>
      </c>
      <c r="B168" s="43"/>
      <c r="C168" s="44"/>
      <c r="D168" s="44"/>
      <c r="E168" s="50" t="s">
        <v>44</v>
      </c>
      <c r="F168" s="44"/>
      <c r="G168" s="44"/>
      <c r="H168" s="44"/>
      <c r="I168" s="44"/>
      <c r="J168" s="45"/>
    </row>
    <row r="169" ht="45">
      <c r="A169" s="36" t="s">
        <v>50</v>
      </c>
      <c r="B169" s="43"/>
      <c r="C169" s="44"/>
      <c r="D169" s="44"/>
      <c r="E169" s="46" t="s">
        <v>402</v>
      </c>
      <c r="F169" s="44"/>
      <c r="G169" s="44"/>
      <c r="H169" s="44"/>
      <c r="I169" s="44"/>
      <c r="J169" s="45"/>
    </row>
    <row r="170">
      <c r="A170" s="36" t="s">
        <v>42</v>
      </c>
      <c r="B170" s="36">
        <v>52</v>
      </c>
      <c r="C170" s="37" t="s">
        <v>403</v>
      </c>
      <c r="D170" s="36" t="s">
        <v>404</v>
      </c>
      <c r="E170" s="38" t="s">
        <v>405</v>
      </c>
      <c r="F170" s="39" t="s">
        <v>169</v>
      </c>
      <c r="G170" s="40">
        <v>67.480999999999995</v>
      </c>
      <c r="H170" s="41">
        <v>0</v>
      </c>
      <c r="I170" s="41">
        <f>ROUND(G170*H170,P4)</f>
        <v>0</v>
      </c>
      <c r="J170" s="39" t="s">
        <v>47</v>
      </c>
      <c r="O170" s="42">
        <f>I170*0.21</f>
        <v>0</v>
      </c>
      <c r="P170">
        <v>3</v>
      </c>
    </row>
    <row r="171">
      <c r="A171" s="36" t="s">
        <v>48</v>
      </c>
      <c r="B171" s="43"/>
      <c r="C171" s="44"/>
      <c r="D171" s="44"/>
      <c r="E171" s="50" t="s">
        <v>44</v>
      </c>
      <c r="F171" s="44"/>
      <c r="G171" s="44"/>
      <c r="H171" s="44"/>
      <c r="I171" s="44"/>
      <c r="J171" s="45"/>
    </row>
    <row r="172" ht="75">
      <c r="A172" s="36" t="s">
        <v>50</v>
      </c>
      <c r="B172" s="43"/>
      <c r="C172" s="44"/>
      <c r="D172" s="44"/>
      <c r="E172" s="46" t="s">
        <v>406</v>
      </c>
      <c r="F172" s="44"/>
      <c r="G172" s="44"/>
      <c r="H172" s="44"/>
      <c r="I172" s="44"/>
      <c r="J172" s="45"/>
    </row>
    <row r="173">
      <c r="A173" s="36" t="s">
        <v>42</v>
      </c>
      <c r="B173" s="36">
        <v>53</v>
      </c>
      <c r="C173" s="37" t="s">
        <v>403</v>
      </c>
      <c r="D173" s="36" t="s">
        <v>407</v>
      </c>
      <c r="E173" s="38" t="s">
        <v>405</v>
      </c>
      <c r="F173" s="39" t="s">
        <v>169</v>
      </c>
      <c r="G173" s="40">
        <v>47.456000000000003</v>
      </c>
      <c r="H173" s="41">
        <v>0</v>
      </c>
      <c r="I173" s="41">
        <f>ROUND(G173*H173,P4)</f>
        <v>0</v>
      </c>
      <c r="J173" s="39" t="s">
        <v>47</v>
      </c>
      <c r="O173" s="42">
        <f>I173*0.21</f>
        <v>0</v>
      </c>
      <c r="P173">
        <v>3</v>
      </c>
    </row>
    <row r="174" ht="30">
      <c r="A174" s="36" t="s">
        <v>48</v>
      </c>
      <c r="B174" s="43"/>
      <c r="C174" s="44"/>
      <c r="D174" s="44"/>
      <c r="E174" s="38" t="s">
        <v>408</v>
      </c>
      <c r="F174" s="44"/>
      <c r="G174" s="44"/>
      <c r="H174" s="44"/>
      <c r="I174" s="44"/>
      <c r="J174" s="45"/>
    </row>
    <row r="175" ht="30">
      <c r="A175" s="36" t="s">
        <v>50</v>
      </c>
      <c r="B175" s="47"/>
      <c r="C175" s="48"/>
      <c r="D175" s="48"/>
      <c r="E175" s="46" t="s">
        <v>388</v>
      </c>
      <c r="F175" s="48"/>
      <c r="G175" s="48"/>
      <c r="H175" s="48"/>
      <c r="I175" s="48"/>
      <c r="J17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 ht="30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17</v>
      </c>
      <c r="I3" s="24">
        <f>SUMIFS(I8:I125,A8:A125,"SD")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SUMIFS(I9:I20,A9:A20,"P")</f>
        <v>0</v>
      </c>
      <c r="J8" s="35"/>
    </row>
    <row r="9" ht="30">
      <c r="A9" s="36" t="s">
        <v>42</v>
      </c>
      <c r="B9" s="36">
        <v>1</v>
      </c>
      <c r="C9" s="37" t="s">
        <v>92</v>
      </c>
      <c r="D9" s="36" t="s">
        <v>44</v>
      </c>
      <c r="E9" s="38" t="s">
        <v>93</v>
      </c>
      <c r="F9" s="39" t="s">
        <v>94</v>
      </c>
      <c r="G9" s="40">
        <v>77.396000000000001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180">
      <c r="A10" s="36" t="s">
        <v>48</v>
      </c>
      <c r="B10" s="43"/>
      <c r="C10" s="44"/>
      <c r="D10" s="44"/>
      <c r="E10" s="38" t="s">
        <v>409</v>
      </c>
      <c r="F10" s="44"/>
      <c r="G10" s="44"/>
      <c r="H10" s="44"/>
      <c r="I10" s="44"/>
      <c r="J10" s="45"/>
    </row>
    <row r="11" ht="60">
      <c r="A11" s="36" t="s">
        <v>50</v>
      </c>
      <c r="B11" s="43"/>
      <c r="C11" s="44"/>
      <c r="D11" s="44"/>
      <c r="E11" s="46" t="s">
        <v>410</v>
      </c>
      <c r="F11" s="44"/>
      <c r="G11" s="44"/>
      <c r="H11" s="44"/>
      <c r="I11" s="44"/>
      <c r="J11" s="45"/>
    </row>
    <row r="12" ht="30">
      <c r="A12" s="36" t="s">
        <v>42</v>
      </c>
      <c r="B12" s="36">
        <v>2</v>
      </c>
      <c r="C12" s="37" t="s">
        <v>97</v>
      </c>
      <c r="D12" s="36" t="s">
        <v>44</v>
      </c>
      <c r="E12" s="38" t="s">
        <v>93</v>
      </c>
      <c r="F12" s="39" t="s">
        <v>94</v>
      </c>
      <c r="G12" s="40">
        <v>634.774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180">
      <c r="A13" s="36" t="s">
        <v>48</v>
      </c>
      <c r="B13" s="43"/>
      <c r="C13" s="44"/>
      <c r="D13" s="44"/>
      <c r="E13" s="38" t="s">
        <v>201</v>
      </c>
      <c r="F13" s="44"/>
      <c r="G13" s="44"/>
      <c r="H13" s="44"/>
      <c r="I13" s="44"/>
      <c r="J13" s="45"/>
    </row>
    <row r="14" ht="45">
      <c r="A14" s="36" t="s">
        <v>50</v>
      </c>
      <c r="B14" s="43"/>
      <c r="C14" s="44"/>
      <c r="D14" s="44"/>
      <c r="E14" s="46" t="s">
        <v>411</v>
      </c>
      <c r="F14" s="44"/>
      <c r="G14" s="44"/>
      <c r="H14" s="44"/>
      <c r="I14" s="44"/>
      <c r="J14" s="45"/>
    </row>
    <row r="15">
      <c r="A15" s="36" t="s">
        <v>42</v>
      </c>
      <c r="B15" s="36">
        <v>3</v>
      </c>
      <c r="C15" s="37" t="s">
        <v>412</v>
      </c>
      <c r="D15" s="36" t="s">
        <v>44</v>
      </c>
      <c r="E15" s="38" t="s">
        <v>413</v>
      </c>
      <c r="F15" s="39" t="s">
        <v>46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45">
      <c r="A16" s="36" t="s">
        <v>48</v>
      </c>
      <c r="B16" s="43"/>
      <c r="C16" s="44"/>
      <c r="D16" s="44"/>
      <c r="E16" s="38" t="s">
        <v>414</v>
      </c>
      <c r="F16" s="44"/>
      <c r="G16" s="44"/>
      <c r="H16" s="44"/>
      <c r="I16" s="44"/>
      <c r="J16" s="45"/>
    </row>
    <row r="17" ht="30">
      <c r="A17" s="36" t="s">
        <v>50</v>
      </c>
      <c r="B17" s="43"/>
      <c r="C17" s="44"/>
      <c r="D17" s="44"/>
      <c r="E17" s="46" t="s">
        <v>51</v>
      </c>
      <c r="F17" s="44"/>
      <c r="G17" s="44"/>
      <c r="H17" s="44"/>
      <c r="I17" s="44"/>
      <c r="J17" s="45"/>
    </row>
    <row r="18">
      <c r="A18" s="36" t="s">
        <v>42</v>
      </c>
      <c r="B18" s="36">
        <v>4</v>
      </c>
      <c r="C18" s="37" t="s">
        <v>415</v>
      </c>
      <c r="D18" s="36" t="s">
        <v>44</v>
      </c>
      <c r="E18" s="38" t="s">
        <v>416</v>
      </c>
      <c r="F18" s="39" t="s">
        <v>417</v>
      </c>
      <c r="G18" s="40">
        <v>6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60">
      <c r="A19" s="36" t="s">
        <v>48</v>
      </c>
      <c r="B19" s="43"/>
      <c r="C19" s="44"/>
      <c r="D19" s="44"/>
      <c r="E19" s="38" t="s">
        <v>418</v>
      </c>
      <c r="F19" s="44"/>
      <c r="G19" s="44"/>
      <c r="H19" s="44"/>
      <c r="I19" s="44"/>
      <c r="J19" s="45"/>
    </row>
    <row r="20" ht="30">
      <c r="A20" s="36" t="s">
        <v>50</v>
      </c>
      <c r="B20" s="43"/>
      <c r="C20" s="44"/>
      <c r="D20" s="44"/>
      <c r="E20" s="46" t="s">
        <v>119</v>
      </c>
      <c r="F20" s="44"/>
      <c r="G20" s="44"/>
      <c r="H20" s="44"/>
      <c r="I20" s="44"/>
      <c r="J20" s="45"/>
    </row>
    <row r="21">
      <c r="A21" s="30" t="s">
        <v>39</v>
      </c>
      <c r="B21" s="31"/>
      <c r="C21" s="32" t="s">
        <v>100</v>
      </c>
      <c r="D21" s="33"/>
      <c r="E21" s="30" t="s">
        <v>101</v>
      </c>
      <c r="F21" s="33"/>
      <c r="G21" s="33"/>
      <c r="H21" s="33"/>
      <c r="I21" s="34">
        <f>SUMIFS(I22:I63,A22:A63,"P")</f>
        <v>0</v>
      </c>
      <c r="J21" s="35"/>
    </row>
    <row r="22" ht="30">
      <c r="A22" s="36" t="s">
        <v>42</v>
      </c>
      <c r="B22" s="36">
        <v>5</v>
      </c>
      <c r="C22" s="37" t="s">
        <v>120</v>
      </c>
      <c r="D22" s="36" t="s">
        <v>44</v>
      </c>
      <c r="E22" s="38" t="s">
        <v>121</v>
      </c>
      <c r="F22" s="39" t="s">
        <v>122</v>
      </c>
      <c r="G22" s="40">
        <v>36.238999999999997</v>
      </c>
      <c r="H22" s="41">
        <v>0</v>
      </c>
      <c r="I22" s="41">
        <f>ROUND(G22*H22,P4)</f>
        <v>0</v>
      </c>
      <c r="J22" s="39" t="s">
        <v>47</v>
      </c>
      <c r="O22" s="42">
        <f>I22*0.21</f>
        <v>0</v>
      </c>
      <c r="P22">
        <v>3</v>
      </c>
    </row>
    <row r="23">
      <c r="A23" s="36" t="s">
        <v>48</v>
      </c>
      <c r="B23" s="43"/>
      <c r="C23" s="44"/>
      <c r="D23" s="44"/>
      <c r="E23" s="38" t="s">
        <v>192</v>
      </c>
      <c r="F23" s="44"/>
      <c r="G23" s="44"/>
      <c r="H23" s="44"/>
      <c r="I23" s="44"/>
      <c r="J23" s="45"/>
    </row>
    <row r="24" ht="45">
      <c r="A24" s="36" t="s">
        <v>50</v>
      </c>
      <c r="B24" s="43"/>
      <c r="C24" s="44"/>
      <c r="D24" s="44"/>
      <c r="E24" s="46" t="s">
        <v>419</v>
      </c>
      <c r="F24" s="44"/>
      <c r="G24" s="44"/>
      <c r="H24" s="44"/>
      <c r="I24" s="44"/>
      <c r="J24" s="45"/>
    </row>
    <row r="25">
      <c r="A25" s="36" t="s">
        <v>42</v>
      </c>
      <c r="B25" s="36">
        <v>6</v>
      </c>
      <c r="C25" s="37" t="s">
        <v>129</v>
      </c>
      <c r="D25" s="36" t="s">
        <v>44</v>
      </c>
      <c r="E25" s="38" t="s">
        <v>130</v>
      </c>
      <c r="F25" s="39" t="s">
        <v>122</v>
      </c>
      <c r="G25" s="40">
        <v>13.839</v>
      </c>
      <c r="H25" s="41">
        <v>0</v>
      </c>
      <c r="I25" s="41">
        <f>ROUND(G25*H25,P4)</f>
        <v>0</v>
      </c>
      <c r="J25" s="39" t="s">
        <v>47</v>
      </c>
      <c r="O25" s="42">
        <f>I25*0.21</f>
        <v>0</v>
      </c>
      <c r="P25">
        <v>3</v>
      </c>
    </row>
    <row r="26" ht="30">
      <c r="A26" s="36" t="s">
        <v>48</v>
      </c>
      <c r="B26" s="43"/>
      <c r="C26" s="44"/>
      <c r="D26" s="44"/>
      <c r="E26" s="38" t="s">
        <v>420</v>
      </c>
      <c r="F26" s="44"/>
      <c r="G26" s="44"/>
      <c r="H26" s="44"/>
      <c r="I26" s="44"/>
      <c r="J26" s="45"/>
    </row>
    <row r="27" ht="30">
      <c r="A27" s="36" t="s">
        <v>50</v>
      </c>
      <c r="B27" s="43"/>
      <c r="C27" s="44"/>
      <c r="D27" s="44"/>
      <c r="E27" s="46" t="s">
        <v>421</v>
      </c>
      <c r="F27" s="44"/>
      <c r="G27" s="44"/>
      <c r="H27" s="44"/>
      <c r="I27" s="44"/>
      <c r="J27" s="45"/>
    </row>
    <row r="28">
      <c r="A28" s="36" t="s">
        <v>42</v>
      </c>
      <c r="B28" s="36">
        <v>7</v>
      </c>
      <c r="C28" s="37" t="s">
        <v>133</v>
      </c>
      <c r="D28" s="36" t="s">
        <v>44</v>
      </c>
      <c r="E28" s="38" t="s">
        <v>134</v>
      </c>
      <c r="F28" s="39" t="s">
        <v>122</v>
      </c>
      <c r="G28" s="40">
        <v>8.3030000000000008</v>
      </c>
      <c r="H28" s="41">
        <v>0</v>
      </c>
      <c r="I28" s="41">
        <f>ROUND(G28*H28,P4)</f>
        <v>0</v>
      </c>
      <c r="J28" s="39" t="s">
        <v>47</v>
      </c>
      <c r="O28" s="42">
        <f>I28*0.21</f>
        <v>0</v>
      </c>
      <c r="P28">
        <v>3</v>
      </c>
    </row>
    <row r="29" ht="45">
      <c r="A29" s="36" t="s">
        <v>48</v>
      </c>
      <c r="B29" s="43"/>
      <c r="C29" s="44"/>
      <c r="D29" s="44"/>
      <c r="E29" s="38" t="s">
        <v>422</v>
      </c>
      <c r="F29" s="44"/>
      <c r="G29" s="44"/>
      <c r="H29" s="44"/>
      <c r="I29" s="44"/>
      <c r="J29" s="45"/>
    </row>
    <row r="30" ht="30">
      <c r="A30" s="36" t="s">
        <v>50</v>
      </c>
      <c r="B30" s="43"/>
      <c r="C30" s="44"/>
      <c r="D30" s="44"/>
      <c r="E30" s="46" t="s">
        <v>423</v>
      </c>
      <c r="F30" s="44"/>
      <c r="G30" s="44"/>
      <c r="H30" s="44"/>
      <c r="I30" s="44"/>
      <c r="J30" s="45"/>
    </row>
    <row r="31">
      <c r="A31" s="36" t="s">
        <v>42</v>
      </c>
      <c r="B31" s="36">
        <v>8</v>
      </c>
      <c r="C31" s="37" t="s">
        <v>424</v>
      </c>
      <c r="D31" s="36" t="s">
        <v>44</v>
      </c>
      <c r="E31" s="38" t="s">
        <v>425</v>
      </c>
      <c r="F31" s="39" t="s">
        <v>122</v>
      </c>
      <c r="G31" s="40">
        <v>282.95999999999998</v>
      </c>
      <c r="H31" s="41">
        <v>0</v>
      </c>
      <c r="I31" s="41">
        <f>ROUND(G31*H31,P4)</f>
        <v>0</v>
      </c>
      <c r="J31" s="39" t="s">
        <v>47</v>
      </c>
      <c r="O31" s="42">
        <f>I31*0.21</f>
        <v>0</v>
      </c>
      <c r="P31">
        <v>3</v>
      </c>
    </row>
    <row r="32" ht="45">
      <c r="A32" s="36" t="s">
        <v>48</v>
      </c>
      <c r="B32" s="43"/>
      <c r="C32" s="44"/>
      <c r="D32" s="44"/>
      <c r="E32" s="38" t="s">
        <v>426</v>
      </c>
      <c r="F32" s="44"/>
      <c r="G32" s="44"/>
      <c r="H32" s="44"/>
      <c r="I32" s="44"/>
      <c r="J32" s="45"/>
    </row>
    <row r="33" ht="30">
      <c r="A33" s="36" t="s">
        <v>50</v>
      </c>
      <c r="B33" s="43"/>
      <c r="C33" s="44"/>
      <c r="D33" s="44"/>
      <c r="E33" s="46" t="s">
        <v>427</v>
      </c>
      <c r="F33" s="44"/>
      <c r="G33" s="44"/>
      <c r="H33" s="44"/>
      <c r="I33" s="44"/>
      <c r="J33" s="45"/>
    </row>
    <row r="34">
      <c r="A34" s="36" t="s">
        <v>42</v>
      </c>
      <c r="B34" s="36">
        <v>9</v>
      </c>
      <c r="C34" s="37" t="s">
        <v>203</v>
      </c>
      <c r="D34" s="36" t="s">
        <v>44</v>
      </c>
      <c r="E34" s="38" t="s">
        <v>204</v>
      </c>
      <c r="F34" s="39" t="s">
        <v>122</v>
      </c>
      <c r="G34" s="40">
        <v>20.312999999999999</v>
      </c>
      <c r="H34" s="41">
        <v>0</v>
      </c>
      <c r="I34" s="41">
        <f>ROUND(G34*H34,P4)</f>
        <v>0</v>
      </c>
      <c r="J34" s="39" t="s">
        <v>47</v>
      </c>
      <c r="O34" s="42">
        <f>I34*0.21</f>
        <v>0</v>
      </c>
      <c r="P34">
        <v>3</v>
      </c>
    </row>
    <row r="35">
      <c r="A35" s="36" t="s">
        <v>48</v>
      </c>
      <c r="B35" s="43"/>
      <c r="C35" s="44"/>
      <c r="D35" s="44"/>
      <c r="E35" s="38" t="s">
        <v>428</v>
      </c>
      <c r="F35" s="44"/>
      <c r="G35" s="44"/>
      <c r="H35" s="44"/>
      <c r="I35" s="44"/>
      <c r="J35" s="45"/>
    </row>
    <row r="36" ht="30">
      <c r="A36" s="36" t="s">
        <v>50</v>
      </c>
      <c r="B36" s="43"/>
      <c r="C36" s="44"/>
      <c r="D36" s="44"/>
      <c r="E36" s="46" t="s">
        <v>429</v>
      </c>
      <c r="F36" s="44"/>
      <c r="G36" s="44"/>
      <c r="H36" s="44"/>
      <c r="I36" s="44"/>
      <c r="J36" s="45"/>
    </row>
    <row r="37">
      <c r="A37" s="36" t="s">
        <v>42</v>
      </c>
      <c r="B37" s="36">
        <v>10</v>
      </c>
      <c r="C37" s="37" t="s">
        <v>144</v>
      </c>
      <c r="D37" s="36" t="s">
        <v>44</v>
      </c>
      <c r="E37" s="38" t="s">
        <v>145</v>
      </c>
      <c r="F37" s="39" t="s">
        <v>122</v>
      </c>
      <c r="G37" s="40">
        <v>20.312999999999999</v>
      </c>
      <c r="H37" s="41">
        <v>0</v>
      </c>
      <c r="I37" s="41">
        <f>ROUND(G37*H37,P4)</f>
        <v>0</v>
      </c>
      <c r="J37" s="39" t="s">
        <v>47</v>
      </c>
      <c r="O37" s="42">
        <f>I37*0.21</f>
        <v>0</v>
      </c>
      <c r="P37">
        <v>3</v>
      </c>
    </row>
    <row r="38" ht="45">
      <c r="A38" s="36" t="s">
        <v>48</v>
      </c>
      <c r="B38" s="43"/>
      <c r="C38" s="44"/>
      <c r="D38" s="44"/>
      <c r="E38" s="38" t="s">
        <v>430</v>
      </c>
      <c r="F38" s="44"/>
      <c r="G38" s="44"/>
      <c r="H38" s="44"/>
      <c r="I38" s="44"/>
      <c r="J38" s="45"/>
    </row>
    <row r="39" ht="45">
      <c r="A39" s="36" t="s">
        <v>50</v>
      </c>
      <c r="B39" s="43"/>
      <c r="C39" s="44"/>
      <c r="D39" s="44"/>
      <c r="E39" s="46" t="s">
        <v>431</v>
      </c>
      <c r="F39" s="44"/>
      <c r="G39" s="44"/>
      <c r="H39" s="44"/>
      <c r="I39" s="44"/>
      <c r="J39" s="45"/>
    </row>
    <row r="40">
      <c r="A40" s="36" t="s">
        <v>42</v>
      </c>
      <c r="B40" s="36">
        <v>11</v>
      </c>
      <c r="C40" s="37" t="s">
        <v>152</v>
      </c>
      <c r="D40" s="36" t="s">
        <v>404</v>
      </c>
      <c r="E40" s="38" t="s">
        <v>153</v>
      </c>
      <c r="F40" s="39" t="s">
        <v>122</v>
      </c>
      <c r="G40" s="40">
        <v>20.312999999999999</v>
      </c>
      <c r="H40" s="41">
        <v>0</v>
      </c>
      <c r="I40" s="41">
        <f>ROUND(G40*H40,P4)</f>
        <v>0</v>
      </c>
      <c r="J40" s="39" t="s">
        <v>47</v>
      </c>
      <c r="O40" s="42">
        <f>I40*0.21</f>
        <v>0</v>
      </c>
      <c r="P40">
        <v>3</v>
      </c>
    </row>
    <row r="41">
      <c r="A41" s="36" t="s">
        <v>48</v>
      </c>
      <c r="B41" s="43"/>
      <c r="C41" s="44"/>
      <c r="D41" s="44"/>
      <c r="E41" s="38" t="s">
        <v>432</v>
      </c>
      <c r="F41" s="44"/>
      <c r="G41" s="44"/>
      <c r="H41" s="44"/>
      <c r="I41" s="44"/>
      <c r="J41" s="45"/>
    </row>
    <row r="42" ht="30">
      <c r="A42" s="36" t="s">
        <v>50</v>
      </c>
      <c r="B42" s="43"/>
      <c r="C42" s="44"/>
      <c r="D42" s="44"/>
      <c r="E42" s="46" t="s">
        <v>429</v>
      </c>
      <c r="F42" s="44"/>
      <c r="G42" s="44"/>
      <c r="H42" s="44"/>
      <c r="I42" s="44"/>
      <c r="J42" s="45"/>
    </row>
    <row r="43">
      <c r="A43" s="36" t="s">
        <v>42</v>
      </c>
      <c r="B43" s="36">
        <v>12</v>
      </c>
      <c r="C43" s="37" t="s">
        <v>152</v>
      </c>
      <c r="D43" s="36" t="s">
        <v>407</v>
      </c>
      <c r="E43" s="38" t="s">
        <v>153</v>
      </c>
      <c r="F43" s="39" t="s">
        <v>122</v>
      </c>
      <c r="G43" s="40">
        <v>282.95999999999998</v>
      </c>
      <c r="H43" s="41">
        <v>0</v>
      </c>
      <c r="I43" s="41">
        <f>ROUND(G43*H43,P4)</f>
        <v>0</v>
      </c>
      <c r="J43" s="39" t="s">
        <v>47</v>
      </c>
      <c r="O43" s="42">
        <f>I43*0.21</f>
        <v>0</v>
      </c>
      <c r="P43">
        <v>3</v>
      </c>
    </row>
    <row r="44">
      <c r="A44" s="36" t="s">
        <v>48</v>
      </c>
      <c r="B44" s="43"/>
      <c r="C44" s="44"/>
      <c r="D44" s="44"/>
      <c r="E44" s="38" t="s">
        <v>433</v>
      </c>
      <c r="F44" s="44"/>
      <c r="G44" s="44"/>
      <c r="H44" s="44"/>
      <c r="I44" s="44"/>
      <c r="J44" s="45"/>
    </row>
    <row r="45" ht="30">
      <c r="A45" s="36" t="s">
        <v>50</v>
      </c>
      <c r="B45" s="43"/>
      <c r="C45" s="44"/>
      <c r="D45" s="44"/>
      <c r="E45" s="46" t="s">
        <v>434</v>
      </c>
      <c r="F45" s="44"/>
      <c r="G45" s="44"/>
      <c r="H45" s="44"/>
      <c r="I45" s="44"/>
      <c r="J45" s="45"/>
    </row>
    <row r="46">
      <c r="A46" s="36" t="s">
        <v>42</v>
      </c>
      <c r="B46" s="36">
        <v>13</v>
      </c>
      <c r="C46" s="37" t="s">
        <v>435</v>
      </c>
      <c r="D46" s="36" t="s">
        <v>44</v>
      </c>
      <c r="E46" s="38" t="s">
        <v>436</v>
      </c>
      <c r="F46" s="39" t="s">
        <v>122</v>
      </c>
      <c r="G46" s="40">
        <v>282.95999999999998</v>
      </c>
      <c r="H46" s="41">
        <v>0</v>
      </c>
      <c r="I46" s="41">
        <f>ROUND(G46*H46,P4)</f>
        <v>0</v>
      </c>
      <c r="J46" s="39" t="s">
        <v>47</v>
      </c>
      <c r="O46" s="42">
        <f>I46*0.21</f>
        <v>0</v>
      </c>
      <c r="P46">
        <v>3</v>
      </c>
    </row>
    <row r="47">
      <c r="A47" s="36" t="s">
        <v>48</v>
      </c>
      <c r="B47" s="43"/>
      <c r="C47" s="44"/>
      <c r="D47" s="44"/>
      <c r="E47" s="38" t="s">
        <v>437</v>
      </c>
      <c r="F47" s="44"/>
      <c r="G47" s="44"/>
      <c r="H47" s="44"/>
      <c r="I47" s="44"/>
      <c r="J47" s="45"/>
    </row>
    <row r="48" ht="30">
      <c r="A48" s="36" t="s">
        <v>50</v>
      </c>
      <c r="B48" s="43"/>
      <c r="C48" s="44"/>
      <c r="D48" s="44"/>
      <c r="E48" s="46" t="s">
        <v>438</v>
      </c>
      <c r="F48" s="44"/>
      <c r="G48" s="44"/>
      <c r="H48" s="44"/>
      <c r="I48" s="44"/>
      <c r="J48" s="45"/>
    </row>
    <row r="49">
      <c r="A49" s="36" t="s">
        <v>42</v>
      </c>
      <c r="B49" s="36">
        <v>14</v>
      </c>
      <c r="C49" s="37" t="s">
        <v>209</v>
      </c>
      <c r="D49" s="36" t="s">
        <v>44</v>
      </c>
      <c r="E49" s="38" t="s">
        <v>210</v>
      </c>
      <c r="F49" s="39" t="s">
        <v>122</v>
      </c>
      <c r="G49" s="40">
        <v>20.312999999999999</v>
      </c>
      <c r="H49" s="41">
        <v>0</v>
      </c>
      <c r="I49" s="41">
        <f>ROUND(G49*H49,P4)</f>
        <v>0</v>
      </c>
      <c r="J49" s="39" t="s">
        <v>47</v>
      </c>
      <c r="O49" s="42">
        <f>I49*0.21</f>
        <v>0</v>
      </c>
      <c r="P49">
        <v>3</v>
      </c>
    </row>
    <row r="50">
      <c r="A50" s="36" t="s">
        <v>48</v>
      </c>
      <c r="B50" s="43"/>
      <c r="C50" s="44"/>
      <c r="D50" s="44"/>
      <c r="E50" s="38" t="s">
        <v>211</v>
      </c>
      <c r="F50" s="44"/>
      <c r="G50" s="44"/>
      <c r="H50" s="44"/>
      <c r="I50" s="44"/>
      <c r="J50" s="45"/>
    </row>
    <row r="51" ht="30">
      <c r="A51" s="36" t="s">
        <v>50</v>
      </c>
      <c r="B51" s="43"/>
      <c r="C51" s="44"/>
      <c r="D51" s="44"/>
      <c r="E51" s="46" t="s">
        <v>429</v>
      </c>
      <c r="F51" s="44"/>
      <c r="G51" s="44"/>
      <c r="H51" s="44"/>
      <c r="I51" s="44"/>
      <c r="J51" s="45"/>
    </row>
    <row r="52">
      <c r="A52" s="36" t="s">
        <v>42</v>
      </c>
      <c r="B52" s="36">
        <v>15</v>
      </c>
      <c r="C52" s="37" t="s">
        <v>439</v>
      </c>
      <c r="D52" s="36" t="s">
        <v>44</v>
      </c>
      <c r="E52" s="38" t="s">
        <v>440</v>
      </c>
      <c r="F52" s="39" t="s">
        <v>104</v>
      </c>
      <c r="G52" s="40">
        <v>100</v>
      </c>
      <c r="H52" s="41">
        <v>0</v>
      </c>
      <c r="I52" s="41">
        <f>ROUND(G52*H52,P4)</f>
        <v>0</v>
      </c>
      <c r="J52" s="39" t="s">
        <v>47</v>
      </c>
      <c r="O52" s="42">
        <f>I52*0.21</f>
        <v>0</v>
      </c>
      <c r="P52">
        <v>3</v>
      </c>
    </row>
    <row r="53">
      <c r="A53" s="36" t="s">
        <v>48</v>
      </c>
      <c r="B53" s="43"/>
      <c r="C53" s="44"/>
      <c r="D53" s="44"/>
      <c r="E53" s="38" t="s">
        <v>441</v>
      </c>
      <c r="F53" s="44"/>
      <c r="G53" s="44"/>
      <c r="H53" s="44"/>
      <c r="I53" s="44"/>
      <c r="J53" s="45"/>
    </row>
    <row r="54" ht="30">
      <c r="A54" s="36" t="s">
        <v>50</v>
      </c>
      <c r="B54" s="43"/>
      <c r="C54" s="44"/>
      <c r="D54" s="44"/>
      <c r="E54" s="46" t="s">
        <v>442</v>
      </c>
      <c r="F54" s="44"/>
      <c r="G54" s="44"/>
      <c r="H54" s="44"/>
      <c r="I54" s="44"/>
      <c r="J54" s="45"/>
    </row>
    <row r="55">
      <c r="A55" s="36" t="s">
        <v>42</v>
      </c>
      <c r="B55" s="36">
        <v>16</v>
      </c>
      <c r="C55" s="37" t="s">
        <v>443</v>
      </c>
      <c r="D55" s="36" t="s">
        <v>44</v>
      </c>
      <c r="E55" s="38" t="s">
        <v>444</v>
      </c>
      <c r="F55" s="39" t="s">
        <v>104</v>
      </c>
      <c r="G55" s="40">
        <v>250</v>
      </c>
      <c r="H55" s="41">
        <v>0</v>
      </c>
      <c r="I55" s="41">
        <f>ROUND(G55*H55,P4)</f>
        <v>0</v>
      </c>
      <c r="J55" s="39" t="s">
        <v>47</v>
      </c>
      <c r="O55" s="42">
        <f>I55*0.21</f>
        <v>0</v>
      </c>
      <c r="P55">
        <v>3</v>
      </c>
    </row>
    <row r="56" ht="45">
      <c r="A56" s="36" t="s">
        <v>48</v>
      </c>
      <c r="B56" s="43"/>
      <c r="C56" s="44"/>
      <c r="D56" s="44"/>
      <c r="E56" s="38" t="s">
        <v>445</v>
      </c>
      <c r="F56" s="44"/>
      <c r="G56" s="44"/>
      <c r="H56" s="44"/>
      <c r="I56" s="44"/>
      <c r="J56" s="45"/>
    </row>
    <row r="57" ht="30">
      <c r="A57" s="36" t="s">
        <v>50</v>
      </c>
      <c r="B57" s="43"/>
      <c r="C57" s="44"/>
      <c r="D57" s="44"/>
      <c r="E57" s="46" t="s">
        <v>446</v>
      </c>
      <c r="F57" s="44"/>
      <c r="G57" s="44"/>
      <c r="H57" s="44"/>
      <c r="I57" s="44"/>
      <c r="J57" s="45"/>
    </row>
    <row r="58">
      <c r="A58" s="36" t="s">
        <v>42</v>
      </c>
      <c r="B58" s="36">
        <v>17</v>
      </c>
      <c r="C58" s="37" t="s">
        <v>447</v>
      </c>
      <c r="D58" s="36" t="s">
        <v>44</v>
      </c>
      <c r="E58" s="38" t="s">
        <v>448</v>
      </c>
      <c r="F58" s="39" t="s">
        <v>104</v>
      </c>
      <c r="G58" s="40">
        <v>250</v>
      </c>
      <c r="H58" s="41">
        <v>0</v>
      </c>
      <c r="I58" s="41">
        <f>ROUND(G58*H58,P4)</f>
        <v>0</v>
      </c>
      <c r="J58" s="39" t="s">
        <v>47</v>
      </c>
      <c r="O58" s="42">
        <f>I58*0.21</f>
        <v>0</v>
      </c>
      <c r="P58">
        <v>3</v>
      </c>
    </row>
    <row r="59">
      <c r="A59" s="36" t="s">
        <v>48</v>
      </c>
      <c r="B59" s="43"/>
      <c r="C59" s="44"/>
      <c r="D59" s="44"/>
      <c r="E59" s="50" t="s">
        <v>44</v>
      </c>
      <c r="F59" s="44"/>
      <c r="G59" s="44"/>
      <c r="H59" s="44"/>
      <c r="I59" s="44"/>
      <c r="J59" s="45"/>
    </row>
    <row r="60" ht="30">
      <c r="A60" s="36" t="s">
        <v>50</v>
      </c>
      <c r="B60" s="43"/>
      <c r="C60" s="44"/>
      <c r="D60" s="44"/>
      <c r="E60" s="46" t="s">
        <v>449</v>
      </c>
      <c r="F60" s="44"/>
      <c r="G60" s="44"/>
      <c r="H60" s="44"/>
      <c r="I60" s="44"/>
      <c r="J60" s="45"/>
    </row>
    <row r="61">
      <c r="A61" s="36" t="s">
        <v>42</v>
      </c>
      <c r="B61" s="36">
        <v>18</v>
      </c>
      <c r="C61" s="37" t="s">
        <v>450</v>
      </c>
      <c r="D61" s="36" t="s">
        <v>44</v>
      </c>
      <c r="E61" s="38" t="s">
        <v>451</v>
      </c>
      <c r="F61" s="39" t="s">
        <v>104</v>
      </c>
      <c r="G61" s="40">
        <v>250</v>
      </c>
      <c r="H61" s="41">
        <v>0</v>
      </c>
      <c r="I61" s="41">
        <f>ROUND(G61*H61,P4)</f>
        <v>0</v>
      </c>
      <c r="J61" s="39" t="s">
        <v>47</v>
      </c>
      <c r="O61" s="42">
        <f>I61*0.21</f>
        <v>0</v>
      </c>
      <c r="P61">
        <v>3</v>
      </c>
    </row>
    <row r="62">
      <c r="A62" s="36" t="s">
        <v>48</v>
      </c>
      <c r="B62" s="43"/>
      <c r="C62" s="44"/>
      <c r="D62" s="44"/>
      <c r="E62" s="50" t="s">
        <v>44</v>
      </c>
      <c r="F62" s="44"/>
      <c r="G62" s="44"/>
      <c r="H62" s="44"/>
      <c r="I62" s="44"/>
      <c r="J62" s="45"/>
    </row>
    <row r="63" ht="30">
      <c r="A63" s="36" t="s">
        <v>50</v>
      </c>
      <c r="B63" s="43"/>
      <c r="C63" s="44"/>
      <c r="D63" s="44"/>
      <c r="E63" s="46" t="s">
        <v>449</v>
      </c>
      <c r="F63" s="44"/>
      <c r="G63" s="44"/>
      <c r="H63" s="44"/>
      <c r="I63" s="44"/>
      <c r="J63" s="45"/>
    </row>
    <row r="64">
      <c r="A64" s="30" t="s">
        <v>39</v>
      </c>
      <c r="B64" s="31"/>
      <c r="C64" s="32" t="s">
        <v>156</v>
      </c>
      <c r="D64" s="33"/>
      <c r="E64" s="30" t="s">
        <v>157</v>
      </c>
      <c r="F64" s="33"/>
      <c r="G64" s="33"/>
      <c r="H64" s="33"/>
      <c r="I64" s="34">
        <f>SUMIFS(I65:I82,A65:A82,"P")</f>
        <v>0</v>
      </c>
      <c r="J64" s="35"/>
    </row>
    <row r="65">
      <c r="A65" s="36" t="s">
        <v>42</v>
      </c>
      <c r="B65" s="36">
        <v>19</v>
      </c>
      <c r="C65" s="37" t="s">
        <v>452</v>
      </c>
      <c r="D65" s="36" t="s">
        <v>44</v>
      </c>
      <c r="E65" s="38" t="s">
        <v>453</v>
      </c>
      <c r="F65" s="39" t="s">
        <v>94</v>
      </c>
      <c r="G65" s="40">
        <v>9.8079999999999998</v>
      </c>
      <c r="H65" s="41">
        <v>0</v>
      </c>
      <c r="I65" s="41">
        <f>ROUND(G65*H65,P4)</f>
        <v>0</v>
      </c>
      <c r="J65" s="39" t="s">
        <v>47</v>
      </c>
      <c r="O65" s="42">
        <f>I65*0.21</f>
        <v>0</v>
      </c>
      <c r="P65">
        <v>3</v>
      </c>
    </row>
    <row r="66">
      <c r="A66" s="36" t="s">
        <v>48</v>
      </c>
      <c r="B66" s="43"/>
      <c r="C66" s="44"/>
      <c r="D66" s="44"/>
      <c r="E66" s="38" t="s">
        <v>454</v>
      </c>
      <c r="F66" s="44"/>
      <c r="G66" s="44"/>
      <c r="H66" s="44"/>
      <c r="I66" s="44"/>
      <c r="J66" s="45"/>
    </row>
    <row r="67" ht="30">
      <c r="A67" s="36" t="s">
        <v>50</v>
      </c>
      <c r="B67" s="43"/>
      <c r="C67" s="44"/>
      <c r="D67" s="44"/>
      <c r="E67" s="46" t="s">
        <v>455</v>
      </c>
      <c r="F67" s="44"/>
      <c r="G67" s="44"/>
      <c r="H67" s="44"/>
      <c r="I67" s="44"/>
      <c r="J67" s="45"/>
    </row>
    <row r="68">
      <c r="A68" s="36" t="s">
        <v>42</v>
      </c>
      <c r="B68" s="36">
        <v>20</v>
      </c>
      <c r="C68" s="37" t="s">
        <v>456</v>
      </c>
      <c r="D68" s="36" t="s">
        <v>44</v>
      </c>
      <c r="E68" s="38" t="s">
        <v>457</v>
      </c>
      <c r="F68" s="39" t="s">
        <v>94</v>
      </c>
      <c r="G68" s="40">
        <v>9.8079999999999998</v>
      </c>
      <c r="H68" s="41">
        <v>0</v>
      </c>
      <c r="I68" s="41">
        <f>ROUND(G68*H68,P4)</f>
        <v>0</v>
      </c>
      <c r="J68" s="39" t="s">
        <v>47</v>
      </c>
      <c r="O68" s="42">
        <f>I68*0.21</f>
        <v>0</v>
      </c>
      <c r="P68">
        <v>3</v>
      </c>
    </row>
    <row r="69">
      <c r="A69" s="36" t="s">
        <v>48</v>
      </c>
      <c r="B69" s="43"/>
      <c r="C69" s="44"/>
      <c r="D69" s="44"/>
      <c r="E69" s="38" t="s">
        <v>458</v>
      </c>
      <c r="F69" s="44"/>
      <c r="G69" s="44"/>
      <c r="H69" s="44"/>
      <c r="I69" s="44"/>
      <c r="J69" s="45"/>
    </row>
    <row r="70" ht="30">
      <c r="A70" s="36" t="s">
        <v>50</v>
      </c>
      <c r="B70" s="43"/>
      <c r="C70" s="44"/>
      <c r="D70" s="44"/>
      <c r="E70" s="46" t="s">
        <v>455</v>
      </c>
      <c r="F70" s="44"/>
      <c r="G70" s="44"/>
      <c r="H70" s="44"/>
      <c r="I70" s="44"/>
      <c r="J70" s="45"/>
    </row>
    <row r="71">
      <c r="A71" s="36" t="s">
        <v>42</v>
      </c>
      <c r="B71" s="36">
        <v>21</v>
      </c>
      <c r="C71" s="37" t="s">
        <v>459</v>
      </c>
      <c r="D71" s="36" t="s">
        <v>44</v>
      </c>
      <c r="E71" s="38" t="s">
        <v>460</v>
      </c>
      <c r="F71" s="39" t="s">
        <v>122</v>
      </c>
      <c r="G71" s="40">
        <v>1.8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 ht="45">
      <c r="A72" s="36" t="s">
        <v>48</v>
      </c>
      <c r="B72" s="43"/>
      <c r="C72" s="44"/>
      <c r="D72" s="44"/>
      <c r="E72" s="38" t="s">
        <v>461</v>
      </c>
      <c r="F72" s="44"/>
      <c r="G72" s="44"/>
      <c r="H72" s="44"/>
      <c r="I72" s="44"/>
      <c r="J72" s="45"/>
    </row>
    <row r="73" ht="30">
      <c r="A73" s="36" t="s">
        <v>50</v>
      </c>
      <c r="B73" s="43"/>
      <c r="C73" s="44"/>
      <c r="D73" s="44"/>
      <c r="E73" s="46" t="s">
        <v>462</v>
      </c>
      <c r="F73" s="44"/>
      <c r="G73" s="44"/>
      <c r="H73" s="44"/>
      <c r="I73" s="44"/>
      <c r="J73" s="45"/>
    </row>
    <row r="74">
      <c r="A74" s="36" t="s">
        <v>42</v>
      </c>
      <c r="B74" s="36">
        <v>22</v>
      </c>
      <c r="C74" s="37" t="s">
        <v>228</v>
      </c>
      <c r="D74" s="36" t="s">
        <v>44</v>
      </c>
      <c r="E74" s="38" t="s">
        <v>229</v>
      </c>
      <c r="F74" s="39" t="s">
        <v>122</v>
      </c>
      <c r="G74" s="40">
        <v>5.8170000000000002</v>
      </c>
      <c r="H74" s="41">
        <v>0</v>
      </c>
      <c r="I74" s="41">
        <f>ROUND(G74*H74,P4)</f>
        <v>0</v>
      </c>
      <c r="J74" s="39" t="s">
        <v>47</v>
      </c>
      <c r="O74" s="42">
        <f>I74*0.21</f>
        <v>0</v>
      </c>
      <c r="P74">
        <v>3</v>
      </c>
    </row>
    <row r="75">
      <c r="A75" s="36" t="s">
        <v>48</v>
      </c>
      <c r="B75" s="43"/>
      <c r="C75" s="44"/>
      <c r="D75" s="44"/>
      <c r="E75" s="38" t="s">
        <v>463</v>
      </c>
      <c r="F75" s="44"/>
      <c r="G75" s="44"/>
      <c r="H75" s="44"/>
      <c r="I75" s="44"/>
      <c r="J75" s="45"/>
    </row>
    <row r="76" ht="45">
      <c r="A76" s="36" t="s">
        <v>50</v>
      </c>
      <c r="B76" s="43"/>
      <c r="C76" s="44"/>
      <c r="D76" s="44"/>
      <c r="E76" s="46" t="s">
        <v>464</v>
      </c>
      <c r="F76" s="44"/>
      <c r="G76" s="44"/>
      <c r="H76" s="44"/>
      <c r="I76" s="44"/>
      <c r="J76" s="45"/>
    </row>
    <row r="77">
      <c r="A77" s="36" t="s">
        <v>42</v>
      </c>
      <c r="B77" s="36">
        <v>23</v>
      </c>
      <c r="C77" s="37" t="s">
        <v>232</v>
      </c>
      <c r="D77" s="36" t="s">
        <v>44</v>
      </c>
      <c r="E77" s="38" t="s">
        <v>233</v>
      </c>
      <c r="F77" s="39" t="s">
        <v>94</v>
      </c>
      <c r="G77" s="40">
        <v>0.69799999999999995</v>
      </c>
      <c r="H77" s="41">
        <v>0</v>
      </c>
      <c r="I77" s="41">
        <f>ROUND(G77*H77,P4)</f>
        <v>0</v>
      </c>
      <c r="J77" s="39" t="s">
        <v>47</v>
      </c>
      <c r="O77" s="42">
        <f>I77*0.21</f>
        <v>0</v>
      </c>
      <c r="P77">
        <v>3</v>
      </c>
    </row>
    <row r="78">
      <c r="A78" s="36" t="s">
        <v>48</v>
      </c>
      <c r="B78" s="43"/>
      <c r="C78" s="44"/>
      <c r="D78" s="44"/>
      <c r="E78" s="38" t="s">
        <v>465</v>
      </c>
      <c r="F78" s="44"/>
      <c r="G78" s="44"/>
      <c r="H78" s="44"/>
      <c r="I78" s="44"/>
      <c r="J78" s="45"/>
    </row>
    <row r="79" ht="30">
      <c r="A79" s="36" t="s">
        <v>50</v>
      </c>
      <c r="B79" s="43"/>
      <c r="C79" s="44"/>
      <c r="D79" s="44"/>
      <c r="E79" s="46" t="s">
        <v>466</v>
      </c>
      <c r="F79" s="44"/>
      <c r="G79" s="44"/>
      <c r="H79" s="44"/>
      <c r="I79" s="44"/>
      <c r="J79" s="45"/>
    </row>
    <row r="80">
      <c r="A80" s="36" t="s">
        <v>42</v>
      </c>
      <c r="B80" s="36">
        <v>24</v>
      </c>
      <c r="C80" s="37" t="s">
        <v>236</v>
      </c>
      <c r="D80" s="36" t="s">
        <v>44</v>
      </c>
      <c r="E80" s="38" t="s">
        <v>237</v>
      </c>
      <c r="F80" s="39" t="s">
        <v>104</v>
      </c>
      <c r="G80" s="40">
        <v>250</v>
      </c>
      <c r="H80" s="41">
        <v>0</v>
      </c>
      <c r="I80" s="41">
        <f>ROUND(G80*H80,P4)</f>
        <v>0</v>
      </c>
      <c r="J80" s="39" t="s">
        <v>47</v>
      </c>
      <c r="O80" s="42">
        <f>I80*0.21</f>
        <v>0</v>
      </c>
      <c r="P80">
        <v>3</v>
      </c>
    </row>
    <row r="81">
      <c r="A81" s="36" t="s">
        <v>48</v>
      </c>
      <c r="B81" s="43"/>
      <c r="C81" s="44"/>
      <c r="D81" s="44"/>
      <c r="E81" s="38" t="s">
        <v>467</v>
      </c>
      <c r="F81" s="44"/>
      <c r="G81" s="44"/>
      <c r="H81" s="44"/>
      <c r="I81" s="44"/>
      <c r="J81" s="45"/>
    </row>
    <row r="82" ht="30">
      <c r="A82" s="36" t="s">
        <v>50</v>
      </c>
      <c r="B82" s="43"/>
      <c r="C82" s="44"/>
      <c r="D82" s="44"/>
      <c r="E82" s="46" t="s">
        <v>446</v>
      </c>
      <c r="F82" s="44"/>
      <c r="G82" s="44"/>
      <c r="H82" s="44"/>
      <c r="I82" s="44"/>
      <c r="J82" s="45"/>
    </row>
    <row r="83">
      <c r="A83" s="30" t="s">
        <v>39</v>
      </c>
      <c r="B83" s="31"/>
      <c r="C83" s="32" t="s">
        <v>244</v>
      </c>
      <c r="D83" s="33"/>
      <c r="E83" s="30" t="s">
        <v>245</v>
      </c>
      <c r="F83" s="33"/>
      <c r="G83" s="33"/>
      <c r="H83" s="33"/>
      <c r="I83" s="34">
        <f>SUMIFS(I84:I86,A84:A86,"P")</f>
        <v>0</v>
      </c>
      <c r="J83" s="35"/>
    </row>
    <row r="84">
      <c r="A84" s="36" t="s">
        <v>42</v>
      </c>
      <c r="B84" s="36">
        <v>25</v>
      </c>
      <c r="C84" s="37" t="s">
        <v>468</v>
      </c>
      <c r="D84" s="36" t="s">
        <v>44</v>
      </c>
      <c r="E84" s="38" t="s">
        <v>469</v>
      </c>
      <c r="F84" s="39" t="s">
        <v>122</v>
      </c>
      <c r="G84" s="40">
        <v>9.4499999999999993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 ht="45">
      <c r="A85" s="36" t="s">
        <v>48</v>
      </c>
      <c r="B85" s="43"/>
      <c r="C85" s="44"/>
      <c r="D85" s="44"/>
      <c r="E85" s="38" t="s">
        <v>470</v>
      </c>
      <c r="F85" s="44"/>
      <c r="G85" s="44"/>
      <c r="H85" s="44"/>
      <c r="I85" s="44"/>
      <c r="J85" s="45"/>
    </row>
    <row r="86" ht="45">
      <c r="A86" s="36" t="s">
        <v>50</v>
      </c>
      <c r="B86" s="43"/>
      <c r="C86" s="44"/>
      <c r="D86" s="44"/>
      <c r="E86" s="46" t="s">
        <v>471</v>
      </c>
      <c r="F86" s="44"/>
      <c r="G86" s="44"/>
      <c r="H86" s="44"/>
      <c r="I86" s="44"/>
      <c r="J86" s="45"/>
    </row>
    <row r="87">
      <c r="A87" s="30" t="s">
        <v>39</v>
      </c>
      <c r="B87" s="31"/>
      <c r="C87" s="32" t="s">
        <v>274</v>
      </c>
      <c r="D87" s="33"/>
      <c r="E87" s="30" t="s">
        <v>275</v>
      </c>
      <c r="F87" s="33"/>
      <c r="G87" s="33"/>
      <c r="H87" s="33"/>
      <c r="I87" s="34">
        <f>SUMIFS(I88:I90,A88:A90,"P")</f>
        <v>0</v>
      </c>
      <c r="J87" s="35"/>
    </row>
    <row r="88">
      <c r="A88" s="36" t="s">
        <v>42</v>
      </c>
      <c r="B88" s="36">
        <v>26</v>
      </c>
      <c r="C88" s="37" t="s">
        <v>472</v>
      </c>
      <c r="D88" s="36" t="s">
        <v>44</v>
      </c>
      <c r="E88" s="38" t="s">
        <v>473</v>
      </c>
      <c r="F88" s="39" t="s">
        <v>122</v>
      </c>
      <c r="G88" s="40">
        <v>14.09</v>
      </c>
      <c r="H88" s="41">
        <v>0</v>
      </c>
      <c r="I88" s="41">
        <f>ROUND(G88*H88,P4)</f>
        <v>0</v>
      </c>
      <c r="J88" s="39" t="s">
        <v>47</v>
      </c>
      <c r="O88" s="42">
        <f>I88*0.21</f>
        <v>0</v>
      </c>
      <c r="P88">
        <v>3</v>
      </c>
    </row>
    <row r="89">
      <c r="A89" s="36" t="s">
        <v>48</v>
      </c>
      <c r="B89" s="43"/>
      <c r="C89" s="44"/>
      <c r="D89" s="44"/>
      <c r="E89" s="38" t="s">
        <v>474</v>
      </c>
      <c r="F89" s="44"/>
      <c r="G89" s="44"/>
      <c r="H89" s="44"/>
      <c r="I89" s="44"/>
      <c r="J89" s="45"/>
    </row>
    <row r="90" ht="45">
      <c r="A90" s="36" t="s">
        <v>50</v>
      </c>
      <c r="B90" s="43"/>
      <c r="C90" s="44"/>
      <c r="D90" s="44"/>
      <c r="E90" s="46" t="s">
        <v>475</v>
      </c>
      <c r="F90" s="44"/>
      <c r="G90" s="44"/>
      <c r="H90" s="44"/>
      <c r="I90" s="44"/>
      <c r="J90" s="45"/>
    </row>
    <row r="91">
      <c r="A91" s="30" t="s">
        <v>39</v>
      </c>
      <c r="B91" s="31"/>
      <c r="C91" s="32" t="s">
        <v>308</v>
      </c>
      <c r="D91" s="33"/>
      <c r="E91" s="30" t="s">
        <v>309</v>
      </c>
      <c r="F91" s="33"/>
      <c r="G91" s="33"/>
      <c r="H91" s="33"/>
      <c r="I91" s="34">
        <f>SUMIFS(I92:I109,A92:A109,"P")</f>
        <v>0</v>
      </c>
      <c r="J91" s="35"/>
    </row>
    <row r="92">
      <c r="A92" s="36" t="s">
        <v>42</v>
      </c>
      <c r="B92" s="36">
        <v>27</v>
      </c>
      <c r="C92" s="37" t="s">
        <v>476</v>
      </c>
      <c r="D92" s="36" t="s">
        <v>44</v>
      </c>
      <c r="E92" s="38" t="s">
        <v>477</v>
      </c>
      <c r="F92" s="39" t="s">
        <v>104</v>
      </c>
      <c r="G92" s="40">
        <v>138.38499999999999</v>
      </c>
      <c r="H92" s="41">
        <v>0</v>
      </c>
      <c r="I92" s="41">
        <f>ROUND(G92*H92,P4)</f>
        <v>0</v>
      </c>
      <c r="J92" s="39" t="s">
        <v>47</v>
      </c>
      <c r="O92" s="42">
        <f>I92*0.21</f>
        <v>0</v>
      </c>
      <c r="P92">
        <v>3</v>
      </c>
    </row>
    <row r="93" ht="45">
      <c r="A93" s="36" t="s">
        <v>48</v>
      </c>
      <c r="B93" s="43"/>
      <c r="C93" s="44"/>
      <c r="D93" s="44"/>
      <c r="E93" s="38" t="s">
        <v>478</v>
      </c>
      <c r="F93" s="44"/>
      <c r="G93" s="44"/>
      <c r="H93" s="44"/>
      <c r="I93" s="44"/>
      <c r="J93" s="45"/>
    </row>
    <row r="94" ht="30">
      <c r="A94" s="36" t="s">
        <v>50</v>
      </c>
      <c r="B94" s="43"/>
      <c r="C94" s="44"/>
      <c r="D94" s="44"/>
      <c r="E94" s="46" t="s">
        <v>479</v>
      </c>
      <c r="F94" s="44"/>
      <c r="G94" s="44"/>
      <c r="H94" s="44"/>
      <c r="I94" s="44"/>
      <c r="J94" s="45"/>
    </row>
    <row r="95">
      <c r="A95" s="36" t="s">
        <v>42</v>
      </c>
      <c r="B95" s="36">
        <v>28</v>
      </c>
      <c r="C95" s="37" t="s">
        <v>480</v>
      </c>
      <c r="D95" s="36" t="s">
        <v>44</v>
      </c>
      <c r="E95" s="38" t="s">
        <v>481</v>
      </c>
      <c r="F95" s="39" t="s">
        <v>104</v>
      </c>
      <c r="G95" s="40">
        <v>138.38499999999999</v>
      </c>
      <c r="H95" s="41">
        <v>0</v>
      </c>
      <c r="I95" s="41">
        <f>ROUND(G95*H95,P4)</f>
        <v>0</v>
      </c>
      <c r="J95" s="39" t="s">
        <v>47</v>
      </c>
      <c r="O95" s="42">
        <f>I95*0.21</f>
        <v>0</v>
      </c>
      <c r="P95">
        <v>3</v>
      </c>
    </row>
    <row r="96" ht="45">
      <c r="A96" s="36" t="s">
        <v>48</v>
      </c>
      <c r="B96" s="43"/>
      <c r="C96" s="44"/>
      <c r="D96" s="44"/>
      <c r="E96" s="38" t="s">
        <v>482</v>
      </c>
      <c r="F96" s="44"/>
      <c r="G96" s="44"/>
      <c r="H96" s="44"/>
      <c r="I96" s="44"/>
      <c r="J96" s="45"/>
    </row>
    <row r="97" ht="30">
      <c r="A97" s="36" t="s">
        <v>50</v>
      </c>
      <c r="B97" s="43"/>
      <c r="C97" s="44"/>
      <c r="D97" s="44"/>
      <c r="E97" s="46" t="s">
        <v>479</v>
      </c>
      <c r="F97" s="44"/>
      <c r="G97" s="44"/>
      <c r="H97" s="44"/>
      <c r="I97" s="44"/>
      <c r="J97" s="45"/>
    </row>
    <row r="98">
      <c r="A98" s="36" t="s">
        <v>42</v>
      </c>
      <c r="B98" s="36">
        <v>29</v>
      </c>
      <c r="C98" s="37" t="s">
        <v>483</v>
      </c>
      <c r="D98" s="36" t="s">
        <v>404</v>
      </c>
      <c r="E98" s="38" t="s">
        <v>484</v>
      </c>
      <c r="F98" s="39" t="s">
        <v>104</v>
      </c>
      <c r="G98" s="40">
        <v>10.952999999999999</v>
      </c>
      <c r="H98" s="41">
        <v>0</v>
      </c>
      <c r="I98" s="41">
        <f>ROUND(G98*H98,P4)</f>
        <v>0</v>
      </c>
      <c r="J98" s="39" t="s">
        <v>47</v>
      </c>
      <c r="O98" s="42">
        <f>I98*0.21</f>
        <v>0</v>
      </c>
      <c r="P98">
        <v>3</v>
      </c>
    </row>
    <row r="99" ht="30">
      <c r="A99" s="36" t="s">
        <v>48</v>
      </c>
      <c r="B99" s="43"/>
      <c r="C99" s="44"/>
      <c r="D99" s="44"/>
      <c r="E99" s="38" t="s">
        <v>485</v>
      </c>
      <c r="F99" s="44"/>
      <c r="G99" s="44"/>
      <c r="H99" s="44"/>
      <c r="I99" s="44"/>
      <c r="J99" s="45"/>
    </row>
    <row r="100" ht="30">
      <c r="A100" s="36" t="s">
        <v>50</v>
      </c>
      <c r="B100" s="43"/>
      <c r="C100" s="44"/>
      <c r="D100" s="44"/>
      <c r="E100" s="46" t="s">
        <v>486</v>
      </c>
      <c r="F100" s="44"/>
      <c r="G100" s="44"/>
      <c r="H100" s="44"/>
      <c r="I100" s="44"/>
      <c r="J100" s="45"/>
    </row>
    <row r="101">
      <c r="A101" s="36" t="s">
        <v>42</v>
      </c>
      <c r="B101" s="36">
        <v>30</v>
      </c>
      <c r="C101" s="37" t="s">
        <v>483</v>
      </c>
      <c r="D101" s="36" t="s">
        <v>407</v>
      </c>
      <c r="E101" s="38" t="s">
        <v>484</v>
      </c>
      <c r="F101" s="39" t="s">
        <v>104</v>
      </c>
      <c r="G101" s="40">
        <v>60.585000000000001</v>
      </c>
      <c r="H101" s="41">
        <v>0</v>
      </c>
      <c r="I101" s="41">
        <f>ROUND(G101*H101,P4)</f>
        <v>0</v>
      </c>
      <c r="J101" s="39" t="s">
        <v>47</v>
      </c>
      <c r="O101" s="42">
        <f>I101*0.21</f>
        <v>0</v>
      </c>
      <c r="P101">
        <v>3</v>
      </c>
    </row>
    <row r="102" ht="30">
      <c r="A102" s="36" t="s">
        <v>48</v>
      </c>
      <c r="B102" s="43"/>
      <c r="C102" s="44"/>
      <c r="D102" s="44"/>
      <c r="E102" s="38" t="s">
        <v>487</v>
      </c>
      <c r="F102" s="44"/>
      <c r="G102" s="44"/>
      <c r="H102" s="44"/>
      <c r="I102" s="44"/>
      <c r="J102" s="45"/>
    </row>
    <row r="103" ht="45">
      <c r="A103" s="36" t="s">
        <v>50</v>
      </c>
      <c r="B103" s="43"/>
      <c r="C103" s="44"/>
      <c r="D103" s="44"/>
      <c r="E103" s="46" t="s">
        <v>488</v>
      </c>
      <c r="F103" s="44"/>
      <c r="G103" s="44"/>
      <c r="H103" s="44"/>
      <c r="I103" s="44"/>
      <c r="J103" s="45"/>
    </row>
    <row r="104">
      <c r="A104" s="36" t="s">
        <v>42</v>
      </c>
      <c r="B104" s="36">
        <v>31</v>
      </c>
      <c r="C104" s="37" t="s">
        <v>318</v>
      </c>
      <c r="D104" s="36" t="s">
        <v>44</v>
      </c>
      <c r="E104" s="38" t="s">
        <v>319</v>
      </c>
      <c r="F104" s="39" t="s">
        <v>104</v>
      </c>
      <c r="G104" s="40">
        <v>138.38499999999999</v>
      </c>
      <c r="H104" s="41">
        <v>0</v>
      </c>
      <c r="I104" s="41">
        <f>ROUND(G104*H104,P4)</f>
        <v>0</v>
      </c>
      <c r="J104" s="39" t="s">
        <v>47</v>
      </c>
      <c r="O104" s="42">
        <f>I104*0.21</f>
        <v>0</v>
      </c>
      <c r="P104">
        <v>3</v>
      </c>
    </row>
    <row r="105">
      <c r="A105" s="36" t="s">
        <v>48</v>
      </c>
      <c r="B105" s="43"/>
      <c r="C105" s="44"/>
      <c r="D105" s="44"/>
      <c r="E105" s="38" t="s">
        <v>489</v>
      </c>
      <c r="F105" s="44"/>
      <c r="G105" s="44"/>
      <c r="H105" s="44"/>
      <c r="I105" s="44"/>
      <c r="J105" s="45"/>
    </row>
    <row r="106" ht="30">
      <c r="A106" s="36" t="s">
        <v>50</v>
      </c>
      <c r="B106" s="43"/>
      <c r="C106" s="44"/>
      <c r="D106" s="44"/>
      <c r="E106" s="46" t="s">
        <v>479</v>
      </c>
      <c r="F106" s="44"/>
      <c r="G106" s="44"/>
      <c r="H106" s="44"/>
      <c r="I106" s="44"/>
      <c r="J106" s="45"/>
    </row>
    <row r="107">
      <c r="A107" s="36" t="s">
        <v>42</v>
      </c>
      <c r="B107" s="36">
        <v>32</v>
      </c>
      <c r="C107" s="37" t="s">
        <v>490</v>
      </c>
      <c r="D107" s="36" t="s">
        <v>44</v>
      </c>
      <c r="E107" s="38" t="s">
        <v>491</v>
      </c>
      <c r="F107" s="39" t="s">
        <v>122</v>
      </c>
      <c r="G107" s="40">
        <v>8.3030000000000008</v>
      </c>
      <c r="H107" s="41">
        <v>0</v>
      </c>
      <c r="I107" s="41">
        <f>ROUND(G107*H107,P4)</f>
        <v>0</v>
      </c>
      <c r="J107" s="39" t="s">
        <v>47</v>
      </c>
      <c r="O107" s="42">
        <f>I107*0.21</f>
        <v>0</v>
      </c>
      <c r="P107">
        <v>3</v>
      </c>
    </row>
    <row r="108" ht="45">
      <c r="A108" s="36" t="s">
        <v>48</v>
      </c>
      <c r="B108" s="43"/>
      <c r="C108" s="44"/>
      <c r="D108" s="44"/>
      <c r="E108" s="38" t="s">
        <v>492</v>
      </c>
      <c r="F108" s="44"/>
      <c r="G108" s="44"/>
      <c r="H108" s="44"/>
      <c r="I108" s="44"/>
      <c r="J108" s="45"/>
    </row>
    <row r="109" ht="30">
      <c r="A109" s="36" t="s">
        <v>50</v>
      </c>
      <c r="B109" s="43"/>
      <c r="C109" s="44"/>
      <c r="D109" s="44"/>
      <c r="E109" s="46" t="s">
        <v>423</v>
      </c>
      <c r="F109" s="44"/>
      <c r="G109" s="44"/>
      <c r="H109" s="44"/>
      <c r="I109" s="44"/>
      <c r="J109" s="45"/>
    </row>
    <row r="110">
      <c r="A110" s="30" t="s">
        <v>39</v>
      </c>
      <c r="B110" s="31"/>
      <c r="C110" s="32" t="s">
        <v>165</v>
      </c>
      <c r="D110" s="33"/>
      <c r="E110" s="30" t="s">
        <v>166</v>
      </c>
      <c r="F110" s="33"/>
      <c r="G110" s="33"/>
      <c r="H110" s="33"/>
      <c r="I110" s="34">
        <f>SUMIFS(I111:I125,A111:A125,"P")</f>
        <v>0</v>
      </c>
      <c r="J110" s="35"/>
    </row>
    <row r="111">
      <c r="A111" s="36" t="s">
        <v>42</v>
      </c>
      <c r="B111" s="36">
        <v>33</v>
      </c>
      <c r="C111" s="37" t="s">
        <v>493</v>
      </c>
      <c r="D111" s="36" t="s">
        <v>44</v>
      </c>
      <c r="E111" s="38" t="s">
        <v>494</v>
      </c>
      <c r="F111" s="39" t="s">
        <v>169</v>
      </c>
      <c r="G111" s="40">
        <v>62.621000000000002</v>
      </c>
      <c r="H111" s="41">
        <v>0</v>
      </c>
      <c r="I111" s="41">
        <f>ROUND(G111*H111,P4)</f>
        <v>0</v>
      </c>
      <c r="J111" s="39" t="s">
        <v>47</v>
      </c>
      <c r="O111" s="42">
        <f>I111*0.21</f>
        <v>0</v>
      </c>
      <c r="P111">
        <v>3</v>
      </c>
    </row>
    <row r="112">
      <c r="A112" s="36" t="s">
        <v>48</v>
      </c>
      <c r="B112" s="43"/>
      <c r="C112" s="44"/>
      <c r="D112" s="44"/>
      <c r="E112" s="38" t="s">
        <v>495</v>
      </c>
      <c r="F112" s="44"/>
      <c r="G112" s="44"/>
      <c r="H112" s="44"/>
      <c r="I112" s="44"/>
      <c r="J112" s="45"/>
    </row>
    <row r="113" ht="30">
      <c r="A113" s="36" t="s">
        <v>50</v>
      </c>
      <c r="B113" s="43"/>
      <c r="C113" s="44"/>
      <c r="D113" s="44"/>
      <c r="E113" s="46" t="s">
        <v>496</v>
      </c>
      <c r="F113" s="44"/>
      <c r="G113" s="44"/>
      <c r="H113" s="44"/>
      <c r="I113" s="44"/>
      <c r="J113" s="45"/>
    </row>
    <row r="114" ht="30">
      <c r="A114" s="36" t="s">
        <v>42</v>
      </c>
      <c r="B114" s="36">
        <v>34</v>
      </c>
      <c r="C114" s="37" t="s">
        <v>497</v>
      </c>
      <c r="D114" s="36" t="s">
        <v>44</v>
      </c>
      <c r="E114" s="38" t="s">
        <v>498</v>
      </c>
      <c r="F114" s="39" t="s">
        <v>169</v>
      </c>
      <c r="G114" s="40">
        <v>62.621000000000002</v>
      </c>
      <c r="H114" s="41">
        <v>0</v>
      </c>
      <c r="I114" s="41">
        <f>ROUND(G114*H114,P4)</f>
        <v>0</v>
      </c>
      <c r="J114" s="39" t="s">
        <v>47</v>
      </c>
      <c r="O114" s="42">
        <f>I114*0.21</f>
        <v>0</v>
      </c>
      <c r="P114">
        <v>3</v>
      </c>
    </row>
    <row r="115">
      <c r="A115" s="36" t="s">
        <v>48</v>
      </c>
      <c r="B115" s="43"/>
      <c r="C115" s="44"/>
      <c r="D115" s="44"/>
      <c r="E115" s="38" t="s">
        <v>499</v>
      </c>
      <c r="F115" s="44"/>
      <c r="G115" s="44"/>
      <c r="H115" s="44"/>
      <c r="I115" s="44"/>
      <c r="J115" s="45"/>
    </row>
    <row r="116" ht="30">
      <c r="A116" s="36" t="s">
        <v>50</v>
      </c>
      <c r="B116" s="43"/>
      <c r="C116" s="44"/>
      <c r="D116" s="44"/>
      <c r="E116" s="46" t="s">
        <v>496</v>
      </c>
      <c r="F116" s="44"/>
      <c r="G116" s="44"/>
      <c r="H116" s="44"/>
      <c r="I116" s="44"/>
      <c r="J116" s="45"/>
    </row>
    <row r="117">
      <c r="A117" s="36" t="s">
        <v>42</v>
      </c>
      <c r="B117" s="36">
        <v>35</v>
      </c>
      <c r="C117" s="37" t="s">
        <v>500</v>
      </c>
      <c r="D117" s="36" t="s">
        <v>44</v>
      </c>
      <c r="E117" s="38" t="s">
        <v>501</v>
      </c>
      <c r="F117" s="39" t="s">
        <v>122</v>
      </c>
      <c r="G117" s="40">
        <v>11.25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 ht="60">
      <c r="A118" s="36" t="s">
        <v>48</v>
      </c>
      <c r="B118" s="43"/>
      <c r="C118" s="44"/>
      <c r="D118" s="44"/>
      <c r="E118" s="38" t="s">
        <v>502</v>
      </c>
      <c r="F118" s="44"/>
      <c r="G118" s="44"/>
      <c r="H118" s="44"/>
      <c r="I118" s="44"/>
      <c r="J118" s="45"/>
    </row>
    <row r="119" ht="45">
      <c r="A119" s="36" t="s">
        <v>50</v>
      </c>
      <c r="B119" s="43"/>
      <c r="C119" s="44"/>
      <c r="D119" s="44"/>
      <c r="E119" s="46" t="s">
        <v>503</v>
      </c>
      <c r="F119" s="44"/>
      <c r="G119" s="44"/>
      <c r="H119" s="44"/>
      <c r="I119" s="44"/>
      <c r="J119" s="45"/>
    </row>
    <row r="120">
      <c r="A120" s="36" t="s">
        <v>42</v>
      </c>
      <c r="B120" s="36">
        <v>36</v>
      </c>
      <c r="C120" s="37" t="s">
        <v>190</v>
      </c>
      <c r="D120" s="36" t="s">
        <v>44</v>
      </c>
      <c r="E120" s="38" t="s">
        <v>191</v>
      </c>
      <c r="F120" s="39" t="s">
        <v>122</v>
      </c>
      <c r="G120" s="40">
        <v>14.09</v>
      </c>
      <c r="H120" s="41">
        <v>0</v>
      </c>
      <c r="I120" s="41">
        <f>ROUND(G120*H120,P4)</f>
        <v>0</v>
      </c>
      <c r="J120" s="39" t="s">
        <v>47</v>
      </c>
      <c r="O120" s="42">
        <f>I120*0.21</f>
        <v>0</v>
      </c>
      <c r="P120">
        <v>3</v>
      </c>
    </row>
    <row r="121">
      <c r="A121" s="36" t="s">
        <v>48</v>
      </c>
      <c r="B121" s="43"/>
      <c r="C121" s="44"/>
      <c r="D121" s="44"/>
      <c r="E121" s="38" t="s">
        <v>192</v>
      </c>
      <c r="F121" s="44"/>
      <c r="G121" s="44"/>
      <c r="H121" s="44"/>
      <c r="I121" s="44"/>
      <c r="J121" s="45"/>
    </row>
    <row r="122" ht="30">
      <c r="A122" s="36" t="s">
        <v>50</v>
      </c>
      <c r="B122" s="43"/>
      <c r="C122" s="44"/>
      <c r="D122" s="44"/>
      <c r="E122" s="46" t="s">
        <v>504</v>
      </c>
      <c r="F122" s="44"/>
      <c r="G122" s="44"/>
      <c r="H122" s="44"/>
      <c r="I122" s="44"/>
      <c r="J122" s="45"/>
    </row>
    <row r="123">
      <c r="A123" s="36" t="s">
        <v>42</v>
      </c>
      <c r="B123" s="36">
        <v>37</v>
      </c>
      <c r="C123" s="37" t="s">
        <v>194</v>
      </c>
      <c r="D123" s="36" t="s">
        <v>44</v>
      </c>
      <c r="E123" s="38" t="s">
        <v>195</v>
      </c>
      <c r="F123" s="39" t="s">
        <v>122</v>
      </c>
      <c r="G123" s="40">
        <v>5.8170000000000002</v>
      </c>
      <c r="H123" s="41">
        <v>0</v>
      </c>
      <c r="I123" s="41">
        <f>ROUND(G123*H123,P4)</f>
        <v>0</v>
      </c>
      <c r="J123" s="39" t="s">
        <v>47</v>
      </c>
      <c r="O123" s="42">
        <f>I123*0.21</f>
        <v>0</v>
      </c>
      <c r="P123">
        <v>3</v>
      </c>
    </row>
    <row r="124" ht="30">
      <c r="A124" s="36" t="s">
        <v>48</v>
      </c>
      <c r="B124" s="43"/>
      <c r="C124" s="44"/>
      <c r="D124" s="44"/>
      <c r="E124" s="38" t="s">
        <v>505</v>
      </c>
      <c r="F124" s="44"/>
      <c r="G124" s="44"/>
      <c r="H124" s="44"/>
      <c r="I124" s="44"/>
      <c r="J124" s="45"/>
    </row>
    <row r="125" ht="30">
      <c r="A125" s="36" t="s">
        <v>50</v>
      </c>
      <c r="B125" s="47"/>
      <c r="C125" s="48"/>
      <c r="D125" s="48"/>
      <c r="E125" s="46" t="s">
        <v>506</v>
      </c>
      <c r="F125" s="48"/>
      <c r="G125" s="48"/>
      <c r="H125" s="48"/>
      <c r="I125" s="48"/>
      <c r="J12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 ht="30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19</v>
      </c>
      <c r="I3" s="24">
        <f>SUMIFS(I8:I96,A8:A96,"SD")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SUMIFS(I9:I12,A9:A12,"P")</f>
        <v>0</v>
      </c>
      <c r="J8" s="35"/>
    </row>
    <row r="9">
      <c r="A9" s="36" t="s">
        <v>42</v>
      </c>
      <c r="B9" s="36">
        <v>1</v>
      </c>
      <c r="C9" s="37" t="s">
        <v>64</v>
      </c>
      <c r="D9" s="36" t="s">
        <v>44</v>
      </c>
      <c r="E9" s="38" t="s">
        <v>507</v>
      </c>
      <c r="F9" s="39" t="s">
        <v>66</v>
      </c>
      <c r="G9" s="40">
        <v>1</v>
      </c>
      <c r="H9" s="41">
        <v>0</v>
      </c>
      <c r="I9" s="41">
        <f>ROUND(G9*H9,P4)</f>
        <v>0</v>
      </c>
      <c r="J9" s="39" t="s">
        <v>47</v>
      </c>
      <c r="O9" s="42">
        <f>I9*0.21</f>
        <v>0</v>
      </c>
      <c r="P9">
        <v>3</v>
      </c>
    </row>
    <row r="10" ht="30">
      <c r="A10" s="36" t="s">
        <v>48</v>
      </c>
      <c r="B10" s="43"/>
      <c r="C10" s="44"/>
      <c r="D10" s="44"/>
      <c r="E10" s="38" t="s">
        <v>508</v>
      </c>
      <c r="F10" s="44"/>
      <c r="G10" s="44"/>
      <c r="H10" s="44"/>
      <c r="I10" s="44"/>
      <c r="J10" s="45"/>
    </row>
    <row r="11">
      <c r="A11" s="36" t="s">
        <v>42</v>
      </c>
      <c r="B11" s="36">
        <v>2</v>
      </c>
      <c r="C11" s="37" t="s">
        <v>69</v>
      </c>
      <c r="D11" s="36" t="s">
        <v>44</v>
      </c>
      <c r="E11" s="38" t="s">
        <v>70</v>
      </c>
      <c r="F11" s="39" t="s">
        <v>46</v>
      </c>
      <c r="G11" s="40">
        <v>1</v>
      </c>
      <c r="H11" s="41">
        <v>0</v>
      </c>
      <c r="I11" s="41">
        <f>ROUND(G11*H11,P4)</f>
        <v>0</v>
      </c>
      <c r="J11" s="39" t="s">
        <v>47</v>
      </c>
      <c r="O11" s="42">
        <f>I11*0.21</f>
        <v>0</v>
      </c>
      <c r="P11">
        <v>3</v>
      </c>
    </row>
    <row r="12">
      <c r="A12" s="36" t="s">
        <v>48</v>
      </c>
      <c r="B12" s="43"/>
      <c r="C12" s="44"/>
      <c r="D12" s="44"/>
      <c r="E12" s="38" t="s">
        <v>509</v>
      </c>
      <c r="F12" s="44"/>
      <c r="G12" s="44"/>
      <c r="H12" s="44"/>
      <c r="I12" s="44"/>
      <c r="J12" s="45"/>
    </row>
    <row r="13">
      <c r="A13" s="30" t="s">
        <v>39</v>
      </c>
      <c r="B13" s="31"/>
      <c r="C13" s="32" t="s">
        <v>100</v>
      </c>
      <c r="D13" s="33"/>
      <c r="E13" s="30" t="s">
        <v>101</v>
      </c>
      <c r="F13" s="33"/>
      <c r="G13" s="33"/>
      <c r="H13" s="33"/>
      <c r="I13" s="34">
        <f>SUMIFS(I14:I39,A14:A39,"P")</f>
        <v>0</v>
      </c>
      <c r="J13" s="35"/>
    </row>
    <row r="14">
      <c r="A14" s="36" t="s">
        <v>42</v>
      </c>
      <c r="B14" s="36">
        <v>3</v>
      </c>
      <c r="C14" s="37" t="s">
        <v>510</v>
      </c>
      <c r="D14" s="36" t="s">
        <v>44</v>
      </c>
      <c r="E14" s="38" t="s">
        <v>511</v>
      </c>
      <c r="F14" s="39" t="s">
        <v>169</v>
      </c>
      <c r="G14" s="40">
        <v>7</v>
      </c>
      <c r="H14" s="41">
        <v>0</v>
      </c>
      <c r="I14" s="41">
        <f>ROUND(G14*H14,P4)</f>
        <v>0</v>
      </c>
      <c r="J14" s="39" t="s">
        <v>47</v>
      </c>
      <c r="O14" s="42">
        <f>I14*0.21</f>
        <v>0</v>
      </c>
      <c r="P14">
        <v>3</v>
      </c>
    </row>
    <row r="15" ht="60">
      <c r="A15" s="36" t="s">
        <v>48</v>
      </c>
      <c r="B15" s="43"/>
      <c r="C15" s="44"/>
      <c r="D15" s="44"/>
      <c r="E15" s="38" t="s">
        <v>512</v>
      </c>
      <c r="F15" s="44"/>
      <c r="G15" s="44"/>
      <c r="H15" s="44"/>
      <c r="I15" s="44"/>
      <c r="J15" s="45"/>
    </row>
    <row r="16">
      <c r="A16" s="36" t="s">
        <v>42</v>
      </c>
      <c r="B16" s="36">
        <v>4</v>
      </c>
      <c r="C16" s="37" t="s">
        <v>513</v>
      </c>
      <c r="D16" s="36" t="s">
        <v>44</v>
      </c>
      <c r="E16" s="38" t="s">
        <v>514</v>
      </c>
      <c r="F16" s="39" t="s">
        <v>122</v>
      </c>
      <c r="G16" s="40">
        <v>85.640000000000001</v>
      </c>
      <c r="H16" s="41">
        <v>0</v>
      </c>
      <c r="I16" s="41">
        <f>ROUND(G16*H16,P4)</f>
        <v>0</v>
      </c>
      <c r="J16" s="39" t="s">
        <v>47</v>
      </c>
      <c r="O16" s="42">
        <f>I16*0.21</f>
        <v>0</v>
      </c>
      <c r="P16">
        <v>3</v>
      </c>
    </row>
    <row r="17" ht="30">
      <c r="A17" s="36" t="s">
        <v>48</v>
      </c>
      <c r="B17" s="43"/>
      <c r="C17" s="44"/>
      <c r="D17" s="44"/>
      <c r="E17" s="38" t="s">
        <v>515</v>
      </c>
      <c r="F17" s="44"/>
      <c r="G17" s="44"/>
      <c r="H17" s="44"/>
      <c r="I17" s="44"/>
      <c r="J17" s="45"/>
    </row>
    <row r="18">
      <c r="A18" s="36" t="s">
        <v>42</v>
      </c>
      <c r="B18" s="36">
        <v>5</v>
      </c>
      <c r="C18" s="37" t="s">
        <v>516</v>
      </c>
      <c r="D18" s="36" t="s">
        <v>44</v>
      </c>
      <c r="E18" s="38" t="s">
        <v>517</v>
      </c>
      <c r="F18" s="39" t="s">
        <v>518</v>
      </c>
      <c r="G18" s="40">
        <v>428.19999999999999</v>
      </c>
      <c r="H18" s="41">
        <v>0</v>
      </c>
      <c r="I18" s="41">
        <f>ROUND(G18*H18,P4)</f>
        <v>0</v>
      </c>
      <c r="J18" s="39" t="s">
        <v>47</v>
      </c>
      <c r="O18" s="42">
        <f>I18*0.21</f>
        <v>0</v>
      </c>
      <c r="P18">
        <v>3</v>
      </c>
    </row>
    <row r="19" ht="45">
      <c r="A19" s="36" t="s">
        <v>48</v>
      </c>
      <c r="B19" s="43"/>
      <c r="C19" s="44"/>
      <c r="D19" s="44"/>
      <c r="E19" s="38" t="s">
        <v>519</v>
      </c>
      <c r="F19" s="44"/>
      <c r="G19" s="44"/>
      <c r="H19" s="44"/>
      <c r="I19" s="44"/>
      <c r="J19" s="45"/>
    </row>
    <row r="20" ht="30">
      <c r="A20" s="36" t="s">
        <v>50</v>
      </c>
      <c r="B20" s="43"/>
      <c r="C20" s="44"/>
      <c r="D20" s="44"/>
      <c r="E20" s="46" t="s">
        <v>520</v>
      </c>
      <c r="F20" s="44"/>
      <c r="G20" s="44"/>
      <c r="H20" s="44"/>
      <c r="I20" s="44"/>
      <c r="J20" s="45"/>
    </row>
    <row r="21">
      <c r="A21" s="36" t="s">
        <v>42</v>
      </c>
      <c r="B21" s="36">
        <v>6</v>
      </c>
      <c r="C21" s="37" t="s">
        <v>521</v>
      </c>
      <c r="D21" s="36" t="s">
        <v>44</v>
      </c>
      <c r="E21" s="38" t="s">
        <v>522</v>
      </c>
      <c r="F21" s="39" t="s">
        <v>122</v>
      </c>
      <c r="G21" s="40">
        <v>85.640000000000001</v>
      </c>
      <c r="H21" s="41">
        <v>0</v>
      </c>
      <c r="I21" s="41">
        <f>ROUND(G21*H21,P4)</f>
        <v>0</v>
      </c>
      <c r="J21" s="39" t="s">
        <v>47</v>
      </c>
      <c r="O21" s="42">
        <f>I21*0.21</f>
        <v>0</v>
      </c>
      <c r="P21">
        <v>3</v>
      </c>
    </row>
    <row r="22">
      <c r="A22" s="36" t="s">
        <v>48</v>
      </c>
      <c r="B22" s="43"/>
      <c r="C22" s="44"/>
      <c r="D22" s="44"/>
      <c r="E22" s="50" t="s">
        <v>44</v>
      </c>
      <c r="F22" s="44"/>
      <c r="G22" s="44"/>
      <c r="H22" s="44"/>
      <c r="I22" s="44"/>
      <c r="J22" s="45"/>
    </row>
    <row r="23">
      <c r="A23" s="36" t="s">
        <v>42</v>
      </c>
      <c r="B23" s="36">
        <v>7</v>
      </c>
      <c r="C23" s="37" t="s">
        <v>523</v>
      </c>
      <c r="D23" s="36" t="s">
        <v>44</v>
      </c>
      <c r="E23" s="38" t="s">
        <v>524</v>
      </c>
      <c r="F23" s="39" t="s">
        <v>518</v>
      </c>
      <c r="G23" s="40">
        <v>428.19999999999999</v>
      </c>
      <c r="H23" s="41">
        <v>0</v>
      </c>
      <c r="I23" s="41">
        <f>ROUND(G23*H23,P4)</f>
        <v>0</v>
      </c>
      <c r="J23" s="39" t="s">
        <v>47</v>
      </c>
      <c r="O23" s="42">
        <f>I23*0.21</f>
        <v>0</v>
      </c>
      <c r="P23">
        <v>3</v>
      </c>
    </row>
    <row r="24" ht="30">
      <c r="A24" s="36" t="s">
        <v>48</v>
      </c>
      <c r="B24" s="43"/>
      <c r="C24" s="44"/>
      <c r="D24" s="44"/>
      <c r="E24" s="38" t="s">
        <v>525</v>
      </c>
      <c r="F24" s="44"/>
      <c r="G24" s="44"/>
      <c r="H24" s="44"/>
      <c r="I24" s="44"/>
      <c r="J24" s="45"/>
    </row>
    <row r="25" ht="30">
      <c r="A25" s="36" t="s">
        <v>50</v>
      </c>
      <c r="B25" s="43"/>
      <c r="C25" s="44"/>
      <c r="D25" s="44"/>
      <c r="E25" s="46" t="s">
        <v>520</v>
      </c>
      <c r="F25" s="44"/>
      <c r="G25" s="44"/>
      <c r="H25" s="44"/>
      <c r="I25" s="44"/>
      <c r="J25" s="45"/>
    </row>
    <row r="26">
      <c r="A26" s="36" t="s">
        <v>42</v>
      </c>
      <c r="B26" s="36">
        <v>8</v>
      </c>
      <c r="C26" s="37" t="s">
        <v>152</v>
      </c>
      <c r="D26" s="36" t="s">
        <v>526</v>
      </c>
      <c r="E26" s="38" t="s">
        <v>153</v>
      </c>
      <c r="F26" s="39" t="s">
        <v>122</v>
      </c>
      <c r="G26" s="40">
        <v>85.640000000000001</v>
      </c>
      <c r="H26" s="41">
        <v>0</v>
      </c>
      <c r="I26" s="41">
        <f>ROUND(G26*H26,P4)</f>
        <v>0</v>
      </c>
      <c r="J26" s="39" t="s">
        <v>47</v>
      </c>
      <c r="O26" s="42">
        <f>I26*0.21</f>
        <v>0</v>
      </c>
      <c r="P26">
        <v>3</v>
      </c>
    </row>
    <row r="27">
      <c r="A27" s="36" t="s">
        <v>48</v>
      </c>
      <c r="B27" s="43"/>
      <c r="C27" s="44"/>
      <c r="D27" s="44"/>
      <c r="E27" s="38" t="s">
        <v>527</v>
      </c>
      <c r="F27" s="44"/>
      <c r="G27" s="44"/>
      <c r="H27" s="44"/>
      <c r="I27" s="44"/>
      <c r="J27" s="45"/>
    </row>
    <row r="28">
      <c r="A28" s="36" t="s">
        <v>42</v>
      </c>
      <c r="B28" s="36">
        <v>9</v>
      </c>
      <c r="C28" s="37" t="s">
        <v>152</v>
      </c>
      <c r="D28" s="36" t="s">
        <v>528</v>
      </c>
      <c r="E28" s="38" t="s">
        <v>153</v>
      </c>
      <c r="F28" s="39" t="s">
        <v>122</v>
      </c>
      <c r="G28" s="40">
        <v>22.626999999999999</v>
      </c>
      <c r="H28" s="41">
        <v>0</v>
      </c>
      <c r="I28" s="41">
        <f>ROUND(G28*H28,P4)</f>
        <v>0</v>
      </c>
      <c r="J28" s="39" t="s">
        <v>47</v>
      </c>
      <c r="O28" s="42">
        <f>I28*0.21</f>
        <v>0</v>
      </c>
      <c r="P28">
        <v>3</v>
      </c>
    </row>
    <row r="29" ht="30">
      <c r="A29" s="36" t="s">
        <v>48</v>
      </c>
      <c r="B29" s="43"/>
      <c r="C29" s="44"/>
      <c r="D29" s="44"/>
      <c r="E29" s="38" t="s">
        <v>529</v>
      </c>
      <c r="F29" s="44"/>
      <c r="G29" s="44"/>
      <c r="H29" s="44"/>
      <c r="I29" s="44"/>
      <c r="J29" s="45"/>
    </row>
    <row r="30" ht="45">
      <c r="A30" s="36" t="s">
        <v>50</v>
      </c>
      <c r="B30" s="43"/>
      <c r="C30" s="44"/>
      <c r="D30" s="44"/>
      <c r="E30" s="46" t="s">
        <v>530</v>
      </c>
      <c r="F30" s="44"/>
      <c r="G30" s="44"/>
      <c r="H30" s="44"/>
      <c r="I30" s="44"/>
      <c r="J30" s="45"/>
    </row>
    <row r="31">
      <c r="A31" s="36" t="s">
        <v>42</v>
      </c>
      <c r="B31" s="36">
        <v>10</v>
      </c>
      <c r="C31" s="37" t="s">
        <v>209</v>
      </c>
      <c r="D31" s="36" t="s">
        <v>44</v>
      </c>
      <c r="E31" s="38" t="s">
        <v>210</v>
      </c>
      <c r="F31" s="39" t="s">
        <v>122</v>
      </c>
      <c r="G31" s="40">
        <v>63.012999999999998</v>
      </c>
      <c r="H31" s="41">
        <v>0</v>
      </c>
      <c r="I31" s="41">
        <f>ROUND(G31*H31,P4)</f>
        <v>0</v>
      </c>
      <c r="J31" s="39" t="s">
        <v>47</v>
      </c>
      <c r="O31" s="42">
        <f>I31*0.21</f>
        <v>0</v>
      </c>
      <c r="P31">
        <v>3</v>
      </c>
    </row>
    <row r="32">
      <c r="A32" s="36" t="s">
        <v>48</v>
      </c>
      <c r="B32" s="43"/>
      <c r="C32" s="44"/>
      <c r="D32" s="44"/>
      <c r="E32" s="50" t="s">
        <v>44</v>
      </c>
      <c r="F32" s="44"/>
      <c r="G32" s="44"/>
      <c r="H32" s="44"/>
      <c r="I32" s="44"/>
      <c r="J32" s="45"/>
    </row>
    <row r="33" ht="45">
      <c r="A33" s="36" t="s">
        <v>50</v>
      </c>
      <c r="B33" s="43"/>
      <c r="C33" s="44"/>
      <c r="D33" s="44"/>
      <c r="E33" s="46" t="s">
        <v>531</v>
      </c>
      <c r="F33" s="44"/>
      <c r="G33" s="44"/>
      <c r="H33" s="44"/>
      <c r="I33" s="44"/>
      <c r="J33" s="45"/>
    </row>
    <row r="34">
      <c r="A34" s="36" t="s">
        <v>42</v>
      </c>
      <c r="B34" s="36">
        <v>11</v>
      </c>
      <c r="C34" s="37" t="s">
        <v>532</v>
      </c>
      <c r="D34" s="36" t="s">
        <v>44</v>
      </c>
      <c r="E34" s="38" t="s">
        <v>533</v>
      </c>
      <c r="F34" s="39" t="s">
        <v>122</v>
      </c>
      <c r="G34" s="40">
        <v>14.554</v>
      </c>
      <c r="H34" s="41">
        <v>0</v>
      </c>
      <c r="I34" s="41">
        <f>ROUND(G34*H34,P4)</f>
        <v>0</v>
      </c>
      <c r="J34" s="39" t="s">
        <v>47</v>
      </c>
      <c r="O34" s="42">
        <f>I34*0.21</f>
        <v>0</v>
      </c>
      <c r="P34">
        <v>3</v>
      </c>
    </row>
    <row r="35">
      <c r="A35" s="36" t="s">
        <v>48</v>
      </c>
      <c r="B35" s="43"/>
      <c r="C35" s="44"/>
      <c r="D35" s="44"/>
      <c r="E35" s="38" t="s">
        <v>534</v>
      </c>
      <c r="F35" s="44"/>
      <c r="G35" s="44"/>
      <c r="H35" s="44"/>
      <c r="I35" s="44"/>
      <c r="J35" s="45"/>
    </row>
    <row r="36" ht="45">
      <c r="A36" s="36" t="s">
        <v>50</v>
      </c>
      <c r="B36" s="43"/>
      <c r="C36" s="44"/>
      <c r="D36" s="44"/>
      <c r="E36" s="46" t="s">
        <v>535</v>
      </c>
      <c r="F36" s="44"/>
      <c r="G36" s="44"/>
      <c r="H36" s="44"/>
      <c r="I36" s="44"/>
      <c r="J36" s="45"/>
    </row>
    <row r="37">
      <c r="A37" s="36" t="s">
        <v>42</v>
      </c>
      <c r="B37" s="36">
        <v>12</v>
      </c>
      <c r="C37" s="37" t="s">
        <v>536</v>
      </c>
      <c r="D37" s="36" t="s">
        <v>44</v>
      </c>
      <c r="E37" s="38" t="s">
        <v>537</v>
      </c>
      <c r="F37" s="39" t="s">
        <v>122</v>
      </c>
      <c r="G37" s="40">
        <v>5.0629999999999997</v>
      </c>
      <c r="H37" s="41">
        <v>0</v>
      </c>
      <c r="I37" s="41">
        <f>ROUND(G37*H37,P4)</f>
        <v>0</v>
      </c>
      <c r="J37" s="39" t="s">
        <v>47</v>
      </c>
      <c r="O37" s="42">
        <f>I37*0.21</f>
        <v>0</v>
      </c>
      <c r="P37">
        <v>3</v>
      </c>
    </row>
    <row r="38" ht="60">
      <c r="A38" s="36" t="s">
        <v>48</v>
      </c>
      <c r="B38" s="43"/>
      <c r="C38" s="44"/>
      <c r="D38" s="44"/>
      <c r="E38" s="38" t="s">
        <v>538</v>
      </c>
      <c r="F38" s="44"/>
      <c r="G38" s="44"/>
      <c r="H38" s="44"/>
      <c r="I38" s="44"/>
      <c r="J38" s="45"/>
    </row>
    <row r="39" ht="30">
      <c r="A39" s="36" t="s">
        <v>50</v>
      </c>
      <c r="B39" s="43"/>
      <c r="C39" s="44"/>
      <c r="D39" s="44"/>
      <c r="E39" s="46" t="s">
        <v>539</v>
      </c>
      <c r="F39" s="44"/>
      <c r="G39" s="44"/>
      <c r="H39" s="44"/>
      <c r="I39" s="44"/>
      <c r="J39" s="45"/>
    </row>
    <row r="40">
      <c r="A40" s="30" t="s">
        <v>39</v>
      </c>
      <c r="B40" s="31"/>
      <c r="C40" s="32" t="s">
        <v>156</v>
      </c>
      <c r="D40" s="33"/>
      <c r="E40" s="30" t="s">
        <v>157</v>
      </c>
      <c r="F40" s="33"/>
      <c r="G40" s="33"/>
      <c r="H40" s="33"/>
      <c r="I40" s="34">
        <f>SUMIFS(I41:I46,A41:A46,"P")</f>
        <v>0</v>
      </c>
      <c r="J40" s="35"/>
    </row>
    <row r="41">
      <c r="A41" s="36" t="s">
        <v>42</v>
      </c>
      <c r="B41" s="36">
        <v>13</v>
      </c>
      <c r="C41" s="37" t="s">
        <v>540</v>
      </c>
      <c r="D41" s="36" t="s">
        <v>44</v>
      </c>
      <c r="E41" s="38" t="s">
        <v>541</v>
      </c>
      <c r="F41" s="39" t="s">
        <v>104</v>
      </c>
      <c r="G41" s="40">
        <v>0.78500000000000003</v>
      </c>
      <c r="H41" s="41">
        <v>0</v>
      </c>
      <c r="I41" s="41">
        <f>ROUND(G41*H41,P4)</f>
        <v>0</v>
      </c>
      <c r="J41" s="39" t="s">
        <v>47</v>
      </c>
      <c r="O41" s="42">
        <f>I41*0.21</f>
        <v>0</v>
      </c>
      <c r="P41">
        <v>3</v>
      </c>
    </row>
    <row r="42">
      <c r="A42" s="36" t="s">
        <v>48</v>
      </c>
      <c r="B42" s="43"/>
      <c r="C42" s="44"/>
      <c r="D42" s="44"/>
      <c r="E42" s="38" t="s">
        <v>542</v>
      </c>
      <c r="F42" s="44"/>
      <c r="G42" s="44"/>
      <c r="H42" s="44"/>
      <c r="I42" s="44"/>
      <c r="J42" s="45"/>
    </row>
    <row r="43" ht="30">
      <c r="A43" s="36" t="s">
        <v>50</v>
      </c>
      <c r="B43" s="43"/>
      <c r="C43" s="44"/>
      <c r="D43" s="44"/>
      <c r="E43" s="46" t="s">
        <v>543</v>
      </c>
      <c r="F43" s="44"/>
      <c r="G43" s="44"/>
      <c r="H43" s="44"/>
      <c r="I43" s="44"/>
      <c r="J43" s="45"/>
    </row>
    <row r="44">
      <c r="A44" s="36" t="s">
        <v>42</v>
      </c>
      <c r="B44" s="36">
        <v>14</v>
      </c>
      <c r="C44" s="37" t="s">
        <v>544</v>
      </c>
      <c r="D44" s="36" t="s">
        <v>44</v>
      </c>
      <c r="E44" s="38" t="s">
        <v>545</v>
      </c>
      <c r="F44" s="39" t="s">
        <v>122</v>
      </c>
      <c r="G44" s="40">
        <v>0.14399999999999999</v>
      </c>
      <c r="H44" s="41">
        <v>0</v>
      </c>
      <c r="I44" s="41">
        <f>ROUND(G44*H44,P4)</f>
        <v>0</v>
      </c>
      <c r="J44" s="39" t="s">
        <v>47</v>
      </c>
      <c r="O44" s="42">
        <f>I44*0.21</f>
        <v>0</v>
      </c>
      <c r="P44">
        <v>3</v>
      </c>
    </row>
    <row r="45">
      <c r="A45" s="36" t="s">
        <v>48</v>
      </c>
      <c r="B45" s="43"/>
      <c r="C45" s="44"/>
      <c r="D45" s="44"/>
      <c r="E45" s="38" t="s">
        <v>546</v>
      </c>
      <c r="F45" s="44"/>
      <c r="G45" s="44"/>
      <c r="H45" s="44"/>
      <c r="I45" s="44"/>
      <c r="J45" s="45"/>
    </row>
    <row r="46" ht="30">
      <c r="A46" s="36" t="s">
        <v>50</v>
      </c>
      <c r="B46" s="43"/>
      <c r="C46" s="44"/>
      <c r="D46" s="44"/>
      <c r="E46" s="46" t="s">
        <v>547</v>
      </c>
      <c r="F46" s="44"/>
      <c r="G46" s="44"/>
      <c r="H46" s="44"/>
      <c r="I46" s="44"/>
      <c r="J46" s="45"/>
    </row>
    <row r="47">
      <c r="A47" s="30" t="s">
        <v>39</v>
      </c>
      <c r="B47" s="31"/>
      <c r="C47" s="32" t="s">
        <v>244</v>
      </c>
      <c r="D47" s="33"/>
      <c r="E47" s="30" t="s">
        <v>245</v>
      </c>
      <c r="F47" s="33"/>
      <c r="G47" s="33"/>
      <c r="H47" s="33"/>
      <c r="I47" s="34">
        <f>SUMIFS(I48:I50,A48:A50,"P")</f>
        <v>0</v>
      </c>
      <c r="J47" s="35"/>
    </row>
    <row r="48">
      <c r="A48" s="36" t="s">
        <v>42</v>
      </c>
      <c r="B48" s="36">
        <v>15</v>
      </c>
      <c r="C48" s="37" t="s">
        <v>548</v>
      </c>
      <c r="D48" s="36" t="s">
        <v>44</v>
      </c>
      <c r="E48" s="38" t="s">
        <v>549</v>
      </c>
      <c r="F48" s="39" t="s">
        <v>122</v>
      </c>
      <c r="G48" s="40">
        <v>0.099000000000000005</v>
      </c>
      <c r="H48" s="41">
        <v>0</v>
      </c>
      <c r="I48" s="41">
        <f>ROUND(G48*H48,P4)</f>
        <v>0</v>
      </c>
      <c r="J48" s="39" t="s">
        <v>47</v>
      </c>
      <c r="O48" s="42">
        <f>I48*0.21</f>
        <v>0</v>
      </c>
      <c r="P48">
        <v>3</v>
      </c>
    </row>
    <row r="49" ht="30">
      <c r="A49" s="36" t="s">
        <v>48</v>
      </c>
      <c r="B49" s="43"/>
      <c r="C49" s="44"/>
      <c r="D49" s="44"/>
      <c r="E49" s="38" t="s">
        <v>550</v>
      </c>
      <c r="F49" s="44"/>
      <c r="G49" s="44"/>
      <c r="H49" s="44"/>
      <c r="I49" s="44"/>
      <c r="J49" s="45"/>
    </row>
    <row r="50" ht="30">
      <c r="A50" s="36" t="s">
        <v>50</v>
      </c>
      <c r="B50" s="43"/>
      <c r="C50" s="44"/>
      <c r="D50" s="44"/>
      <c r="E50" s="46" t="s">
        <v>551</v>
      </c>
      <c r="F50" s="44"/>
      <c r="G50" s="44"/>
      <c r="H50" s="44"/>
      <c r="I50" s="44"/>
      <c r="J50" s="45"/>
    </row>
    <row r="51">
      <c r="A51" s="30" t="s">
        <v>39</v>
      </c>
      <c r="B51" s="31"/>
      <c r="C51" s="32" t="s">
        <v>274</v>
      </c>
      <c r="D51" s="33"/>
      <c r="E51" s="30" t="s">
        <v>275</v>
      </c>
      <c r="F51" s="33"/>
      <c r="G51" s="33"/>
      <c r="H51" s="33"/>
      <c r="I51" s="34">
        <f>SUMIFS(I52:I63,A52:A63,"P")</f>
        <v>0</v>
      </c>
      <c r="J51" s="35"/>
    </row>
    <row r="52">
      <c r="A52" s="36" t="s">
        <v>42</v>
      </c>
      <c r="B52" s="36">
        <v>16</v>
      </c>
      <c r="C52" s="37" t="s">
        <v>552</v>
      </c>
      <c r="D52" s="36" t="s">
        <v>526</v>
      </c>
      <c r="E52" s="38" t="s">
        <v>553</v>
      </c>
      <c r="F52" s="39" t="s">
        <v>122</v>
      </c>
      <c r="G52" s="40">
        <v>3.948</v>
      </c>
      <c r="H52" s="41">
        <v>0</v>
      </c>
      <c r="I52" s="41">
        <f>ROUND(G52*H52,P4)</f>
        <v>0</v>
      </c>
      <c r="J52" s="39" t="s">
        <v>47</v>
      </c>
      <c r="O52" s="42">
        <f>I52*0.21</f>
        <v>0</v>
      </c>
      <c r="P52">
        <v>3</v>
      </c>
    </row>
    <row r="53">
      <c r="A53" s="36" t="s">
        <v>48</v>
      </c>
      <c r="B53" s="43"/>
      <c r="C53" s="44"/>
      <c r="D53" s="44"/>
      <c r="E53" s="38" t="s">
        <v>554</v>
      </c>
      <c r="F53" s="44"/>
      <c r="G53" s="44"/>
      <c r="H53" s="44"/>
      <c r="I53" s="44"/>
      <c r="J53" s="45"/>
    </row>
    <row r="54" ht="30">
      <c r="A54" s="36" t="s">
        <v>50</v>
      </c>
      <c r="B54" s="43"/>
      <c r="C54" s="44"/>
      <c r="D54" s="44"/>
      <c r="E54" s="46" t="s">
        <v>555</v>
      </c>
      <c r="F54" s="44"/>
      <c r="G54" s="44"/>
      <c r="H54" s="44"/>
      <c r="I54" s="44"/>
      <c r="J54" s="45"/>
    </row>
    <row r="55">
      <c r="A55" s="36" t="s">
        <v>42</v>
      </c>
      <c r="B55" s="36">
        <v>17</v>
      </c>
      <c r="C55" s="37" t="s">
        <v>552</v>
      </c>
      <c r="D55" s="36" t="s">
        <v>528</v>
      </c>
      <c r="E55" s="38" t="s">
        <v>553</v>
      </c>
      <c r="F55" s="39" t="s">
        <v>122</v>
      </c>
      <c r="G55" s="40">
        <v>0.23599999999999999</v>
      </c>
      <c r="H55" s="41">
        <v>0</v>
      </c>
      <c r="I55" s="41">
        <f>ROUND(G55*H55,P4)</f>
        <v>0</v>
      </c>
      <c r="J55" s="39" t="s">
        <v>47</v>
      </c>
      <c r="O55" s="42">
        <f>I55*0.21</f>
        <v>0</v>
      </c>
      <c r="P55">
        <v>3</v>
      </c>
    </row>
    <row r="56">
      <c r="A56" s="36" t="s">
        <v>48</v>
      </c>
      <c r="B56" s="43"/>
      <c r="C56" s="44"/>
      <c r="D56" s="44"/>
      <c r="E56" s="38" t="s">
        <v>556</v>
      </c>
      <c r="F56" s="44"/>
      <c r="G56" s="44"/>
      <c r="H56" s="44"/>
      <c r="I56" s="44"/>
      <c r="J56" s="45"/>
    </row>
    <row r="57" ht="30">
      <c r="A57" s="36" t="s">
        <v>50</v>
      </c>
      <c r="B57" s="43"/>
      <c r="C57" s="44"/>
      <c r="D57" s="44"/>
      <c r="E57" s="46" t="s">
        <v>557</v>
      </c>
      <c r="F57" s="44"/>
      <c r="G57" s="44"/>
      <c r="H57" s="44"/>
      <c r="I57" s="44"/>
      <c r="J57" s="45"/>
    </row>
    <row r="58">
      <c r="A58" s="36" t="s">
        <v>42</v>
      </c>
      <c r="B58" s="36">
        <v>18</v>
      </c>
      <c r="C58" s="37" t="s">
        <v>552</v>
      </c>
      <c r="D58" s="36" t="s">
        <v>558</v>
      </c>
      <c r="E58" s="38" t="s">
        <v>553</v>
      </c>
      <c r="F58" s="39" t="s">
        <v>122</v>
      </c>
      <c r="G58" s="40">
        <v>0.23599999999999999</v>
      </c>
      <c r="H58" s="41">
        <v>0</v>
      </c>
      <c r="I58" s="41">
        <f>ROUND(G58*H58,P4)</f>
        <v>0</v>
      </c>
      <c r="J58" s="39" t="s">
        <v>47</v>
      </c>
      <c r="O58" s="42">
        <f>I58*0.21</f>
        <v>0</v>
      </c>
      <c r="P58">
        <v>3</v>
      </c>
    </row>
    <row r="59">
      <c r="A59" s="36" t="s">
        <v>48</v>
      </c>
      <c r="B59" s="43"/>
      <c r="C59" s="44"/>
      <c r="D59" s="44"/>
      <c r="E59" s="38" t="s">
        <v>559</v>
      </c>
      <c r="F59" s="44"/>
      <c r="G59" s="44"/>
      <c r="H59" s="44"/>
      <c r="I59" s="44"/>
      <c r="J59" s="45"/>
    </row>
    <row r="60" ht="30">
      <c r="A60" s="36" t="s">
        <v>50</v>
      </c>
      <c r="B60" s="43"/>
      <c r="C60" s="44"/>
      <c r="D60" s="44"/>
      <c r="E60" s="46" t="s">
        <v>557</v>
      </c>
      <c r="F60" s="44"/>
      <c r="G60" s="44"/>
      <c r="H60" s="44"/>
      <c r="I60" s="44"/>
      <c r="J60" s="45"/>
    </row>
    <row r="61">
      <c r="A61" s="36" t="s">
        <v>42</v>
      </c>
      <c r="B61" s="36">
        <v>19</v>
      </c>
      <c r="C61" s="37" t="s">
        <v>560</v>
      </c>
      <c r="D61" s="36" t="s">
        <v>44</v>
      </c>
      <c r="E61" s="38" t="s">
        <v>561</v>
      </c>
      <c r="F61" s="39" t="s">
        <v>122</v>
      </c>
      <c r="G61" s="40">
        <v>2.0470000000000002</v>
      </c>
      <c r="H61" s="41">
        <v>0</v>
      </c>
      <c r="I61" s="41">
        <f>ROUND(G61*H61,P4)</f>
        <v>0</v>
      </c>
      <c r="J61" s="39" t="s">
        <v>47</v>
      </c>
      <c r="O61" s="42">
        <f>I61*0.21</f>
        <v>0</v>
      </c>
      <c r="P61">
        <v>3</v>
      </c>
    </row>
    <row r="62">
      <c r="A62" s="36" t="s">
        <v>48</v>
      </c>
      <c r="B62" s="43"/>
      <c r="C62" s="44"/>
      <c r="D62" s="44"/>
      <c r="E62" s="38" t="s">
        <v>562</v>
      </c>
      <c r="F62" s="44"/>
      <c r="G62" s="44"/>
      <c r="H62" s="44"/>
      <c r="I62" s="44"/>
      <c r="J62" s="45"/>
    </row>
    <row r="63" ht="30">
      <c r="A63" s="36" t="s">
        <v>50</v>
      </c>
      <c r="B63" s="43"/>
      <c r="C63" s="44"/>
      <c r="D63" s="44"/>
      <c r="E63" s="46" t="s">
        <v>563</v>
      </c>
      <c r="F63" s="44"/>
      <c r="G63" s="44"/>
      <c r="H63" s="44"/>
      <c r="I63" s="44"/>
      <c r="J63" s="45"/>
    </row>
    <row r="64">
      <c r="A64" s="30" t="s">
        <v>39</v>
      </c>
      <c r="B64" s="31"/>
      <c r="C64" s="32" t="s">
        <v>367</v>
      </c>
      <c r="D64" s="33"/>
      <c r="E64" s="30" t="s">
        <v>368</v>
      </c>
      <c r="F64" s="33"/>
      <c r="G64" s="33"/>
      <c r="H64" s="33"/>
      <c r="I64" s="34">
        <f>SUMIFS(I65:I96,A65:A96,"P")</f>
        <v>0</v>
      </c>
      <c r="J64" s="35"/>
    </row>
    <row r="65">
      <c r="A65" s="36" t="s">
        <v>42</v>
      </c>
      <c r="B65" s="36">
        <v>20</v>
      </c>
      <c r="C65" s="37" t="s">
        <v>564</v>
      </c>
      <c r="D65" s="36" t="s">
        <v>44</v>
      </c>
      <c r="E65" s="38" t="s">
        <v>565</v>
      </c>
      <c r="F65" s="39" t="s">
        <v>169</v>
      </c>
      <c r="G65" s="40">
        <v>48.869999999999997</v>
      </c>
      <c r="H65" s="41">
        <v>0</v>
      </c>
      <c r="I65" s="41">
        <f>ROUND(G65*H65,P4)</f>
        <v>0</v>
      </c>
      <c r="J65" s="39" t="s">
        <v>47</v>
      </c>
      <c r="O65" s="42">
        <f>I65*0.21</f>
        <v>0</v>
      </c>
      <c r="P65">
        <v>3</v>
      </c>
    </row>
    <row r="66" ht="90">
      <c r="A66" s="36" t="s">
        <v>48</v>
      </c>
      <c r="B66" s="43"/>
      <c r="C66" s="44"/>
      <c r="D66" s="44"/>
      <c r="E66" s="38" t="s">
        <v>566</v>
      </c>
      <c r="F66" s="44"/>
      <c r="G66" s="44"/>
      <c r="H66" s="44"/>
      <c r="I66" s="44"/>
      <c r="J66" s="45"/>
    </row>
    <row r="67">
      <c r="A67" s="36" t="s">
        <v>42</v>
      </c>
      <c r="B67" s="36">
        <v>21</v>
      </c>
      <c r="C67" s="37" t="s">
        <v>567</v>
      </c>
      <c r="D67" s="36" t="s">
        <v>44</v>
      </c>
      <c r="E67" s="38" t="s">
        <v>568</v>
      </c>
      <c r="F67" s="39" t="s">
        <v>169</v>
      </c>
      <c r="G67" s="40">
        <v>16</v>
      </c>
      <c r="H67" s="41">
        <v>0</v>
      </c>
      <c r="I67" s="41">
        <f>ROUND(G67*H67,P4)</f>
        <v>0</v>
      </c>
      <c r="J67" s="39" t="s">
        <v>47</v>
      </c>
      <c r="O67" s="42">
        <f>I67*0.21</f>
        <v>0</v>
      </c>
      <c r="P67">
        <v>3</v>
      </c>
    </row>
    <row r="68" ht="30">
      <c r="A68" s="36" t="s">
        <v>48</v>
      </c>
      <c r="B68" s="43"/>
      <c r="C68" s="44"/>
      <c r="D68" s="44"/>
      <c r="E68" s="38" t="s">
        <v>569</v>
      </c>
      <c r="F68" s="44"/>
      <c r="G68" s="44"/>
      <c r="H68" s="44"/>
      <c r="I68" s="44"/>
      <c r="J68" s="45"/>
    </row>
    <row r="69">
      <c r="A69" s="36" t="s">
        <v>42</v>
      </c>
      <c r="B69" s="36">
        <v>22</v>
      </c>
      <c r="C69" s="37" t="s">
        <v>570</v>
      </c>
      <c r="D69" s="36" t="s">
        <v>44</v>
      </c>
      <c r="E69" s="38" t="s">
        <v>571</v>
      </c>
      <c r="F69" s="39" t="s">
        <v>169</v>
      </c>
      <c r="G69" s="40">
        <v>16</v>
      </c>
      <c r="H69" s="41">
        <v>0</v>
      </c>
      <c r="I69" s="41">
        <f>ROUND(G69*H69,P4)</f>
        <v>0</v>
      </c>
      <c r="J69" s="39" t="s">
        <v>47</v>
      </c>
      <c r="O69" s="42">
        <f>I69*0.21</f>
        <v>0</v>
      </c>
      <c r="P69">
        <v>3</v>
      </c>
    </row>
    <row r="70" ht="30">
      <c r="A70" s="36" t="s">
        <v>48</v>
      </c>
      <c r="B70" s="43"/>
      <c r="C70" s="44"/>
      <c r="D70" s="44"/>
      <c r="E70" s="38" t="s">
        <v>572</v>
      </c>
      <c r="F70" s="44"/>
      <c r="G70" s="44"/>
      <c r="H70" s="44"/>
      <c r="I70" s="44"/>
      <c r="J70" s="45"/>
    </row>
    <row r="71">
      <c r="A71" s="36" t="s">
        <v>42</v>
      </c>
      <c r="B71" s="36">
        <v>23</v>
      </c>
      <c r="C71" s="37" t="s">
        <v>573</v>
      </c>
      <c r="D71" s="36" t="s">
        <v>44</v>
      </c>
      <c r="E71" s="38" t="s">
        <v>574</v>
      </c>
      <c r="F71" s="39" t="s">
        <v>66</v>
      </c>
      <c r="G71" s="40">
        <v>1</v>
      </c>
      <c r="H71" s="41">
        <v>0</v>
      </c>
      <c r="I71" s="41">
        <f>ROUND(G71*H71,P4)</f>
        <v>0</v>
      </c>
      <c r="J71" s="39" t="s">
        <v>47</v>
      </c>
      <c r="O71" s="42">
        <f>I71*0.21</f>
        <v>0</v>
      </c>
      <c r="P71">
        <v>3</v>
      </c>
    </row>
    <row r="72">
      <c r="A72" s="36" t="s">
        <v>48</v>
      </c>
      <c r="B72" s="43"/>
      <c r="C72" s="44"/>
      <c r="D72" s="44"/>
      <c r="E72" s="38" t="s">
        <v>575</v>
      </c>
      <c r="F72" s="44"/>
      <c r="G72" s="44"/>
      <c r="H72" s="44"/>
      <c r="I72" s="44"/>
      <c r="J72" s="45"/>
    </row>
    <row r="73">
      <c r="A73" s="36" t="s">
        <v>42</v>
      </c>
      <c r="B73" s="36">
        <v>24</v>
      </c>
      <c r="C73" s="37" t="s">
        <v>576</v>
      </c>
      <c r="D73" s="36" t="s">
        <v>44</v>
      </c>
      <c r="E73" s="38" t="s">
        <v>577</v>
      </c>
      <c r="F73" s="39" t="s">
        <v>66</v>
      </c>
      <c r="G73" s="40">
        <v>1</v>
      </c>
      <c r="H73" s="41">
        <v>0</v>
      </c>
      <c r="I73" s="41">
        <f>ROUND(G73*H73,P4)</f>
        <v>0</v>
      </c>
      <c r="J73" s="39" t="s">
        <v>47</v>
      </c>
      <c r="O73" s="42">
        <f>I73*0.21</f>
        <v>0</v>
      </c>
      <c r="P73">
        <v>3</v>
      </c>
    </row>
    <row r="74">
      <c r="A74" s="36" t="s">
        <v>48</v>
      </c>
      <c r="B74" s="43"/>
      <c r="C74" s="44"/>
      <c r="D74" s="44"/>
      <c r="E74" s="38" t="s">
        <v>578</v>
      </c>
      <c r="F74" s="44"/>
      <c r="G74" s="44"/>
      <c r="H74" s="44"/>
      <c r="I74" s="44"/>
      <c r="J74" s="45"/>
    </row>
    <row r="75">
      <c r="A75" s="36" t="s">
        <v>42</v>
      </c>
      <c r="B75" s="36">
        <v>25</v>
      </c>
      <c r="C75" s="37" t="s">
        <v>579</v>
      </c>
      <c r="D75" s="36" t="s">
        <v>44</v>
      </c>
      <c r="E75" s="38" t="s">
        <v>580</v>
      </c>
      <c r="F75" s="39" t="s">
        <v>66</v>
      </c>
      <c r="G75" s="40">
        <v>1</v>
      </c>
      <c r="H75" s="41">
        <v>0</v>
      </c>
      <c r="I75" s="41">
        <f>ROUND(G75*H75,P4)</f>
        <v>0</v>
      </c>
      <c r="J75" s="39" t="s">
        <v>47</v>
      </c>
      <c r="O75" s="42">
        <f>I75*0.21</f>
        <v>0</v>
      </c>
      <c r="P75">
        <v>3</v>
      </c>
    </row>
    <row r="76" ht="30">
      <c r="A76" s="36" t="s">
        <v>48</v>
      </c>
      <c r="B76" s="43"/>
      <c r="C76" s="44"/>
      <c r="D76" s="44"/>
      <c r="E76" s="38" t="s">
        <v>581</v>
      </c>
      <c r="F76" s="44"/>
      <c r="G76" s="44"/>
      <c r="H76" s="44"/>
      <c r="I76" s="44"/>
      <c r="J76" s="45"/>
    </row>
    <row r="77">
      <c r="A77" s="36" t="s">
        <v>42</v>
      </c>
      <c r="B77" s="36">
        <v>26</v>
      </c>
      <c r="C77" s="37" t="s">
        <v>582</v>
      </c>
      <c r="D77" s="36" t="s">
        <v>44</v>
      </c>
      <c r="E77" s="38" t="s">
        <v>583</v>
      </c>
      <c r="F77" s="39" t="s">
        <v>66</v>
      </c>
      <c r="G77" s="40">
        <v>1</v>
      </c>
      <c r="H77" s="41">
        <v>0</v>
      </c>
      <c r="I77" s="41">
        <f>ROUND(G77*H77,P4)</f>
        <v>0</v>
      </c>
      <c r="J77" s="39" t="s">
        <v>47</v>
      </c>
      <c r="O77" s="42">
        <f>I77*0.21</f>
        <v>0</v>
      </c>
      <c r="P77">
        <v>3</v>
      </c>
    </row>
    <row r="78">
      <c r="A78" s="36" t="s">
        <v>48</v>
      </c>
      <c r="B78" s="43"/>
      <c r="C78" s="44"/>
      <c r="D78" s="44"/>
      <c r="E78" s="38" t="s">
        <v>584</v>
      </c>
      <c r="F78" s="44"/>
      <c r="G78" s="44"/>
      <c r="H78" s="44"/>
      <c r="I78" s="44"/>
      <c r="J78" s="45"/>
    </row>
    <row r="79">
      <c r="A79" s="36" t="s">
        <v>42</v>
      </c>
      <c r="B79" s="36">
        <v>27</v>
      </c>
      <c r="C79" s="37" t="s">
        <v>585</v>
      </c>
      <c r="D79" s="36" t="s">
        <v>44</v>
      </c>
      <c r="E79" s="38" t="s">
        <v>586</v>
      </c>
      <c r="F79" s="39" t="s">
        <v>66</v>
      </c>
      <c r="G79" s="40">
        <v>1</v>
      </c>
      <c r="H79" s="41">
        <v>0</v>
      </c>
      <c r="I79" s="41">
        <f>ROUND(G79*H79,P4)</f>
        <v>0</v>
      </c>
      <c r="J79" s="39" t="s">
        <v>47</v>
      </c>
      <c r="O79" s="42">
        <f>I79*0.21</f>
        <v>0</v>
      </c>
      <c r="P79">
        <v>3</v>
      </c>
    </row>
    <row r="80" ht="30">
      <c r="A80" s="36" t="s">
        <v>48</v>
      </c>
      <c r="B80" s="43"/>
      <c r="C80" s="44"/>
      <c r="D80" s="44"/>
      <c r="E80" s="38" t="s">
        <v>587</v>
      </c>
      <c r="F80" s="44"/>
      <c r="G80" s="44"/>
      <c r="H80" s="44"/>
      <c r="I80" s="44"/>
      <c r="J80" s="45"/>
    </row>
    <row r="81">
      <c r="A81" s="36" t="s">
        <v>42</v>
      </c>
      <c r="B81" s="36">
        <v>28</v>
      </c>
      <c r="C81" s="37" t="s">
        <v>588</v>
      </c>
      <c r="D81" s="36" t="s">
        <v>44</v>
      </c>
      <c r="E81" s="38" t="s">
        <v>589</v>
      </c>
      <c r="F81" s="39" t="s">
        <v>122</v>
      </c>
      <c r="G81" s="40">
        <v>0.311</v>
      </c>
      <c r="H81" s="41">
        <v>0</v>
      </c>
      <c r="I81" s="41">
        <f>ROUND(G81*H81,P4)</f>
        <v>0</v>
      </c>
      <c r="J81" s="39" t="s">
        <v>47</v>
      </c>
      <c r="O81" s="42">
        <f>I81*0.21</f>
        <v>0</v>
      </c>
      <c r="P81">
        <v>3</v>
      </c>
    </row>
    <row r="82">
      <c r="A82" s="36" t="s">
        <v>48</v>
      </c>
      <c r="B82" s="43"/>
      <c r="C82" s="44"/>
      <c r="D82" s="44"/>
      <c r="E82" s="38" t="s">
        <v>590</v>
      </c>
      <c r="F82" s="44"/>
      <c r="G82" s="44"/>
      <c r="H82" s="44"/>
      <c r="I82" s="44"/>
      <c r="J82" s="45"/>
    </row>
    <row r="83" ht="30">
      <c r="A83" s="36" t="s">
        <v>50</v>
      </c>
      <c r="B83" s="43"/>
      <c r="C83" s="44"/>
      <c r="D83" s="44"/>
      <c r="E83" s="46" t="s">
        <v>591</v>
      </c>
      <c r="F83" s="44"/>
      <c r="G83" s="44"/>
      <c r="H83" s="44"/>
      <c r="I83" s="44"/>
      <c r="J83" s="45"/>
    </row>
    <row r="84">
      <c r="A84" s="36" t="s">
        <v>42</v>
      </c>
      <c r="B84" s="36">
        <v>29</v>
      </c>
      <c r="C84" s="37" t="s">
        <v>592</v>
      </c>
      <c r="D84" s="36" t="s">
        <v>44</v>
      </c>
      <c r="E84" s="38" t="s">
        <v>593</v>
      </c>
      <c r="F84" s="39" t="s">
        <v>66</v>
      </c>
      <c r="G84" s="40">
        <v>2</v>
      </c>
      <c r="H84" s="41">
        <v>0</v>
      </c>
      <c r="I84" s="41">
        <f>ROUND(G84*H84,P4)</f>
        <v>0</v>
      </c>
      <c r="J84" s="39" t="s">
        <v>47</v>
      </c>
      <c r="O84" s="42">
        <f>I84*0.21</f>
        <v>0</v>
      </c>
      <c r="P84">
        <v>3</v>
      </c>
    </row>
    <row r="85" ht="30">
      <c r="A85" s="36" t="s">
        <v>48</v>
      </c>
      <c r="B85" s="43"/>
      <c r="C85" s="44"/>
      <c r="D85" s="44"/>
      <c r="E85" s="38" t="s">
        <v>594</v>
      </c>
      <c r="F85" s="44"/>
      <c r="G85" s="44"/>
      <c r="H85" s="44"/>
      <c r="I85" s="44"/>
      <c r="J85" s="45"/>
    </row>
    <row r="86">
      <c r="A86" s="36" t="s">
        <v>42</v>
      </c>
      <c r="B86" s="36">
        <v>30</v>
      </c>
      <c r="C86" s="37" t="s">
        <v>595</v>
      </c>
      <c r="D86" s="36" t="s">
        <v>44</v>
      </c>
      <c r="E86" s="38" t="s">
        <v>596</v>
      </c>
      <c r="F86" s="39" t="s">
        <v>169</v>
      </c>
      <c r="G86" s="40">
        <v>48.869999999999997</v>
      </c>
      <c r="H86" s="41">
        <v>0</v>
      </c>
      <c r="I86" s="41">
        <f>ROUND(G86*H86,P4)</f>
        <v>0</v>
      </c>
      <c r="J86" s="39" t="s">
        <v>47</v>
      </c>
      <c r="O86" s="42">
        <f>I86*0.21</f>
        <v>0</v>
      </c>
      <c r="P86">
        <v>3</v>
      </c>
    </row>
    <row r="87">
      <c r="A87" s="36" t="s">
        <v>48</v>
      </c>
      <c r="B87" s="43"/>
      <c r="C87" s="44"/>
      <c r="D87" s="44"/>
      <c r="E87" s="38" t="s">
        <v>597</v>
      </c>
      <c r="F87" s="44"/>
      <c r="G87" s="44"/>
      <c r="H87" s="44"/>
      <c r="I87" s="44"/>
      <c r="J87" s="45"/>
    </row>
    <row r="88">
      <c r="A88" s="36" t="s">
        <v>42</v>
      </c>
      <c r="B88" s="36">
        <v>31</v>
      </c>
      <c r="C88" s="37" t="s">
        <v>598</v>
      </c>
      <c r="D88" s="36" t="s">
        <v>44</v>
      </c>
      <c r="E88" s="38" t="s">
        <v>599</v>
      </c>
      <c r="F88" s="39" t="s">
        <v>66</v>
      </c>
      <c r="G88" s="40">
        <v>2</v>
      </c>
      <c r="H88" s="41">
        <v>0</v>
      </c>
      <c r="I88" s="41">
        <f>ROUND(G88*H88,P4)</f>
        <v>0</v>
      </c>
      <c r="J88" s="39" t="s">
        <v>47</v>
      </c>
      <c r="O88" s="42">
        <f>I88*0.21</f>
        <v>0</v>
      </c>
      <c r="P88">
        <v>3</v>
      </c>
    </row>
    <row r="89">
      <c r="A89" s="36" t="s">
        <v>48</v>
      </c>
      <c r="B89" s="43"/>
      <c r="C89" s="44"/>
      <c r="D89" s="44"/>
      <c r="E89" s="38" t="s">
        <v>600</v>
      </c>
      <c r="F89" s="44"/>
      <c r="G89" s="44"/>
      <c r="H89" s="44"/>
      <c r="I89" s="44"/>
      <c r="J89" s="45"/>
    </row>
    <row r="90">
      <c r="A90" s="36" t="s">
        <v>42</v>
      </c>
      <c r="B90" s="36">
        <v>32</v>
      </c>
      <c r="C90" s="37" t="s">
        <v>601</v>
      </c>
      <c r="D90" s="36" t="s">
        <v>44</v>
      </c>
      <c r="E90" s="38" t="s">
        <v>602</v>
      </c>
      <c r="F90" s="39" t="s">
        <v>122</v>
      </c>
      <c r="G90" s="40">
        <v>1.4419999999999999</v>
      </c>
      <c r="H90" s="41">
        <v>0</v>
      </c>
      <c r="I90" s="41">
        <f>ROUND(G90*H90,P4)</f>
        <v>0</v>
      </c>
      <c r="J90" s="39" t="s">
        <v>47</v>
      </c>
      <c r="O90" s="42">
        <f>I90*0.21</f>
        <v>0</v>
      </c>
      <c r="P90">
        <v>3</v>
      </c>
    </row>
    <row r="91">
      <c r="A91" s="36" t="s">
        <v>48</v>
      </c>
      <c r="B91" s="43"/>
      <c r="C91" s="44"/>
      <c r="D91" s="44"/>
      <c r="E91" s="38" t="s">
        <v>603</v>
      </c>
      <c r="F91" s="44"/>
      <c r="G91" s="44"/>
      <c r="H91" s="44"/>
      <c r="I91" s="44"/>
      <c r="J91" s="45"/>
    </row>
    <row r="92" ht="30">
      <c r="A92" s="36" t="s">
        <v>50</v>
      </c>
      <c r="B92" s="43"/>
      <c r="C92" s="44"/>
      <c r="D92" s="44"/>
      <c r="E92" s="46" t="s">
        <v>604</v>
      </c>
      <c r="F92" s="44"/>
      <c r="G92" s="44"/>
      <c r="H92" s="44"/>
      <c r="I92" s="44"/>
      <c r="J92" s="45"/>
    </row>
    <row r="93">
      <c r="A93" s="36" t="s">
        <v>42</v>
      </c>
      <c r="B93" s="36">
        <v>33</v>
      </c>
      <c r="C93" s="37" t="s">
        <v>605</v>
      </c>
      <c r="D93" s="36" t="s">
        <v>44</v>
      </c>
      <c r="E93" s="38" t="s">
        <v>606</v>
      </c>
      <c r="F93" s="39" t="s">
        <v>169</v>
      </c>
      <c r="G93" s="40">
        <v>48.869999999999997</v>
      </c>
      <c r="H93" s="41">
        <v>0</v>
      </c>
      <c r="I93" s="41">
        <f>ROUND(G93*H93,P4)</f>
        <v>0</v>
      </c>
      <c r="J93" s="39" t="s">
        <v>47</v>
      </c>
      <c r="O93" s="42">
        <f>I93*0.21</f>
        <v>0</v>
      </c>
      <c r="P93">
        <v>3</v>
      </c>
    </row>
    <row r="94">
      <c r="A94" s="36" t="s">
        <v>48</v>
      </c>
      <c r="B94" s="43"/>
      <c r="C94" s="44"/>
      <c r="D94" s="44"/>
      <c r="E94" s="50" t="s">
        <v>44</v>
      </c>
      <c r="F94" s="44"/>
      <c r="G94" s="44"/>
      <c r="H94" s="44"/>
      <c r="I94" s="44"/>
      <c r="J94" s="45"/>
    </row>
    <row r="95">
      <c r="A95" s="36" t="s">
        <v>42</v>
      </c>
      <c r="B95" s="36">
        <v>34</v>
      </c>
      <c r="C95" s="37" t="s">
        <v>607</v>
      </c>
      <c r="D95" s="36" t="s">
        <v>44</v>
      </c>
      <c r="E95" s="38" t="s">
        <v>608</v>
      </c>
      <c r="F95" s="39" t="s">
        <v>169</v>
      </c>
      <c r="G95" s="40">
        <v>48.869999999999997</v>
      </c>
      <c r="H95" s="41">
        <v>0</v>
      </c>
      <c r="I95" s="41">
        <f>ROUND(G95*H95,P4)</f>
        <v>0</v>
      </c>
      <c r="J95" s="39" t="s">
        <v>47</v>
      </c>
      <c r="O95" s="42">
        <f>I95*0.21</f>
        <v>0</v>
      </c>
      <c r="P95">
        <v>3</v>
      </c>
    </row>
    <row r="96">
      <c r="A96" s="36" t="s">
        <v>48</v>
      </c>
      <c r="B96" s="47"/>
      <c r="C96" s="48"/>
      <c r="D96" s="48"/>
      <c r="E96" s="51" t="s">
        <v>44</v>
      </c>
      <c r="F96" s="48"/>
      <c r="G96" s="48"/>
      <c r="H96" s="48"/>
      <c r="I96" s="48"/>
      <c r="J9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Tereza Dávidová</dc:creator>
  <cp:lastModifiedBy>Tereza Dávidová</cp:lastModifiedBy>
  <dcterms:created xsi:type="dcterms:W3CDTF">2025-04-14T12:17:07Z</dcterms:created>
  <dcterms:modified xsi:type="dcterms:W3CDTF">2025-04-14T12:17:07Z</dcterms:modified>
</cp:coreProperties>
</file>