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filterPrivacy="1" defaultThemeVersion="124226"/>
  <xr:revisionPtr revIDLastSave="0" documentId="13_ncr:1_{9805F83B-5A12-4289-8B16-737F536208E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oupis prací" sheetId="11" r:id="rId1"/>
  </sheets>
  <definedNames>
    <definedName name="_xlnm._FilterDatabase" localSheetId="0" hidden="1">'soupis prací'!$A$9:$F$179</definedName>
    <definedName name="_xlnm.Print_Area" localSheetId="0">'soupis prací'!$A$2:$F$179</definedName>
    <definedName name="Print_Area" localSheetId="0">'soupis prací'!$A$2:$F$181</definedName>
    <definedName name="Print_Area">#REF!</definedName>
    <definedName name="Print_Titles" localSheetId="0">'soupis prací'!$2:$6</definedName>
    <definedName name="Print_Titles">#REF!</definedName>
    <definedName name="VV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8" i="11" l="1"/>
  <c r="G177" i="11"/>
  <c r="G176" i="11"/>
  <c r="G175" i="11"/>
  <c r="G173" i="11"/>
  <c r="G172" i="11"/>
  <c r="G171" i="11"/>
  <c r="G170" i="11"/>
  <c r="G169" i="11"/>
  <c r="G168" i="11"/>
  <c r="G167" i="11"/>
  <c r="G166" i="11" s="1"/>
  <c r="E191" i="11" s="1"/>
  <c r="G164" i="11"/>
  <c r="G163" i="11"/>
  <c r="G162" i="11"/>
  <c r="E190" i="11" s="1"/>
  <c r="G160" i="11"/>
  <c r="G159" i="11"/>
  <c r="G158" i="11" s="1"/>
  <c r="E189" i="11" s="1"/>
  <c r="G157" i="11"/>
  <c r="G156" i="11"/>
  <c r="G155" i="11"/>
  <c r="G154" i="11"/>
  <c r="G153" i="11"/>
  <c r="G152" i="11"/>
  <c r="G151" i="11"/>
  <c r="G150" i="11"/>
  <c r="G149" i="11"/>
  <c r="G148" i="11"/>
  <c r="G147" i="11"/>
  <c r="G146" i="11"/>
  <c r="G145" i="11"/>
  <c r="G144" i="11"/>
  <c r="G143" i="11"/>
  <c r="G142" i="11"/>
  <c r="G141" i="11"/>
  <c r="G140" i="11"/>
  <c r="G139" i="11"/>
  <c r="G138" i="11"/>
  <c r="G137" i="11"/>
  <c r="G136" i="11"/>
  <c r="G135" i="11"/>
  <c r="G134" i="11" s="1"/>
  <c r="E188" i="11" s="1"/>
  <c r="G133" i="11"/>
  <c r="G132" i="11"/>
  <c r="G131" i="11"/>
  <c r="G130" i="11"/>
  <c r="G129" i="11"/>
  <c r="G128" i="11"/>
  <c r="G127" i="11"/>
  <c r="G126" i="11"/>
  <c r="G125" i="11" s="1"/>
  <c r="E187" i="11" s="1"/>
  <c r="G124" i="11"/>
  <c r="G123" i="11"/>
  <c r="G122" i="11"/>
  <c r="G121" i="11"/>
  <c r="G120" i="11"/>
  <c r="G119" i="11"/>
  <c r="G118" i="11"/>
  <c r="G117" i="11"/>
  <c r="G116" i="11"/>
  <c r="G115" i="11"/>
  <c r="G114" i="11"/>
  <c r="G113" i="11"/>
  <c r="G112" i="11"/>
  <c r="G111" i="11"/>
  <c r="G110" i="11"/>
  <c r="G109" i="11"/>
  <c r="G108" i="11"/>
  <c r="G107" i="11"/>
  <c r="G106" i="11"/>
  <c r="G105" i="11"/>
  <c r="G104" i="11"/>
  <c r="G103" i="11"/>
  <c r="G102" i="11"/>
  <c r="G101" i="11" s="1"/>
  <c r="E186" i="11" s="1"/>
  <c r="G99" i="11"/>
  <c r="G98" i="11"/>
  <c r="G97" i="11"/>
  <c r="G96" i="11"/>
  <c r="G95" i="11"/>
  <c r="G94" i="11"/>
  <c r="G93" i="11"/>
  <c r="G92" i="11"/>
  <c r="G91" i="11"/>
  <c r="G90" i="11"/>
  <c r="G89" i="11"/>
  <c r="G88" i="11"/>
  <c r="G87" i="11"/>
  <c r="G86" i="11"/>
  <c r="G85" i="11"/>
  <c r="G84" i="11"/>
  <c r="G83" i="11"/>
  <c r="G82" i="11"/>
  <c r="G81" i="11"/>
  <c r="G80" i="11" s="1"/>
  <c r="E185" i="11" s="1"/>
  <c r="G78" i="11"/>
  <c r="G77" i="11"/>
  <c r="G76" i="11"/>
  <c r="G75" i="11"/>
  <c r="G74" i="11"/>
  <c r="G73" i="11"/>
  <c r="G72" i="11"/>
  <c r="G71" i="11"/>
  <c r="G70" i="11"/>
  <c r="G69" i="11"/>
  <c r="G68" i="11"/>
  <c r="G67" i="11"/>
  <c r="G66" i="11"/>
  <c r="G65" i="11"/>
  <c r="G64" i="11"/>
  <c r="G62" i="11" s="1"/>
  <c r="E184" i="11" s="1"/>
  <c r="G63" i="11"/>
  <c r="G61" i="11"/>
  <c r="G60" i="11"/>
  <c r="G59" i="11"/>
  <c r="G58" i="11"/>
  <c r="G57" i="11"/>
  <c r="G56" i="11"/>
  <c r="G55" i="11"/>
  <c r="G54" i="11"/>
  <c r="G53" i="11"/>
  <c r="G51" i="11"/>
  <c r="G50" i="11"/>
  <c r="G49" i="11"/>
  <c r="G48" i="11"/>
  <c r="G47" i="11"/>
  <c r="G46" i="11"/>
  <c r="G45" i="11"/>
  <c r="G44" i="11"/>
  <c r="G43" i="11"/>
  <c r="G42" i="11"/>
  <c r="G41" i="11"/>
  <c r="G40" i="11"/>
  <c r="G39" i="11"/>
  <c r="G38" i="11"/>
  <c r="G37" i="11"/>
  <c r="G36" i="11"/>
  <c r="G34" i="11"/>
  <c r="G33" i="11"/>
  <c r="G32" i="11"/>
  <c r="G31" i="11"/>
  <c r="G30" i="11"/>
  <c r="G29" i="11"/>
  <c r="G28" i="11"/>
  <c r="G27" i="11"/>
  <c r="G26" i="11"/>
  <c r="G25" i="11"/>
  <c r="G24" i="11"/>
  <c r="G23" i="11"/>
  <c r="G22" i="11"/>
  <c r="G21" i="11"/>
  <c r="G20" i="11"/>
  <c r="G19" i="11"/>
  <c r="G18" i="11"/>
  <c r="G17" i="11"/>
  <c r="G16" i="11"/>
  <c r="G15" i="11"/>
  <c r="G14" i="11"/>
  <c r="G13" i="11"/>
  <c r="G12" i="11"/>
  <c r="G11" i="11"/>
  <c r="G10" i="11"/>
  <c r="G8" i="11" s="1"/>
  <c r="E183" i="11" s="1"/>
  <c r="G9" i="11"/>
  <c r="F184" i="11" l="1"/>
  <c r="G184" i="11" s="1"/>
  <c r="F183" i="11"/>
  <c r="G183" i="11" s="1"/>
  <c r="E192" i="11"/>
  <c r="F187" i="11"/>
  <c r="G187" i="11"/>
  <c r="G189" i="11"/>
  <c r="F189" i="11"/>
  <c r="F186" i="11"/>
  <c r="G186" i="11" s="1"/>
  <c r="F188" i="11"/>
  <c r="G188" i="11" s="1"/>
  <c r="F191" i="11"/>
  <c r="G191" i="11"/>
  <c r="G185" i="11"/>
  <c r="F185" i="11"/>
  <c r="F190" i="11"/>
  <c r="G190" i="11" s="1"/>
  <c r="G192" i="11" l="1"/>
  <c r="F192" i="11"/>
</calcChain>
</file>

<file path=xl/sharedStrings.xml><?xml version="1.0" encoding="utf-8"?>
<sst xmlns="http://schemas.openxmlformats.org/spreadsheetml/2006/main" count="538" uniqueCount="211">
  <si>
    <t>jedn.</t>
  </si>
  <si>
    <t>1.</t>
  </si>
  <si>
    <t xml:space="preserve">VRTÁNÍ  A  ODKRYVNÉ  PRÁCE </t>
  </si>
  <si>
    <t>1.1.</t>
  </si>
  <si>
    <t>bm</t>
  </si>
  <si>
    <t>1.2.</t>
  </si>
  <si>
    <t>km</t>
  </si>
  <si>
    <t>2.</t>
  </si>
  <si>
    <t xml:space="preserve">POLNÍ ZKOUŠKY </t>
  </si>
  <si>
    <t>zk.</t>
  </si>
  <si>
    <t>hod.</t>
  </si>
  <si>
    <t>3.</t>
  </si>
  <si>
    <t>GEODETICKÉ PRÁCE</t>
  </si>
  <si>
    <t xml:space="preserve">Vytýčení sond a polních zkoušek </t>
  </si>
  <si>
    <t>Zaměření studní a vztažných objektů</t>
  </si>
  <si>
    <t>ks</t>
  </si>
  <si>
    <t>4.</t>
  </si>
  <si>
    <t>m</t>
  </si>
  <si>
    <t>5.</t>
  </si>
  <si>
    <t>6.</t>
  </si>
  <si>
    <t>7.</t>
  </si>
  <si>
    <t>8.</t>
  </si>
  <si>
    <t>Komplexní vyhodnocení polních zkoušek</t>
  </si>
  <si>
    <t>Dynamické penetrační zkoušky</t>
  </si>
  <si>
    <t>Vyhodnocení geotechnických vlastností zemin a hornin</t>
  </si>
  <si>
    <t>Provozní pažení a odpažení vrtů</t>
  </si>
  <si>
    <t>Osazení zhlaví vrtu (HG, inklino)</t>
  </si>
  <si>
    <t>Likvidace vrtů hutněným záhozem</t>
  </si>
  <si>
    <t>prac.</t>
  </si>
  <si>
    <t>Presiometrické zkoušky</t>
  </si>
  <si>
    <t>Příprava a likvidace pracoviště a techniky pro presiometrickou zkoušku</t>
  </si>
  <si>
    <t>LABORATORNÍ PRÁCE</t>
  </si>
  <si>
    <t>GEOFYZIKÁLNÍ PRÁCE</t>
  </si>
  <si>
    <t>bod</t>
  </si>
  <si>
    <t>Vytyčení geofyzikálních profilů</t>
  </si>
  <si>
    <t>Zpracování dat, vypracování závěrečné zprávy</t>
  </si>
  <si>
    <t>Georadarové měření (GPR)</t>
  </si>
  <si>
    <t>Gravimetrie (tíhová měření)</t>
  </si>
  <si>
    <t>Odběr vzorků  zemin / hornin - porušené - třída 3B</t>
  </si>
  <si>
    <t>Odběr vzorků  zemin / hornin - technologické - třída 3B</t>
  </si>
  <si>
    <t>Odběr vzorků vody</t>
  </si>
  <si>
    <t>PEDOLOGICKÝ PRŮZKUM</t>
  </si>
  <si>
    <t>Likvidace vrtů jílocementovou suspenzí</t>
  </si>
  <si>
    <t>Skartace vrtného jádra</t>
  </si>
  <si>
    <t>Měření kapesním penetrometrem</t>
  </si>
  <si>
    <t>Pedologické terénní sondování</t>
  </si>
  <si>
    <t>Klasifikace půdních typů, zpracování mapy skrývkových oblastí, vypracování závěrečné zprávy</t>
  </si>
  <si>
    <t>soubor</t>
  </si>
  <si>
    <t>HYDROGEOLOGICKÉ PRÁCE</t>
  </si>
  <si>
    <t>Pasportizace - záměr hladin ve studních a vrtech po dobu realizace průzkumu</t>
  </si>
  <si>
    <t>Záměr průtoků - hydrologická měření</t>
  </si>
  <si>
    <t>profil</t>
  </si>
  <si>
    <t>9.</t>
  </si>
  <si>
    <t xml:space="preserve">Základní klasifikační rozbory vzorku 3B ("porušený vzorek") </t>
  </si>
  <si>
    <t xml:space="preserve">Základní klasifikační rozbory vzorku 1 (2) A ("neporušený vzorek") </t>
  </si>
  <si>
    <t>Zkoušky vzorků 1 (2) A (neporušených vzorků) - stlačitelnost</t>
  </si>
  <si>
    <t>Rozbor vody - stanovení agresivity na beton a ocelové konstrukce</t>
  </si>
  <si>
    <t>Stanovení agresivity zemin (hornin)</t>
  </si>
  <si>
    <t>Zkoušky vzorků 1 (2) A (neporušených vzorků) - stlačitelnost s časovým průběhem</t>
  </si>
  <si>
    <t>Stanovení obsahu organických látek</t>
  </si>
  <si>
    <t>Geologická dokumentace průzkumných sond</t>
  </si>
  <si>
    <t>Geologická dokumentace přirozených odkryvů a skalních výchozů</t>
  </si>
  <si>
    <t>KOROZNÍ PRŮZKUM</t>
  </si>
  <si>
    <t>Měření intenzity bludných proudů a stanovení měrných odporů</t>
  </si>
  <si>
    <t>Zpracování a vyhodnocení naměřených dat, vypracování závěrečné zprávy</t>
  </si>
  <si>
    <t>Seismické metody - mělká refrakční seismika (MRS)</t>
  </si>
  <si>
    <t xml:space="preserve">Jádrové vrty vrtané TK přenosnou vrtnou soupravou </t>
  </si>
  <si>
    <t xml:space="preserve">Jádrové vrty horizontální vrtané TK </t>
  </si>
  <si>
    <t>Kopané šachtice (do 3 m), včetně likvidace</t>
  </si>
  <si>
    <t>1.3.</t>
  </si>
  <si>
    <t>Odběr vzorků  zemin / hornin - neporušené -  třída 1 (2) A - vtlačným břitovým odběrákem</t>
  </si>
  <si>
    <t>Odběr vzorků  zemin / hornin - neporušené -  třída 1 (2) A - odvrtávacím odběrným přístrojem - Denison</t>
  </si>
  <si>
    <t>Vertikální elektrické sondování (VES)</t>
  </si>
  <si>
    <t>Placená meteorologická data ČHMÚ - srážkové úhrny, hladiny podzemních vod</t>
  </si>
  <si>
    <t>Stanovení obsahu jílových minerálů - RTG difrakce</t>
  </si>
  <si>
    <t>Měření Schmidtovým tvrdoměrem</t>
  </si>
  <si>
    <t>Vypracování realizační dokumentace průzkumu</t>
  </si>
  <si>
    <t>Odběr vzorků  hornin - neporušené -  třída 1 (2) A - z vrtného jádra vrtaného dvojitou jádrovkou</t>
  </si>
  <si>
    <t>Statické penetrační zkoušky CPT</t>
  </si>
  <si>
    <t>Statické penetrační zkoušky CPTU</t>
  </si>
  <si>
    <t>Karotážní měření ve vrtech (komplexní GT metody)</t>
  </si>
  <si>
    <t>Karotážní měření ve vrtech (komplexní HG metody)</t>
  </si>
  <si>
    <t>Extenzometrické měření</t>
  </si>
  <si>
    <t>Technologické rozbory (PS + CBR + CBRsat + IBI)</t>
  </si>
  <si>
    <t>Zpracování souhrnné zprávy o laboratorních zkouškách</t>
  </si>
  <si>
    <t>Kopané šachtice (nad 3 m), včetně likvidace</t>
  </si>
  <si>
    <t>Měření odporovými tenzometry (modul pružnosti, přetvárnosti, Poissonova konst., pevnost v tlaku)</t>
  </si>
  <si>
    <t>Speciální technologické zkoušky hornin pro tunelové stavby</t>
  </si>
  <si>
    <t>Jádrové vrty vrtané TK v hloubkovém intervalu 0,0 - 10,0 m</t>
  </si>
  <si>
    <t xml:space="preserve">Jádrové vrty vrtané TK speciální soupravou do obtížně přístupných míst (např. pásový podvozek) v hloubkovém intervalu 0,0 - 10,0 m </t>
  </si>
  <si>
    <t xml:space="preserve">Jádrové vrty vrtané TK speciální soupravou do obtížně přístupných míst (např. pásový podvozek) v hloubce &gt; 10,0 m </t>
  </si>
  <si>
    <t>Jádrové vrty vrtané TK v hloubce &gt; 10,0 m</t>
  </si>
  <si>
    <t>Prostoje vrtné soupravy při realizaci presiometrických zkoušek a karotážního měření</t>
  </si>
  <si>
    <t xml:space="preserve">Inklinometrické vrty vrtané TK se zabudováním inklinometrické pažnice </t>
  </si>
  <si>
    <t>Odporové profilování</t>
  </si>
  <si>
    <t>Elektomagnetické metody (VDV, DEMP)</t>
  </si>
  <si>
    <t>Odporová tomografie (ERT, MEM)</t>
  </si>
  <si>
    <t>Odběr vzorků  zemin - technologické velkoobjemové (odebírané bagrem) - třída 3B</t>
  </si>
  <si>
    <t>Magnetometrie</t>
  </si>
  <si>
    <t>Metoda spontání polarizace (SP)</t>
  </si>
  <si>
    <t>Odběr vzorků zemin pro rozbor kontaminace</t>
  </si>
  <si>
    <t>Speciální geofyzikální měření (např. GF měření v párových vrtech a pod.)</t>
  </si>
  <si>
    <t>Statická zatěžovací zkouška</t>
  </si>
  <si>
    <t>Rázová zatěžovací zkouška</t>
  </si>
  <si>
    <t>kpl</t>
  </si>
  <si>
    <t>Jádrové vrty vrtané dvojitou jádrovkou s výplachem v hloubkovém intervalu 0,0 - 30,0 m</t>
  </si>
  <si>
    <t>Jádrové vrty vrtané dvojitou jádrovkou s výplachem v hloubkovém intervalu 30,0 - 75,0 m</t>
  </si>
  <si>
    <t>Jádrové vrty vrtané dvojitou jádrovkou s výplachem v hloubkovém intervalu 75,0 - 150,0 m</t>
  </si>
  <si>
    <t>Jádrové vrty horizontální vrtané dvojitou jádrovkou v hloubce &gt; 30,0 m</t>
  </si>
  <si>
    <t>Zajištění DIR a DIO</t>
  </si>
  <si>
    <t xml:space="preserve">Instalace měřidla pórového tlaku do vrtu </t>
  </si>
  <si>
    <t>Zřízení, stabilizace a údržba geodetických bodů</t>
  </si>
  <si>
    <t>Měření geodetických bodů</t>
  </si>
  <si>
    <t>Hydrodynamické nálevové zkoušky a Slug testy</t>
  </si>
  <si>
    <t>Provizorní vystrojení vrtů pro realizaci vsakovacích zkoušek a Slug testů</t>
  </si>
  <si>
    <t>Elektromagnetické sondování (např. CSAMT, TDEM)</t>
  </si>
  <si>
    <r>
      <t>A-</t>
    </r>
    <r>
      <rPr>
        <sz val="9"/>
        <rFont val="Arial"/>
        <family val="2"/>
        <charset val="238"/>
      </rPr>
      <t xml:space="preserve"> VRTNÉ PRÁCE </t>
    </r>
  </si>
  <si>
    <r>
      <t>B-</t>
    </r>
    <r>
      <rPr>
        <sz val="9"/>
        <rFont val="Arial"/>
        <family val="2"/>
        <charset val="238"/>
      </rPr>
      <t xml:space="preserve"> SOUVISEJÍCÍ PRÁCE </t>
    </r>
  </si>
  <si>
    <r>
      <t>C-</t>
    </r>
    <r>
      <rPr>
        <sz val="9"/>
        <rFont val="Arial"/>
        <family val="2"/>
        <charset val="238"/>
      </rPr>
      <t xml:space="preserve"> ODBĚR VZORKŮ</t>
    </r>
  </si>
  <si>
    <t>pol.</t>
  </si>
  <si>
    <t>výkon / dodávka prací</t>
  </si>
  <si>
    <t xml:space="preserve">počet
m. j. </t>
  </si>
  <si>
    <t>jedn.
cena</t>
  </si>
  <si>
    <t>Jádrové vrty vrtané horolezeckou technikou - příplatek za 1 m vrtu k jednotkovým cenám dle výše uvedených hloubkových intervalů</t>
  </si>
  <si>
    <t>Jádrové vrty vrtané dvojitou jádrovkou s výplachem v hloubce &gt; 150,0 m</t>
  </si>
  <si>
    <t>Jádrové vrty vrtané dvojitou jádrovkou s výplachem, speciální soupravou do obtížně přístupných míst (např. pásový podvozek) v hloubkovém intervalu 0,0 - 30,0 m</t>
  </si>
  <si>
    <t>Inklinometrické vrty vrtané dvojitou jádrovkou se zabudováním inklinometrické pažnice (Ø112 mm)</t>
  </si>
  <si>
    <t>Vystrojení HG vrtu PVC pažnicí Ø125 mm, obsyp, těsnění</t>
  </si>
  <si>
    <t>HG vrt hloubený rotačně příklepovým pneumatickým kladivem (Ø120 až 254 mm)</t>
  </si>
  <si>
    <t>Přibírka HG vrtu na Ø125 až 254 mm</t>
  </si>
  <si>
    <t>Bezpečnostní předkopy pro ověření polohy podzemních inženýrských sítí</t>
  </si>
  <si>
    <t>Jádrové vrty vrtané dvojitou jádrovkou s výplachem, speciální soupravou do obtížně přístupných míst (např. pásový podvozek) příplatek za 1 m vrtu k jednotkovým cenám dle výše uvedených hloubkových intervalů</t>
  </si>
  <si>
    <t>Jádrové vrty horizontální vrtané dvojitou jádrovkou v hloubkovém intervalu 0,0 - 30,0 m</t>
  </si>
  <si>
    <t>Presiometrické vrty vrtané TK (Ø76 mm) - příplatek za 1 m vrtu k jednotkovým cenám dle výše uvedených hloubkových intervalů</t>
  </si>
  <si>
    <t>Presiometrické vrty vrtané dvojitou jádrovkou s výplachem (Ø76 mm) - příplatek za 1 m vrtu k jednotkovým cenám dle výše uvedených hloubkových intervalů</t>
  </si>
  <si>
    <t>Příprava a likvidace sondážního pracoviště pro vrty vrtané TK</t>
  </si>
  <si>
    <t>Příprava a likvidace sondážního pracoviště pro vrty vrtané s výplachem</t>
  </si>
  <si>
    <t>Příprava a likvidace sondážního pracoviště pro vrty vrtané v obtížně přístupném terénu</t>
  </si>
  <si>
    <t>Dilatomerické zkoušky (DMT)</t>
  </si>
  <si>
    <t>Příprava a likvidace pracoviště a techniky pro dilatometrickou zkoušku</t>
  </si>
  <si>
    <t>Kamerová prohlídka vrtu se záznamem</t>
  </si>
  <si>
    <t>Zkoušky vzorků 1 (2) A (neporušených vzorků) - stanovení bobtnavosti / prosedavosti</t>
  </si>
  <si>
    <t>Petrografický nebo geochronologický rozbor horniny</t>
  </si>
  <si>
    <t>Hydrodynamické zkoušky - dlouhodobé (poloprovozní)</t>
  </si>
  <si>
    <t>Vsakovací zkoušky (nesaturovaná zóna)</t>
  </si>
  <si>
    <t>Osazení čidla s automatickým odečtem hladiny podzemní vody po dobu realizace průzkumu</t>
  </si>
  <si>
    <r>
      <t>Rozbor vody - kontaminace C</t>
    </r>
    <r>
      <rPr>
        <vertAlign val="subscript"/>
        <sz val="9"/>
        <rFont val="Arial"/>
        <family val="2"/>
        <charset val="238"/>
      </rPr>
      <t>10</t>
    </r>
    <r>
      <rPr>
        <sz val="9"/>
        <rFont val="Arial"/>
        <family val="2"/>
        <charset val="238"/>
      </rPr>
      <t xml:space="preserve"> - C</t>
    </r>
    <r>
      <rPr>
        <vertAlign val="subscript"/>
        <sz val="9"/>
        <rFont val="Arial"/>
        <family val="2"/>
        <charset val="238"/>
      </rPr>
      <t>40</t>
    </r>
  </si>
  <si>
    <t>Rozbor vody - kontaminace celkový organický uhlík TOC</t>
  </si>
  <si>
    <t>Rozbor vody - kontaminace polycyklické aromatické uhlovodíky PAH (MP MŽP)</t>
  </si>
  <si>
    <t>Rozbor vody - kontaminace chlorované etyleny CLET</t>
  </si>
  <si>
    <t>Měření fyzikálně chemických parametrů vody - pH, EC, t (in situ)</t>
  </si>
  <si>
    <t>den</t>
  </si>
  <si>
    <t>měsíc</t>
  </si>
  <si>
    <t>Zpracování závěrečné zprávy (včetně grafických a digitálních výstupů, fotodokumentace)</t>
  </si>
  <si>
    <r>
      <t>Rozbor vody - základní chemický a fyzikální rozbor (ZCHR), včetně CO</t>
    </r>
    <r>
      <rPr>
        <vertAlign val="sub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agresivity (Heyer)</t>
    </r>
  </si>
  <si>
    <t>Extenzometrické vrty se zabudováním extenzometru včetně zhlaví  (Ø101 až 112 mm)</t>
  </si>
  <si>
    <t>Polohopisné a výškopisné zaměření sond a zkoušek JTSK, Bpv</t>
  </si>
  <si>
    <t>Příprava a likvidace sondážního pracoviště na provozovaných dálnicích a silnicích</t>
  </si>
  <si>
    <t>Seismické metody - mělká reflexní seismika (RXS)</t>
  </si>
  <si>
    <t>Osazení čidla s automatickým odečtem hladiny podzemní vody po dobu realizace vrtných prací</t>
  </si>
  <si>
    <t>Stanovení znečištění zemin kovy (Cd, Cr, Cu, Hg, Ni, Pb, Zn, V) v sušině</t>
  </si>
  <si>
    <t>Zajištění vstupu na pozemky s využitím zákona č. 200/1994 Sb. nebo zákona č. 416/2009 Sb.</t>
  </si>
  <si>
    <t>Hydrodynamické zkoušky - krátkodobé (orientační) po dobu 24 hod</t>
  </si>
  <si>
    <t>Odběr vzorků vody - dynamicky</t>
  </si>
  <si>
    <t>Přípravné práce a rešerše pro geofyzikální měření</t>
  </si>
  <si>
    <t>Přípravné práce a rešerše pro hydrogeologické práce</t>
  </si>
  <si>
    <t>Zkoušky vzorků 1 (2) A (neporušených vzorků) - stanovení bobtnacího tlaku</t>
  </si>
  <si>
    <t>Zkoušky vzorků 1 (2) A (neporušených vzorků) - krabicový smyk (4 krabice) - efektivní pevnost</t>
  </si>
  <si>
    <t xml:space="preserve">Zkoušky vzorků 1 (2) A (neporušených vzorků) - krabicový smyk (4 krabice) - reziduální pevnost </t>
  </si>
  <si>
    <t xml:space="preserve">Zkoušky vzorků 1 (2) A (neporušených vzorků) - triaxiální zkouška UU </t>
  </si>
  <si>
    <t>Zkoušky vzorků 1 (2) A (neporušených vzorků) - stanovení propustnosti</t>
  </si>
  <si>
    <t>Zkoušky vzorků 1 (2) A (neporušených vzorků) - prostý tlak</t>
  </si>
  <si>
    <t>Technologické rozbory s přidáním pojiva  (PS + CBR + CBR s aditivy + IBI s aditivy) - 1 sada při 1 vlhkosti</t>
  </si>
  <si>
    <t>Příprava a likvidace pracoviště a techniky pro dynamickou penetrační zkoušku</t>
  </si>
  <si>
    <t>Příprava a likvidace pracoviště a techniky pro CPT, CPTU penetrační zkoušku</t>
  </si>
  <si>
    <t>Inklinometrické měření (do hl. 40m)</t>
  </si>
  <si>
    <t>Spektrometrie - gama aktivita (SG)</t>
  </si>
  <si>
    <t>Zajištění vyjádření správců podzemních inženýrských sítí a vytyčení</t>
  </si>
  <si>
    <t>Přípravné práce a rešerše podkladů pro geologické práce</t>
  </si>
  <si>
    <t>Rekognoskace terénu, inženýrskogeologické, hydrogeologické mapování vč. zhodnocení zájmového území</t>
  </si>
  <si>
    <t>Rekognoskace terénu a hydrogeologická dokumentace</t>
  </si>
  <si>
    <t>Zpracování konceptu závěrečné zprávy</t>
  </si>
  <si>
    <t>Vyhodnocení hydrogeologického a geotechnického monitoringu</t>
  </si>
  <si>
    <t>Koordinace sondážních prací a geotechnický dozor</t>
  </si>
  <si>
    <t>Digitalizace dat včetně zpracování závěrečné zprávy dle předpisu C4</t>
  </si>
  <si>
    <t>VÝKONY GEOLOGICKÉ SLUŽBY</t>
  </si>
  <si>
    <t>Zkoušky vzorků 1 (2) A (neporušených vzorků) - triaxiální zkouška CIUP (1 těleso)</t>
  </si>
  <si>
    <t>Archivace a uskladnění vybraných částí vrtného jádra po dobu určenou v TP 76</t>
  </si>
  <si>
    <t>Stanovení znečištění zemin v rozsahu dle prováděcí vyhlášky platného zákona o odpadech</t>
  </si>
  <si>
    <t>REKAPITULACE</t>
  </si>
  <si>
    <t>Celkem bez DPH</t>
  </si>
  <si>
    <t>DPH 21%</t>
  </si>
  <si>
    <t>Celkem vč. DPH</t>
  </si>
  <si>
    <t xml:space="preserve">VRTÁNÍ A ODKRYVNÉ  PRÁCE </t>
  </si>
  <si>
    <t xml:space="preserve">VÝKONY GEOLOGICKÉ SLUŽBY </t>
  </si>
  <si>
    <t>CELKEM</t>
  </si>
  <si>
    <t>Celkem (bez DPH)</t>
  </si>
  <si>
    <t>Propojení MÚK Kosmonosy a MÚK Bezděčín - chybějící úsek II/610, 
dokumentace podrobného GTP</t>
  </si>
  <si>
    <t>Soupis projektovaných prací</t>
  </si>
  <si>
    <t xml:space="preserve">Vybudování přístupových cest, zajištění dopravních omezení a pronájmu dopravního značení </t>
  </si>
  <si>
    <t>Doprava měřící aparatury a měřičské skupiny</t>
  </si>
  <si>
    <t xml:space="preserve">Doprava </t>
  </si>
  <si>
    <t>Vodoprávní řízení - práce v ochranném pásmu vodního zdroje, v záplavovém území apod.</t>
  </si>
  <si>
    <t>Doprava</t>
  </si>
  <si>
    <t>Geotechnické výpočty - násypy, zářezy, přechodové oblasti (stabilita, sedání)</t>
  </si>
  <si>
    <t>Doprava vrtné a doprovodné techniky</t>
  </si>
  <si>
    <t>Škody na pozemcích</t>
  </si>
  <si>
    <t>Doprava vzorků do laboratoře</t>
  </si>
  <si>
    <t>Doprava souprav, měřící aparatury a měřící skupiny</t>
  </si>
  <si>
    <t>Doprava karotážní soupravy, měřící aparatury a měřící skupiny</t>
  </si>
  <si>
    <t>Zpracování dat, stanovení ovlivnění vodních toků Dobrovka a Klenice, vypracování závěrečné zprávy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</si>
</sst>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15" x14ac:knownFonts="1">
    <font>
      <sz val="10"/>
      <name val="Times New Roman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10"/>
      <name val="Times New Roman CE"/>
      <charset val="238"/>
    </font>
    <font>
      <vertAlign val="subscript"/>
      <sz val="9"/>
      <name val="Arial"/>
      <family val="2"/>
      <charset val="238"/>
    </font>
    <font>
      <sz val="9"/>
      <color indexed="10"/>
      <name val="Arial"/>
      <family val="2"/>
      <charset val="238"/>
    </font>
    <font>
      <sz val="9"/>
      <color rgb="FFFF0000"/>
      <name val="Arial"/>
      <family val="2"/>
      <charset val="238"/>
    </font>
    <font>
      <strike/>
      <sz val="9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8"/>
      <name val="Times New Roman"/>
      <family val="1"/>
      <charset val="238"/>
    </font>
    <font>
      <b/>
      <sz val="22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81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top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quotePrefix="1" applyFont="1" applyFill="1" applyBorder="1" applyAlignment="1">
      <alignment horizontal="left" vertical="center" wrapText="1"/>
    </xf>
    <xf numFmtId="0" fontId="2" fillId="3" borderId="2" xfId="1" applyFont="1" applyFill="1" applyBorder="1" applyAlignment="1">
      <alignment horizontal="left" vertical="center" wrapText="1"/>
    </xf>
    <xf numFmtId="0" fontId="3" fillId="0" borderId="0" xfId="0" applyFont="1" applyAlignment="1">
      <alignment vertical="top" wrapText="1"/>
    </xf>
    <xf numFmtId="0" fontId="3" fillId="2" borderId="4" xfId="0" quotePrefix="1" applyFont="1" applyFill="1" applyBorder="1" applyAlignment="1">
      <alignment horizontal="left" vertical="center" wrapText="1"/>
    </xf>
    <xf numFmtId="0" fontId="3" fillId="2" borderId="4" xfId="0" quotePrefix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left" vertical="center" wrapText="1"/>
    </xf>
    <xf numFmtId="3" fontId="7" fillId="0" borderId="2" xfId="0" applyNumberFormat="1" applyFont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center" wrapText="1"/>
    </xf>
    <xf numFmtId="3" fontId="7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2" xfId="0" quotePrefix="1" applyFont="1" applyBorder="1" applyAlignment="1">
      <alignment horizontal="left" vertical="center" wrapText="1"/>
    </xf>
    <xf numFmtId="0" fontId="2" fillId="0" borderId="5" xfId="0" quotePrefix="1" applyFont="1" applyBorder="1" applyAlignment="1">
      <alignment horizontal="center" vertical="center" wrapText="1"/>
    </xf>
    <xf numFmtId="0" fontId="2" fillId="3" borderId="5" xfId="0" quotePrefix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6" xfId="0" quotePrefix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3" borderId="5" xfId="0" applyNumberFormat="1" applyFont="1" applyFill="1" applyBorder="1" applyAlignment="1">
      <alignment horizontal="center" vertical="center" wrapText="1"/>
    </xf>
    <xf numFmtId="0" fontId="2" fillId="0" borderId="8" xfId="0" quotePrefix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3" fontId="2" fillId="0" borderId="3" xfId="0" applyNumberFormat="1" applyFont="1" applyBorder="1" applyAlignment="1">
      <alignment horizontal="right" vertical="center" wrapText="1"/>
    </xf>
    <xf numFmtId="0" fontId="2" fillId="0" borderId="2" xfId="1" applyFont="1" applyBorder="1" applyAlignment="1">
      <alignment horizontal="center" vertical="center" wrapText="1"/>
    </xf>
    <xf numFmtId="3" fontId="2" fillId="0" borderId="2" xfId="1" applyNumberFormat="1" applyFont="1" applyBorder="1" applyAlignment="1">
      <alignment horizontal="right" vertical="center" wrapText="1"/>
    </xf>
    <xf numFmtId="0" fontId="2" fillId="3" borderId="2" xfId="1" applyFont="1" applyFill="1" applyBorder="1" applyAlignment="1">
      <alignment horizontal="center" vertical="center" wrapText="1"/>
    </xf>
    <xf numFmtId="3" fontId="2" fillId="3" borderId="2" xfId="0" applyNumberFormat="1" applyFont="1" applyFill="1" applyBorder="1" applyAlignment="1">
      <alignment horizontal="right" vertical="center" wrapText="1"/>
    </xf>
    <xf numFmtId="0" fontId="2" fillId="0" borderId="9" xfId="0" applyFont="1" applyBorder="1" applyAlignment="1">
      <alignment horizontal="center" vertical="center" wrapText="1"/>
    </xf>
    <xf numFmtId="3" fontId="2" fillId="3" borderId="2" xfId="0" applyNumberFormat="1" applyFont="1" applyFill="1" applyBorder="1" applyAlignment="1">
      <alignment vertical="center" wrapText="1"/>
    </xf>
    <xf numFmtId="0" fontId="8" fillId="0" borderId="1" xfId="0" quotePrefix="1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3" fontId="2" fillId="0" borderId="0" xfId="0" applyNumberFormat="1" applyFont="1" applyAlignment="1">
      <alignment horizontal="right" vertical="center" wrapText="1"/>
    </xf>
    <xf numFmtId="3" fontId="8" fillId="0" borderId="3" xfId="0" applyNumberFormat="1" applyFont="1" applyBorder="1" applyAlignment="1">
      <alignment horizontal="right" vertical="center" wrapText="1"/>
    </xf>
    <xf numFmtId="3" fontId="2" fillId="0" borderId="0" xfId="0" applyNumberFormat="1" applyFont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3" fontId="2" fillId="0" borderId="9" xfId="0" applyNumberFormat="1" applyFont="1" applyBorder="1" applyAlignment="1">
      <alignment horizontal="right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 wrapText="1"/>
    </xf>
    <xf numFmtId="3" fontId="7" fillId="0" borderId="3" xfId="0" applyNumberFormat="1" applyFont="1" applyBorder="1" applyAlignment="1">
      <alignment horizontal="right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9" xfId="0" quotePrefix="1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2" fillId="0" borderId="15" xfId="0" quotePrefix="1" applyFont="1" applyBorder="1" applyAlignment="1">
      <alignment horizontal="center" vertical="center" wrapText="1"/>
    </xf>
    <xf numFmtId="0" fontId="2" fillId="3" borderId="8" xfId="0" quotePrefix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left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left" vertical="center" wrapText="1"/>
    </xf>
    <xf numFmtId="3" fontId="2" fillId="0" borderId="9" xfId="1" applyNumberFormat="1" applyFont="1" applyBorder="1" applyAlignment="1">
      <alignment horizontal="right" vertical="center" wrapText="1"/>
    </xf>
    <xf numFmtId="0" fontId="2" fillId="0" borderId="3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/>
    </xf>
    <xf numFmtId="49" fontId="14" fillId="0" borderId="2" xfId="0" applyNumberFormat="1" applyFont="1" applyBorder="1" applyAlignment="1">
      <alignment vertical="center"/>
    </xf>
    <xf numFmtId="164" fontId="3" fillId="0" borderId="14" xfId="0" applyNumberFormat="1" applyFont="1" applyBorder="1" applyAlignment="1">
      <alignment vertical="center"/>
    </xf>
    <xf numFmtId="9" fontId="2" fillId="0" borderId="0" xfId="0" applyNumberFormat="1" applyFont="1" applyAlignment="1">
      <alignment horizontal="right" vertical="center" wrapText="1"/>
    </xf>
    <xf numFmtId="0" fontId="3" fillId="0" borderId="3" xfId="0" quotePrefix="1" applyFont="1" applyBorder="1" applyAlignment="1">
      <alignment vertical="center" wrapText="1"/>
    </xf>
    <xf numFmtId="3" fontId="3" fillId="2" borderId="24" xfId="0" applyNumberFormat="1" applyFont="1" applyFill="1" applyBorder="1" applyAlignment="1">
      <alignment horizontal="center" vertical="center" wrapText="1"/>
    </xf>
    <xf numFmtId="0" fontId="3" fillId="0" borderId="12" xfId="0" quotePrefix="1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164" fontId="2" fillId="0" borderId="26" xfId="0" applyNumberFormat="1" applyFont="1" applyBorder="1" applyAlignment="1">
      <alignment vertical="center"/>
    </xf>
    <xf numFmtId="164" fontId="2" fillId="0" borderId="27" xfId="0" applyNumberFormat="1" applyFont="1" applyBorder="1" applyAlignment="1">
      <alignment vertical="center"/>
    </xf>
    <xf numFmtId="164" fontId="2" fillId="0" borderId="25" xfId="0" applyNumberFormat="1" applyFont="1" applyBorder="1" applyAlignment="1">
      <alignment vertical="center"/>
    </xf>
    <xf numFmtId="164" fontId="2" fillId="0" borderId="23" xfId="0" applyNumberFormat="1" applyFont="1" applyBorder="1" applyAlignment="1">
      <alignment vertical="center"/>
    </xf>
    <xf numFmtId="164" fontId="2" fillId="0" borderId="0" xfId="0" applyNumberFormat="1" applyFont="1" applyAlignment="1">
      <alignment horizontal="center" vertical="center" wrapText="1"/>
    </xf>
    <xf numFmtId="164" fontId="0" fillId="0" borderId="0" xfId="0" applyNumberFormat="1" applyAlignment="1">
      <alignment vertical="center"/>
    </xf>
    <xf numFmtId="3" fontId="8" fillId="0" borderId="2" xfId="0" applyNumberFormat="1" applyFont="1" applyBorder="1" applyAlignment="1">
      <alignment horizontal="righ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164" fontId="8" fillId="0" borderId="27" xfId="0" applyNumberFormat="1" applyFont="1" applyBorder="1" applyAlignment="1">
      <alignment vertical="center"/>
    </xf>
    <xf numFmtId="164" fontId="2" fillId="0" borderId="24" xfId="0" applyNumberFormat="1" applyFont="1" applyBorder="1" applyAlignment="1">
      <alignment horizontal="right" vertical="center" wrapText="1"/>
    </xf>
    <xf numFmtId="164" fontId="2" fillId="0" borderId="10" xfId="0" applyNumberFormat="1" applyFont="1" applyBorder="1" applyAlignment="1">
      <alignment horizontal="right" vertical="center" wrapText="1"/>
    </xf>
    <xf numFmtId="164" fontId="2" fillId="0" borderId="13" xfId="0" applyNumberFormat="1" applyFont="1" applyBorder="1" applyAlignment="1">
      <alignment horizontal="right" vertical="center" wrapText="1"/>
    </xf>
    <xf numFmtId="164" fontId="4" fillId="0" borderId="10" xfId="0" applyNumberFormat="1" applyFont="1" applyBorder="1" applyAlignment="1">
      <alignment horizontal="right" vertical="center" wrapText="1"/>
    </xf>
    <xf numFmtId="164" fontId="7" fillId="0" borderId="12" xfId="0" applyNumberFormat="1" applyFont="1" applyBorder="1" applyAlignment="1">
      <alignment horizontal="right" vertical="center" wrapText="1"/>
    </xf>
    <xf numFmtId="0" fontId="2" fillId="0" borderId="7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center" wrapText="1"/>
    </xf>
    <xf numFmtId="3" fontId="2" fillId="3" borderId="4" xfId="0" applyNumberFormat="1" applyFont="1" applyFill="1" applyBorder="1" applyAlignment="1">
      <alignment horizontal="right" vertical="center" wrapText="1"/>
    </xf>
    <xf numFmtId="0" fontId="13" fillId="0" borderId="5" xfId="0" applyFont="1" applyBorder="1" applyAlignment="1">
      <alignment horizontal="right" vertical="center"/>
    </xf>
    <xf numFmtId="49" fontId="14" fillId="4" borderId="1" xfId="0" applyNumberFormat="1" applyFont="1" applyFill="1" applyBorder="1" applyAlignment="1">
      <alignment horizontal="left" vertical="center"/>
    </xf>
    <xf numFmtId="0" fontId="1" fillId="0" borderId="15" xfId="0" applyFont="1" applyBorder="1" applyAlignment="1">
      <alignment horizontal="right" vertical="center"/>
    </xf>
    <xf numFmtId="0" fontId="1" fillId="0" borderId="9" xfId="0" applyFont="1" applyBorder="1" applyAlignment="1">
      <alignment horizontal="left" vertical="center"/>
    </xf>
    <xf numFmtId="49" fontId="1" fillId="0" borderId="9" xfId="0" applyNumberFormat="1" applyFont="1" applyBorder="1" applyAlignment="1">
      <alignment vertical="center"/>
    </xf>
    <xf numFmtId="0" fontId="1" fillId="0" borderId="5" xfId="0" applyFont="1" applyBorder="1" applyAlignment="1">
      <alignment horizontal="right" vertical="center"/>
    </xf>
    <xf numFmtId="0" fontId="1" fillId="4" borderId="6" xfId="0" applyFont="1" applyFill="1" applyBorder="1" applyAlignment="1">
      <alignment horizontal="right" vertical="center"/>
    </xf>
    <xf numFmtId="0" fontId="1" fillId="4" borderId="1" xfId="0" applyFont="1" applyFill="1" applyBorder="1" applyAlignment="1">
      <alignment horizontal="left" vertical="center"/>
    </xf>
    <xf numFmtId="49" fontId="1" fillId="0" borderId="13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49" fontId="1" fillId="4" borderId="11" xfId="0" applyNumberFormat="1" applyFont="1" applyFill="1" applyBorder="1" applyAlignment="1">
      <alignment horizontal="center" vertical="center"/>
    </xf>
    <xf numFmtId="164" fontId="1" fillId="0" borderId="27" xfId="0" applyNumberFormat="1" applyFont="1" applyBorder="1" applyAlignment="1">
      <alignment vertical="center"/>
    </xf>
    <xf numFmtId="164" fontId="1" fillId="0" borderId="31" xfId="0" applyNumberFormat="1" applyFont="1" applyBorder="1" applyAlignment="1">
      <alignment vertical="center"/>
    </xf>
    <xf numFmtId="164" fontId="1" fillId="0" borderId="28" xfId="0" applyNumberFormat="1" applyFont="1" applyBorder="1" applyAlignment="1">
      <alignment vertical="center"/>
    </xf>
    <xf numFmtId="164" fontId="1" fillId="0" borderId="34" xfId="0" applyNumberFormat="1" applyFont="1" applyBorder="1" applyAlignment="1">
      <alignment vertical="center"/>
    </xf>
    <xf numFmtId="164" fontId="1" fillId="0" borderId="23" xfId="0" applyNumberFormat="1" applyFont="1" applyBorder="1" applyAlignment="1">
      <alignment vertical="center"/>
    </xf>
    <xf numFmtId="164" fontId="1" fillId="0" borderId="30" xfId="0" applyNumberFormat="1" applyFont="1" applyBorder="1" applyAlignment="1">
      <alignment vertical="center"/>
    </xf>
    <xf numFmtId="0" fontId="14" fillId="0" borderId="14" xfId="0" applyFont="1" applyBorder="1" applyAlignment="1">
      <alignment vertical="center"/>
    </xf>
    <xf numFmtId="0" fontId="14" fillId="0" borderId="20" xfId="0" applyFont="1" applyBorder="1" applyAlignment="1">
      <alignment vertical="center"/>
    </xf>
    <xf numFmtId="164" fontId="14" fillId="4" borderId="14" xfId="0" applyNumberFormat="1" applyFont="1" applyFill="1" applyBorder="1" applyAlignment="1">
      <alignment vertical="center"/>
    </xf>
    <xf numFmtId="164" fontId="14" fillId="4" borderId="20" xfId="0" applyNumberFormat="1" applyFont="1" applyFill="1" applyBorder="1" applyAlignment="1">
      <alignment vertical="center"/>
    </xf>
    <xf numFmtId="164" fontId="3" fillId="0" borderId="21" xfId="0" applyNumberFormat="1" applyFont="1" applyBorder="1" applyAlignment="1">
      <alignment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12" fillId="0" borderId="35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49" fontId="14" fillId="4" borderId="29" xfId="0" applyNumberFormat="1" applyFont="1" applyFill="1" applyBorder="1" applyAlignment="1">
      <alignment horizontal="center" vertical="center"/>
    </xf>
    <xf numFmtId="49" fontId="14" fillId="4" borderId="19" xfId="0" applyNumberFormat="1" applyFont="1" applyFill="1" applyBorder="1" applyAlignment="1">
      <alignment horizontal="center" vertical="center"/>
    </xf>
    <xf numFmtId="49" fontId="14" fillId="4" borderId="32" xfId="0" applyNumberFormat="1" applyFont="1" applyFill="1" applyBorder="1" applyAlignment="1">
      <alignment horizontal="center" vertical="center"/>
    </xf>
    <xf numFmtId="49" fontId="14" fillId="4" borderId="33" xfId="0" applyNumberFormat="1" applyFont="1" applyFill="1" applyBorder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0" borderId="38" xfId="0" applyNumberFormat="1" applyFont="1" applyBorder="1" applyAlignment="1">
      <alignment horizontal="center" vertical="center" wrapText="1"/>
    </xf>
    <xf numFmtId="49" fontId="3" fillId="0" borderId="39" xfId="0" applyNumberFormat="1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6" xfId="0" quotePrefix="1" applyFont="1" applyBorder="1" applyAlignment="1">
      <alignment horizontal="center" vertical="center" wrapText="1"/>
    </xf>
    <xf numFmtId="0" fontId="3" fillId="0" borderId="17" xfId="0" quotePrefix="1" applyFont="1" applyBorder="1" applyAlignment="1">
      <alignment horizontal="center" vertical="center" wrapText="1"/>
    </xf>
    <xf numFmtId="3" fontId="3" fillId="2" borderId="21" xfId="0" applyNumberFormat="1" applyFont="1" applyFill="1" applyBorder="1" applyAlignment="1">
      <alignment horizontal="center" vertical="center" wrapText="1"/>
    </xf>
    <xf numFmtId="3" fontId="3" fillId="2" borderId="22" xfId="0" applyNumberFormat="1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3" fillId="0" borderId="18" xfId="0" quotePrefix="1" applyFont="1" applyBorder="1" applyAlignment="1">
      <alignment horizontal="center" vertical="center" wrapText="1"/>
    </xf>
    <xf numFmtId="0" fontId="3" fillId="2" borderId="7" xfId="0" quotePrefix="1" applyFont="1" applyFill="1" applyBorder="1" applyAlignment="1">
      <alignment horizontal="center" vertical="center" wrapText="1"/>
    </xf>
    <xf numFmtId="0" fontId="3" fillId="2" borderId="4" xfId="0" quotePrefix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8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164" fontId="2" fillId="0" borderId="11" xfId="0" applyNumberFormat="1" applyFont="1" applyBorder="1" applyAlignment="1">
      <alignment horizontal="right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right" vertical="center" wrapText="1"/>
    </xf>
    <xf numFmtId="164" fontId="8" fillId="0" borderId="10" xfId="0" applyNumberFormat="1" applyFont="1" applyBorder="1" applyAlignment="1">
      <alignment horizontal="right" vertical="center" wrapText="1"/>
    </xf>
    <xf numFmtId="164" fontId="7" fillId="0" borderId="11" xfId="0" applyNumberFormat="1" applyFont="1" applyBorder="1" applyAlignment="1">
      <alignment horizontal="right" vertical="center" wrapText="1"/>
    </xf>
    <xf numFmtId="164" fontId="8" fillId="0" borderId="25" xfId="0" applyNumberFormat="1" applyFont="1" applyBorder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</cellXfs>
  <cellStyles count="3">
    <cellStyle name="Normální" xfId="0" builtinId="0"/>
    <cellStyle name="normální_D11-SGGT" xfId="1" xr:uid="{00000000-0005-0000-0000-000001000000}"/>
    <cellStyle name="Styl 1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A9079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01"/>
  <sheetViews>
    <sheetView tabSelected="1" zoomScale="90" zoomScaleNormal="90" zoomScaleSheetLayoutView="85" zoomScalePageLayoutView="80" workbookViewId="0">
      <selection activeCell="I215" sqref="I215"/>
    </sheetView>
  </sheetViews>
  <sheetFormatPr defaultColWidth="9.33203125" defaultRowHeight="12" x14ac:dyDescent="0.2"/>
  <cols>
    <col min="1" max="1" width="4.5" style="2" bestFit="1" customWidth="1"/>
    <col min="2" max="2" width="3.5" style="2" bestFit="1" customWidth="1"/>
    <col min="3" max="3" width="121.83203125" style="3" customWidth="1"/>
    <col min="4" max="4" width="12.5" style="5" customWidth="1"/>
    <col min="5" max="5" width="24" style="2" bestFit="1" customWidth="1"/>
    <col min="6" max="6" width="23.33203125" style="6" bestFit="1" customWidth="1"/>
    <col min="7" max="7" width="19.83203125" style="1" bestFit="1" customWidth="1"/>
    <col min="8" max="10" width="9.33203125" style="1"/>
    <col min="11" max="11" width="11" style="1" customWidth="1"/>
    <col min="12" max="12" width="13.33203125" style="1" customWidth="1"/>
    <col min="13" max="16384" width="9.33203125" style="1"/>
  </cols>
  <sheetData>
    <row r="1" spans="1:12" ht="16.5" customHeight="1" thickBot="1" x14ac:dyDescent="0.25"/>
    <row r="2" spans="1:12" ht="42" customHeight="1" thickBot="1" x14ac:dyDescent="0.25">
      <c r="A2" s="131" t="s">
        <v>198</v>
      </c>
      <c r="B2" s="132"/>
      <c r="C2" s="132"/>
      <c r="D2" s="132"/>
      <c r="E2" s="132"/>
      <c r="F2" s="132"/>
      <c r="G2" s="133"/>
    </row>
    <row r="3" spans="1:12" ht="51.75" customHeight="1" thickBot="1" x14ac:dyDescent="0.25">
      <c r="A3" s="134" t="s">
        <v>197</v>
      </c>
      <c r="B3" s="135"/>
      <c r="C3" s="135"/>
      <c r="D3" s="135"/>
      <c r="E3" s="135"/>
      <c r="F3" s="135"/>
      <c r="G3" s="136"/>
    </row>
    <row r="4" spans="1:12" ht="16.5" customHeight="1" x14ac:dyDescent="0.2">
      <c r="F4" s="54"/>
      <c r="J4" s="179"/>
      <c r="K4" s="179"/>
      <c r="L4" s="179"/>
    </row>
    <row r="5" spans="1:12" ht="27" customHeight="1" thickBot="1" x14ac:dyDescent="0.25">
      <c r="A5" s="147"/>
      <c r="B5" s="147"/>
      <c r="C5" s="147"/>
      <c r="D5" s="147"/>
      <c r="E5" s="147"/>
      <c r="F5" s="1"/>
      <c r="J5" s="179"/>
      <c r="K5" s="179"/>
      <c r="L5" s="179"/>
    </row>
    <row r="6" spans="1:12" s="4" customFormat="1" ht="24" x14ac:dyDescent="0.2">
      <c r="A6" s="157" t="s">
        <v>119</v>
      </c>
      <c r="B6" s="158"/>
      <c r="C6" s="16" t="s">
        <v>120</v>
      </c>
      <c r="D6" s="9" t="s">
        <v>121</v>
      </c>
      <c r="E6" s="17" t="s">
        <v>0</v>
      </c>
      <c r="F6" s="83" t="s">
        <v>122</v>
      </c>
      <c r="G6" s="150" t="s">
        <v>196</v>
      </c>
      <c r="J6" s="180"/>
      <c r="K6" s="180"/>
      <c r="L6" s="180"/>
    </row>
    <row r="7" spans="1:12" ht="13.5" customHeight="1" thickBot="1" x14ac:dyDescent="0.25">
      <c r="A7" s="159" t="s">
        <v>1</v>
      </c>
      <c r="B7" s="160"/>
      <c r="C7" s="82" t="s">
        <v>2</v>
      </c>
      <c r="D7" s="82"/>
      <c r="E7" s="82"/>
      <c r="F7" s="84"/>
      <c r="G7" s="151"/>
      <c r="J7" s="179"/>
      <c r="K7" s="179"/>
      <c r="L7" s="179"/>
    </row>
    <row r="8" spans="1:12" ht="12.75" customHeight="1" thickBot="1" x14ac:dyDescent="0.25">
      <c r="A8" s="161" t="s">
        <v>3</v>
      </c>
      <c r="B8" s="162"/>
      <c r="C8" s="163" t="s">
        <v>116</v>
      </c>
      <c r="D8" s="163"/>
      <c r="E8" s="163"/>
      <c r="F8" s="164"/>
      <c r="G8" s="128">
        <f>SUM(G9:G61)</f>
        <v>65000</v>
      </c>
      <c r="J8" s="179"/>
      <c r="K8" s="179"/>
      <c r="L8" s="179"/>
    </row>
    <row r="9" spans="1:12" x14ac:dyDescent="0.2">
      <c r="A9" s="85" t="s">
        <v>3</v>
      </c>
      <c r="B9" s="86">
        <v>1</v>
      </c>
      <c r="C9" s="87" t="s">
        <v>88</v>
      </c>
      <c r="D9" s="106">
        <v>398</v>
      </c>
      <c r="E9" s="88" t="s">
        <v>4</v>
      </c>
      <c r="F9" s="99">
        <v>0</v>
      </c>
      <c r="G9" s="89">
        <f>D9*F9</f>
        <v>0</v>
      </c>
      <c r="J9" s="179"/>
      <c r="K9" s="179"/>
      <c r="L9" s="179"/>
    </row>
    <row r="10" spans="1:12" x14ac:dyDescent="0.2">
      <c r="A10" s="18" t="s">
        <v>3</v>
      </c>
      <c r="B10" s="19">
        <v>2</v>
      </c>
      <c r="C10" s="7" t="s">
        <v>91</v>
      </c>
      <c r="D10" s="20">
        <v>210</v>
      </c>
      <c r="E10" s="21" t="s">
        <v>4</v>
      </c>
      <c r="F10" s="100">
        <v>0</v>
      </c>
      <c r="G10" s="90">
        <f t="shared" ref="G10:G73" si="0">D10*F10</f>
        <v>0</v>
      </c>
      <c r="J10" s="179"/>
      <c r="K10" s="179"/>
      <c r="L10" s="179"/>
    </row>
    <row r="11" spans="1:12" ht="24" x14ac:dyDescent="0.2">
      <c r="A11" s="18" t="s">
        <v>3</v>
      </c>
      <c r="B11" s="19">
        <v>3</v>
      </c>
      <c r="C11" s="7" t="s">
        <v>89</v>
      </c>
      <c r="D11" s="20">
        <v>16</v>
      </c>
      <c r="E11" s="21" t="s">
        <v>4</v>
      </c>
      <c r="F11" s="100">
        <v>0</v>
      </c>
      <c r="G11" s="90">
        <f t="shared" si="0"/>
        <v>0</v>
      </c>
      <c r="J11" s="179"/>
      <c r="K11" s="179"/>
      <c r="L11" s="179"/>
    </row>
    <row r="12" spans="1:12" x14ac:dyDescent="0.2">
      <c r="A12" s="18" t="s">
        <v>3</v>
      </c>
      <c r="B12" s="19">
        <v>4</v>
      </c>
      <c r="C12" s="7" t="s">
        <v>90</v>
      </c>
      <c r="D12" s="20">
        <v>0</v>
      </c>
      <c r="E12" s="21" t="s">
        <v>4</v>
      </c>
      <c r="F12" s="100">
        <v>0</v>
      </c>
      <c r="G12" s="90">
        <f t="shared" si="0"/>
        <v>0</v>
      </c>
      <c r="J12" s="179"/>
      <c r="K12" s="179"/>
      <c r="L12" s="179"/>
    </row>
    <row r="13" spans="1:12" x14ac:dyDescent="0.2">
      <c r="A13" s="18" t="s">
        <v>3</v>
      </c>
      <c r="B13" s="19">
        <v>5</v>
      </c>
      <c r="C13" s="7" t="s">
        <v>66</v>
      </c>
      <c r="D13" s="20">
        <v>0</v>
      </c>
      <c r="E13" s="21" t="s">
        <v>4</v>
      </c>
      <c r="F13" s="100">
        <v>0</v>
      </c>
      <c r="G13" s="90">
        <f t="shared" si="0"/>
        <v>0</v>
      </c>
      <c r="J13" s="179"/>
      <c r="K13" s="179"/>
      <c r="L13" s="179"/>
    </row>
    <row r="14" spans="1:12" x14ac:dyDescent="0.2">
      <c r="A14" s="18" t="s">
        <v>3</v>
      </c>
      <c r="B14" s="19">
        <v>6</v>
      </c>
      <c r="C14" s="7" t="s">
        <v>67</v>
      </c>
      <c r="D14" s="20">
        <v>0</v>
      </c>
      <c r="E14" s="21" t="s">
        <v>4</v>
      </c>
      <c r="F14" s="100">
        <v>0</v>
      </c>
      <c r="G14" s="90">
        <f t="shared" si="0"/>
        <v>0</v>
      </c>
      <c r="J14" s="179"/>
      <c r="K14" s="179"/>
      <c r="L14" s="179"/>
    </row>
    <row r="15" spans="1:12" x14ac:dyDescent="0.2">
      <c r="A15" s="18" t="s">
        <v>3</v>
      </c>
      <c r="B15" s="19">
        <v>7</v>
      </c>
      <c r="C15" s="7" t="s">
        <v>105</v>
      </c>
      <c r="D15" s="20">
        <v>48</v>
      </c>
      <c r="E15" s="21" t="s">
        <v>4</v>
      </c>
      <c r="F15" s="100">
        <v>0</v>
      </c>
      <c r="G15" s="90">
        <f t="shared" si="0"/>
        <v>0</v>
      </c>
      <c r="J15" s="179"/>
      <c r="K15" s="179"/>
      <c r="L15" s="179"/>
    </row>
    <row r="16" spans="1:12" x14ac:dyDescent="0.2">
      <c r="A16" s="22" t="s">
        <v>3</v>
      </c>
      <c r="B16" s="23">
        <v>8</v>
      </c>
      <c r="C16" s="12" t="s">
        <v>106</v>
      </c>
      <c r="D16" s="20">
        <v>0</v>
      </c>
      <c r="E16" s="21" t="s">
        <v>4</v>
      </c>
      <c r="F16" s="100">
        <v>0</v>
      </c>
      <c r="G16" s="90">
        <f t="shared" si="0"/>
        <v>0</v>
      </c>
      <c r="J16" s="179"/>
      <c r="K16" s="179"/>
      <c r="L16" s="179"/>
    </row>
    <row r="17" spans="1:12" x14ac:dyDescent="0.2">
      <c r="A17" s="22" t="s">
        <v>3</v>
      </c>
      <c r="B17" s="23">
        <v>9</v>
      </c>
      <c r="C17" s="12" t="s">
        <v>107</v>
      </c>
      <c r="D17" s="20">
        <v>0</v>
      </c>
      <c r="E17" s="21" t="s">
        <v>4</v>
      </c>
      <c r="F17" s="100">
        <v>0</v>
      </c>
      <c r="G17" s="90">
        <f t="shared" si="0"/>
        <v>0</v>
      </c>
      <c r="J17" s="179"/>
      <c r="K17" s="179"/>
      <c r="L17" s="179"/>
    </row>
    <row r="18" spans="1:12" x14ac:dyDescent="0.2">
      <c r="A18" s="22" t="s">
        <v>3</v>
      </c>
      <c r="B18" s="23">
        <v>10</v>
      </c>
      <c r="C18" s="12" t="s">
        <v>124</v>
      </c>
      <c r="D18" s="20">
        <v>0</v>
      </c>
      <c r="E18" s="21" t="s">
        <v>4</v>
      </c>
      <c r="F18" s="100">
        <v>0</v>
      </c>
      <c r="G18" s="90">
        <f t="shared" si="0"/>
        <v>0</v>
      </c>
      <c r="J18" s="179"/>
      <c r="K18" s="179"/>
      <c r="L18" s="179"/>
    </row>
    <row r="19" spans="1:12" ht="24" x14ac:dyDescent="0.2">
      <c r="A19" s="22" t="s">
        <v>3</v>
      </c>
      <c r="B19" s="23">
        <v>11</v>
      </c>
      <c r="C19" s="12" t="s">
        <v>125</v>
      </c>
      <c r="D19" s="20">
        <v>0</v>
      </c>
      <c r="E19" s="21" t="s">
        <v>4</v>
      </c>
      <c r="F19" s="100">
        <v>0</v>
      </c>
      <c r="G19" s="90">
        <f t="shared" si="0"/>
        <v>0</v>
      </c>
      <c r="J19" s="179"/>
      <c r="K19" s="179"/>
      <c r="L19" s="179"/>
    </row>
    <row r="20" spans="1:12" ht="24" x14ac:dyDescent="0.2">
      <c r="A20" s="22" t="s">
        <v>3</v>
      </c>
      <c r="B20" s="23">
        <v>12</v>
      </c>
      <c r="C20" s="12" t="s">
        <v>131</v>
      </c>
      <c r="D20" s="20">
        <v>0</v>
      </c>
      <c r="E20" s="21" t="s">
        <v>4</v>
      </c>
      <c r="F20" s="100">
        <v>0</v>
      </c>
      <c r="G20" s="90">
        <f t="shared" si="0"/>
        <v>0</v>
      </c>
      <c r="J20" s="179"/>
      <c r="K20" s="179"/>
      <c r="L20" s="179"/>
    </row>
    <row r="21" spans="1:12" x14ac:dyDescent="0.2">
      <c r="A21" s="22" t="s">
        <v>3</v>
      </c>
      <c r="B21" s="23">
        <v>13</v>
      </c>
      <c r="C21" s="12" t="s">
        <v>132</v>
      </c>
      <c r="D21" s="20">
        <v>0</v>
      </c>
      <c r="E21" s="21" t="s">
        <v>4</v>
      </c>
      <c r="F21" s="100">
        <v>0</v>
      </c>
      <c r="G21" s="90">
        <f t="shared" si="0"/>
        <v>0</v>
      </c>
      <c r="J21" s="179"/>
      <c r="K21" s="179"/>
      <c r="L21" s="179"/>
    </row>
    <row r="22" spans="1:12" x14ac:dyDescent="0.2">
      <c r="A22" s="22" t="s">
        <v>3</v>
      </c>
      <c r="B22" s="23">
        <v>14</v>
      </c>
      <c r="C22" s="12" t="s">
        <v>108</v>
      </c>
      <c r="D22" s="20">
        <v>0</v>
      </c>
      <c r="E22" s="21" t="s">
        <v>4</v>
      </c>
      <c r="F22" s="100">
        <v>0</v>
      </c>
      <c r="G22" s="90">
        <f t="shared" si="0"/>
        <v>0</v>
      </c>
      <c r="J22" s="179"/>
      <c r="K22" s="179"/>
      <c r="L22" s="179"/>
    </row>
    <row r="23" spans="1:12" x14ac:dyDescent="0.2">
      <c r="A23" s="22" t="s">
        <v>3</v>
      </c>
      <c r="B23" s="23">
        <v>15</v>
      </c>
      <c r="C23" s="12" t="s">
        <v>133</v>
      </c>
      <c r="D23" s="45">
        <v>32</v>
      </c>
      <c r="E23" s="21" t="s">
        <v>4</v>
      </c>
      <c r="F23" s="100">
        <v>0</v>
      </c>
      <c r="G23" s="90">
        <f t="shared" si="0"/>
        <v>0</v>
      </c>
      <c r="J23" s="179"/>
      <c r="K23" s="179"/>
      <c r="L23" s="179"/>
    </row>
    <row r="24" spans="1:12" ht="24" x14ac:dyDescent="0.2">
      <c r="A24" s="22" t="s">
        <v>3</v>
      </c>
      <c r="B24" s="23">
        <v>16</v>
      </c>
      <c r="C24" s="13" t="s">
        <v>134</v>
      </c>
      <c r="D24" s="20">
        <v>4</v>
      </c>
      <c r="E24" s="21" t="s">
        <v>4</v>
      </c>
      <c r="F24" s="100">
        <v>0</v>
      </c>
      <c r="G24" s="90">
        <f t="shared" si="0"/>
        <v>0</v>
      </c>
      <c r="J24" s="179"/>
      <c r="K24" s="179"/>
      <c r="L24" s="179"/>
    </row>
    <row r="25" spans="1:12" x14ac:dyDescent="0.2">
      <c r="A25" s="22" t="s">
        <v>3</v>
      </c>
      <c r="B25" s="23">
        <v>17</v>
      </c>
      <c r="C25" s="13" t="s">
        <v>123</v>
      </c>
      <c r="D25" s="20"/>
      <c r="E25" s="21" t="s">
        <v>4</v>
      </c>
      <c r="F25" s="100">
        <v>0</v>
      </c>
      <c r="G25" s="90">
        <f t="shared" si="0"/>
        <v>0</v>
      </c>
      <c r="J25" s="179"/>
      <c r="K25" s="179"/>
      <c r="L25" s="179"/>
    </row>
    <row r="26" spans="1:12" x14ac:dyDescent="0.2">
      <c r="A26" s="22" t="s">
        <v>3</v>
      </c>
      <c r="B26" s="23">
        <v>18</v>
      </c>
      <c r="C26" s="12" t="s">
        <v>93</v>
      </c>
      <c r="D26" s="20">
        <v>30</v>
      </c>
      <c r="E26" s="21" t="s">
        <v>4</v>
      </c>
      <c r="F26" s="100">
        <v>0</v>
      </c>
      <c r="G26" s="90">
        <f t="shared" si="0"/>
        <v>0</v>
      </c>
      <c r="J26" s="179"/>
      <c r="K26" s="179"/>
      <c r="L26" s="179"/>
    </row>
    <row r="27" spans="1:12" x14ac:dyDescent="0.2">
      <c r="A27" s="22" t="s">
        <v>3</v>
      </c>
      <c r="B27" s="23">
        <v>19</v>
      </c>
      <c r="C27" s="12" t="s">
        <v>126</v>
      </c>
      <c r="D27" s="20"/>
      <c r="E27" s="21" t="s">
        <v>4</v>
      </c>
      <c r="F27" s="100">
        <v>0</v>
      </c>
      <c r="G27" s="90">
        <f t="shared" si="0"/>
        <v>0</v>
      </c>
      <c r="J27" s="179"/>
      <c r="K27" s="179"/>
      <c r="L27" s="179"/>
    </row>
    <row r="28" spans="1:12" x14ac:dyDescent="0.2">
      <c r="A28" s="22" t="s">
        <v>3</v>
      </c>
      <c r="B28" s="23">
        <v>20</v>
      </c>
      <c r="C28" s="12" t="s">
        <v>155</v>
      </c>
      <c r="D28" s="20"/>
      <c r="E28" s="21" t="s">
        <v>4</v>
      </c>
      <c r="F28" s="100">
        <v>0</v>
      </c>
      <c r="G28" s="90">
        <f t="shared" si="0"/>
        <v>0</v>
      </c>
      <c r="J28" s="179"/>
      <c r="K28" s="179"/>
      <c r="L28" s="179"/>
    </row>
    <row r="29" spans="1:12" x14ac:dyDescent="0.2">
      <c r="A29" s="22" t="s">
        <v>3</v>
      </c>
      <c r="B29" s="23">
        <v>21</v>
      </c>
      <c r="C29" s="12" t="s">
        <v>110</v>
      </c>
      <c r="D29" s="20"/>
      <c r="E29" s="21" t="s">
        <v>15</v>
      </c>
      <c r="F29" s="100">
        <v>0</v>
      </c>
      <c r="G29" s="90">
        <f t="shared" si="0"/>
        <v>0</v>
      </c>
      <c r="J29" s="179"/>
      <c r="K29" s="179"/>
      <c r="L29" s="179"/>
    </row>
    <row r="30" spans="1:12" x14ac:dyDescent="0.2">
      <c r="A30" s="22" t="s">
        <v>3</v>
      </c>
      <c r="B30" s="23">
        <v>22</v>
      </c>
      <c r="C30" s="12" t="s">
        <v>129</v>
      </c>
      <c r="D30" s="20"/>
      <c r="E30" s="21" t="s">
        <v>4</v>
      </c>
      <c r="F30" s="100">
        <v>0</v>
      </c>
      <c r="G30" s="90">
        <f t="shared" si="0"/>
        <v>0</v>
      </c>
    </row>
    <row r="31" spans="1:12" x14ac:dyDescent="0.2">
      <c r="A31" s="22" t="s">
        <v>3</v>
      </c>
      <c r="B31" s="23">
        <v>23</v>
      </c>
      <c r="C31" s="12" t="s">
        <v>128</v>
      </c>
      <c r="D31" s="20"/>
      <c r="E31" s="21" t="s">
        <v>4</v>
      </c>
      <c r="F31" s="100">
        <v>0</v>
      </c>
      <c r="G31" s="90">
        <f t="shared" si="0"/>
        <v>0</v>
      </c>
    </row>
    <row r="32" spans="1:12" x14ac:dyDescent="0.2">
      <c r="A32" s="22" t="s">
        <v>3</v>
      </c>
      <c r="B32" s="23">
        <v>24</v>
      </c>
      <c r="C32" s="12" t="s">
        <v>127</v>
      </c>
      <c r="D32" s="20">
        <v>45</v>
      </c>
      <c r="E32" s="21" t="s">
        <v>4</v>
      </c>
      <c r="F32" s="100">
        <v>0</v>
      </c>
      <c r="G32" s="90">
        <f t="shared" si="0"/>
        <v>0</v>
      </c>
    </row>
    <row r="33" spans="1:7" x14ac:dyDescent="0.2">
      <c r="A33" s="22" t="s">
        <v>3</v>
      </c>
      <c r="B33" s="23">
        <v>25</v>
      </c>
      <c r="C33" s="12" t="s">
        <v>68</v>
      </c>
      <c r="D33" s="20"/>
      <c r="E33" s="21" t="s">
        <v>15</v>
      </c>
      <c r="F33" s="100">
        <v>0</v>
      </c>
      <c r="G33" s="90">
        <f t="shared" si="0"/>
        <v>0</v>
      </c>
    </row>
    <row r="34" spans="1:7" ht="12.75" thickBot="1" x14ac:dyDescent="0.25">
      <c r="A34" s="165" t="s">
        <v>3</v>
      </c>
      <c r="B34" s="24">
        <v>26</v>
      </c>
      <c r="C34" s="166" t="s">
        <v>85</v>
      </c>
      <c r="D34" s="167"/>
      <c r="E34" s="168" t="s">
        <v>4</v>
      </c>
      <c r="F34" s="169">
        <v>0</v>
      </c>
      <c r="G34" s="91">
        <f t="shared" si="0"/>
        <v>0</v>
      </c>
    </row>
    <row r="35" spans="1:7" ht="12.75" customHeight="1" thickBot="1" x14ac:dyDescent="0.25">
      <c r="A35" s="170" t="s">
        <v>5</v>
      </c>
      <c r="B35" s="171"/>
      <c r="C35" s="172" t="s">
        <v>117</v>
      </c>
      <c r="D35" s="173"/>
      <c r="E35" s="173"/>
      <c r="F35" s="173"/>
      <c r="G35" s="174"/>
    </row>
    <row r="36" spans="1:7" x14ac:dyDescent="0.2">
      <c r="A36" s="55" t="s">
        <v>5</v>
      </c>
      <c r="B36" s="46">
        <v>1</v>
      </c>
      <c r="C36" s="56" t="s">
        <v>135</v>
      </c>
      <c r="D36" s="57">
        <v>61</v>
      </c>
      <c r="E36" s="58" t="s">
        <v>28</v>
      </c>
      <c r="F36" s="101">
        <v>0</v>
      </c>
      <c r="G36" s="89">
        <f t="shared" si="0"/>
        <v>0</v>
      </c>
    </row>
    <row r="37" spans="1:7" x14ac:dyDescent="0.2">
      <c r="A37" s="22" t="s">
        <v>5</v>
      </c>
      <c r="B37" s="23">
        <v>2</v>
      </c>
      <c r="C37" s="12" t="s">
        <v>136</v>
      </c>
      <c r="D37" s="20">
        <v>3</v>
      </c>
      <c r="E37" s="21" t="s">
        <v>28</v>
      </c>
      <c r="F37" s="100">
        <v>0</v>
      </c>
      <c r="G37" s="90">
        <f t="shared" si="0"/>
        <v>0</v>
      </c>
    </row>
    <row r="38" spans="1:7" x14ac:dyDescent="0.2">
      <c r="A38" s="22" t="s">
        <v>5</v>
      </c>
      <c r="B38" s="23">
        <v>3</v>
      </c>
      <c r="C38" s="12" t="s">
        <v>137</v>
      </c>
      <c r="D38" s="20">
        <v>2</v>
      </c>
      <c r="E38" s="21" t="s">
        <v>28</v>
      </c>
      <c r="F38" s="101">
        <v>0</v>
      </c>
      <c r="G38" s="90">
        <f t="shared" si="0"/>
        <v>0</v>
      </c>
    </row>
    <row r="39" spans="1:7" x14ac:dyDescent="0.2">
      <c r="A39" s="22" t="s">
        <v>5</v>
      </c>
      <c r="B39" s="23">
        <v>4</v>
      </c>
      <c r="C39" s="12" t="s">
        <v>157</v>
      </c>
      <c r="D39" s="20"/>
      <c r="E39" s="21" t="s">
        <v>28</v>
      </c>
      <c r="F39" s="100">
        <v>0</v>
      </c>
      <c r="G39" s="90">
        <f t="shared" si="0"/>
        <v>0</v>
      </c>
    </row>
    <row r="40" spans="1:7" x14ac:dyDescent="0.2">
      <c r="A40" s="22" t="s">
        <v>5</v>
      </c>
      <c r="B40" s="23">
        <v>5</v>
      </c>
      <c r="C40" s="12" t="s">
        <v>130</v>
      </c>
      <c r="D40" s="20">
        <v>3</v>
      </c>
      <c r="E40" s="21" t="s">
        <v>28</v>
      </c>
      <c r="F40" s="101">
        <v>0</v>
      </c>
      <c r="G40" s="90">
        <f t="shared" si="0"/>
        <v>0</v>
      </c>
    </row>
    <row r="41" spans="1:7" s="10" customFormat="1" x14ac:dyDescent="0.2">
      <c r="A41" s="22" t="s">
        <v>5</v>
      </c>
      <c r="B41" s="23">
        <v>6</v>
      </c>
      <c r="C41" s="25" t="s">
        <v>199</v>
      </c>
      <c r="D41" s="26">
        <v>1</v>
      </c>
      <c r="E41" s="27" t="s">
        <v>104</v>
      </c>
      <c r="F41" s="175">
        <v>15000</v>
      </c>
      <c r="G41" s="98">
        <f t="shared" si="0"/>
        <v>15000</v>
      </c>
    </row>
    <row r="42" spans="1:7" x14ac:dyDescent="0.2">
      <c r="A42" s="18" t="s">
        <v>5</v>
      </c>
      <c r="B42" s="19">
        <v>7</v>
      </c>
      <c r="C42" s="13" t="s">
        <v>25</v>
      </c>
      <c r="D42" s="20">
        <v>460</v>
      </c>
      <c r="E42" s="21" t="s">
        <v>4</v>
      </c>
      <c r="F42" s="100">
        <v>0</v>
      </c>
      <c r="G42" s="90">
        <f t="shared" si="0"/>
        <v>0</v>
      </c>
    </row>
    <row r="43" spans="1:7" x14ac:dyDescent="0.2">
      <c r="A43" s="18" t="s">
        <v>5</v>
      </c>
      <c r="B43" s="19">
        <v>8</v>
      </c>
      <c r="C43" s="12" t="s">
        <v>26</v>
      </c>
      <c r="D43" s="20">
        <v>5</v>
      </c>
      <c r="E43" s="21" t="s">
        <v>15</v>
      </c>
      <c r="F43" s="100">
        <v>0</v>
      </c>
      <c r="G43" s="90">
        <f t="shared" si="0"/>
        <v>0</v>
      </c>
    </row>
    <row r="44" spans="1:7" x14ac:dyDescent="0.2">
      <c r="A44" s="18" t="s">
        <v>5</v>
      </c>
      <c r="B44" s="19">
        <v>9</v>
      </c>
      <c r="C44" s="12" t="s">
        <v>92</v>
      </c>
      <c r="D44" s="20">
        <v>16</v>
      </c>
      <c r="E44" s="21" t="s">
        <v>10</v>
      </c>
      <c r="F44" s="100">
        <v>0</v>
      </c>
      <c r="G44" s="90">
        <f t="shared" si="0"/>
        <v>0</v>
      </c>
    </row>
    <row r="45" spans="1:7" x14ac:dyDescent="0.2">
      <c r="A45" s="18" t="s">
        <v>5</v>
      </c>
      <c r="B45" s="19">
        <v>10</v>
      </c>
      <c r="C45" s="12" t="s">
        <v>27</v>
      </c>
      <c r="D45" s="20">
        <v>124</v>
      </c>
      <c r="E45" s="21" t="s">
        <v>17</v>
      </c>
      <c r="F45" s="100">
        <v>0</v>
      </c>
      <c r="G45" s="90">
        <f t="shared" si="0"/>
        <v>0</v>
      </c>
    </row>
    <row r="46" spans="1:7" x14ac:dyDescent="0.2">
      <c r="A46" s="18" t="s">
        <v>5</v>
      </c>
      <c r="B46" s="19">
        <v>11</v>
      </c>
      <c r="C46" s="12" t="s">
        <v>42</v>
      </c>
      <c r="D46" s="20">
        <v>475</v>
      </c>
      <c r="E46" s="21" t="s">
        <v>17</v>
      </c>
      <c r="F46" s="100">
        <v>0</v>
      </c>
      <c r="G46" s="90">
        <f t="shared" si="0"/>
        <v>0</v>
      </c>
    </row>
    <row r="47" spans="1:7" x14ac:dyDescent="0.2">
      <c r="A47" s="18" t="s">
        <v>5</v>
      </c>
      <c r="B47" s="19">
        <v>12</v>
      </c>
      <c r="C47" s="12" t="s">
        <v>43</v>
      </c>
      <c r="D47" s="20">
        <v>73</v>
      </c>
      <c r="E47" s="21" t="s">
        <v>17</v>
      </c>
      <c r="F47" s="100">
        <v>0</v>
      </c>
      <c r="G47" s="90">
        <f t="shared" si="0"/>
        <v>0</v>
      </c>
    </row>
    <row r="48" spans="1:7" x14ac:dyDescent="0.2">
      <c r="A48" s="18" t="s">
        <v>5</v>
      </c>
      <c r="B48" s="19">
        <v>13</v>
      </c>
      <c r="C48" s="12" t="s">
        <v>187</v>
      </c>
      <c r="D48" s="20">
        <v>20</v>
      </c>
      <c r="E48" s="21" t="s">
        <v>17</v>
      </c>
      <c r="F48" s="100">
        <v>0</v>
      </c>
      <c r="G48" s="90">
        <f t="shared" si="0"/>
        <v>0</v>
      </c>
    </row>
    <row r="49" spans="1:7" s="10" customFormat="1" x14ac:dyDescent="0.2">
      <c r="A49" s="18" t="s">
        <v>5</v>
      </c>
      <c r="B49" s="19">
        <v>14</v>
      </c>
      <c r="C49" s="28" t="s">
        <v>205</v>
      </c>
      <c r="D49" s="26">
        <v>1</v>
      </c>
      <c r="E49" s="27" t="s">
        <v>104</v>
      </c>
      <c r="F49" s="175">
        <v>0</v>
      </c>
      <c r="G49" s="98">
        <f t="shared" si="0"/>
        <v>0</v>
      </c>
    </row>
    <row r="50" spans="1:7" x14ac:dyDescent="0.2">
      <c r="A50" s="18" t="s">
        <v>5</v>
      </c>
      <c r="B50" s="19">
        <v>15</v>
      </c>
      <c r="C50" s="12" t="s">
        <v>109</v>
      </c>
      <c r="D50" s="20">
        <v>0</v>
      </c>
      <c r="E50" s="19" t="s">
        <v>15</v>
      </c>
      <c r="F50" s="102">
        <v>0</v>
      </c>
      <c r="G50" s="90">
        <f t="shared" si="0"/>
        <v>0</v>
      </c>
    </row>
    <row r="51" spans="1:7" s="10" customFormat="1" ht="12.75" thickBot="1" x14ac:dyDescent="0.25">
      <c r="A51" s="59" t="s">
        <v>5</v>
      </c>
      <c r="B51" s="39">
        <v>16</v>
      </c>
      <c r="C51" s="60" t="s">
        <v>206</v>
      </c>
      <c r="D51" s="61">
        <v>1</v>
      </c>
      <c r="E51" s="62" t="s">
        <v>104</v>
      </c>
      <c r="F51" s="103">
        <v>50000</v>
      </c>
      <c r="G51" s="98">
        <f t="shared" si="0"/>
        <v>50000</v>
      </c>
    </row>
    <row r="52" spans="1:7" ht="12.75" customHeight="1" thickBot="1" x14ac:dyDescent="0.25">
      <c r="A52" s="154" t="s">
        <v>69</v>
      </c>
      <c r="B52" s="155"/>
      <c r="C52" s="130" t="s">
        <v>118</v>
      </c>
      <c r="D52" s="152"/>
      <c r="E52" s="152"/>
      <c r="F52" s="152"/>
      <c r="G52" s="153"/>
    </row>
    <row r="53" spans="1:7" x14ac:dyDescent="0.2">
      <c r="A53" s="55" t="s">
        <v>69</v>
      </c>
      <c r="B53" s="46">
        <v>1</v>
      </c>
      <c r="C53" s="63" t="s">
        <v>38</v>
      </c>
      <c r="D53" s="57">
        <v>140</v>
      </c>
      <c r="E53" s="46" t="s">
        <v>15</v>
      </c>
      <c r="F53" s="101">
        <v>0</v>
      </c>
      <c r="G53" s="89">
        <f t="shared" si="0"/>
        <v>0</v>
      </c>
    </row>
    <row r="54" spans="1:7" x14ac:dyDescent="0.2">
      <c r="A54" s="18" t="s">
        <v>69</v>
      </c>
      <c r="B54" s="19">
        <v>2</v>
      </c>
      <c r="C54" s="31" t="s">
        <v>39</v>
      </c>
      <c r="D54" s="20">
        <v>4</v>
      </c>
      <c r="E54" s="19" t="s">
        <v>15</v>
      </c>
      <c r="F54" s="100">
        <v>0</v>
      </c>
      <c r="G54" s="90">
        <f t="shared" si="0"/>
        <v>0</v>
      </c>
    </row>
    <row r="55" spans="1:7" x14ac:dyDescent="0.2">
      <c r="A55" s="18" t="s">
        <v>69</v>
      </c>
      <c r="B55" s="19">
        <v>3</v>
      </c>
      <c r="C55" s="31" t="s">
        <v>97</v>
      </c>
      <c r="D55" s="20"/>
      <c r="E55" s="19" t="s">
        <v>15</v>
      </c>
      <c r="F55" s="101">
        <v>0</v>
      </c>
      <c r="G55" s="90">
        <f t="shared" si="0"/>
        <v>0</v>
      </c>
    </row>
    <row r="56" spans="1:7" x14ac:dyDescent="0.2">
      <c r="A56" s="18" t="s">
        <v>69</v>
      </c>
      <c r="B56" s="19">
        <v>4</v>
      </c>
      <c r="C56" s="31" t="s">
        <v>70</v>
      </c>
      <c r="D56" s="20">
        <v>27</v>
      </c>
      <c r="E56" s="19" t="s">
        <v>15</v>
      </c>
      <c r="F56" s="100">
        <v>0</v>
      </c>
      <c r="G56" s="90">
        <f t="shared" si="0"/>
        <v>0</v>
      </c>
    </row>
    <row r="57" spans="1:7" x14ac:dyDescent="0.2">
      <c r="A57" s="18" t="s">
        <v>69</v>
      </c>
      <c r="B57" s="19">
        <v>5</v>
      </c>
      <c r="C57" s="31" t="s">
        <v>71</v>
      </c>
      <c r="D57" s="20"/>
      <c r="E57" s="19" t="s">
        <v>15</v>
      </c>
      <c r="F57" s="101">
        <v>0</v>
      </c>
      <c r="G57" s="90">
        <f t="shared" si="0"/>
        <v>0</v>
      </c>
    </row>
    <row r="58" spans="1:7" x14ac:dyDescent="0.2">
      <c r="A58" s="18" t="s">
        <v>69</v>
      </c>
      <c r="B58" s="19">
        <v>6</v>
      </c>
      <c r="C58" s="31" t="s">
        <v>77</v>
      </c>
      <c r="D58" s="20">
        <v>4</v>
      </c>
      <c r="E58" s="19" t="s">
        <v>15</v>
      </c>
      <c r="F58" s="100">
        <v>0</v>
      </c>
      <c r="G58" s="90">
        <f t="shared" si="0"/>
        <v>0</v>
      </c>
    </row>
    <row r="59" spans="1:7" x14ac:dyDescent="0.2">
      <c r="A59" s="18" t="s">
        <v>69</v>
      </c>
      <c r="B59" s="19">
        <v>7</v>
      </c>
      <c r="C59" s="7" t="s">
        <v>40</v>
      </c>
      <c r="D59" s="20"/>
      <c r="E59" s="19" t="s">
        <v>15</v>
      </c>
      <c r="F59" s="101">
        <v>0</v>
      </c>
      <c r="G59" s="90">
        <f t="shared" si="0"/>
        <v>0</v>
      </c>
    </row>
    <row r="60" spans="1:7" x14ac:dyDescent="0.2">
      <c r="A60" s="18" t="s">
        <v>69</v>
      </c>
      <c r="B60" s="19">
        <v>8</v>
      </c>
      <c r="C60" s="7" t="s">
        <v>100</v>
      </c>
      <c r="D60" s="20"/>
      <c r="E60" s="19" t="s">
        <v>15</v>
      </c>
      <c r="F60" s="100">
        <v>0</v>
      </c>
      <c r="G60" s="90">
        <f t="shared" si="0"/>
        <v>0</v>
      </c>
    </row>
    <row r="61" spans="1:7" ht="12.75" thickBot="1" x14ac:dyDescent="0.25">
      <c r="A61" s="64" t="s">
        <v>69</v>
      </c>
      <c r="B61" s="65">
        <v>9</v>
      </c>
      <c r="C61" s="66" t="s">
        <v>207</v>
      </c>
      <c r="D61" s="53">
        <v>1</v>
      </c>
      <c r="E61" s="65" t="s">
        <v>104</v>
      </c>
      <c r="F61" s="103">
        <v>0</v>
      </c>
      <c r="G61" s="98">
        <f t="shared" si="0"/>
        <v>0</v>
      </c>
    </row>
    <row r="62" spans="1:7" ht="12.75" customHeight="1" thickBot="1" x14ac:dyDescent="0.25">
      <c r="A62" s="148" t="s">
        <v>7</v>
      </c>
      <c r="B62" s="149"/>
      <c r="C62" s="149" t="s">
        <v>8</v>
      </c>
      <c r="D62" s="149"/>
      <c r="E62" s="149"/>
      <c r="F62" s="156"/>
      <c r="G62" s="80">
        <f>SUM(G63:G79)</f>
        <v>0</v>
      </c>
    </row>
    <row r="63" spans="1:7" x14ac:dyDescent="0.2">
      <c r="A63" s="67" t="s">
        <v>7</v>
      </c>
      <c r="B63" s="46">
        <v>1</v>
      </c>
      <c r="C63" s="63" t="s">
        <v>29</v>
      </c>
      <c r="D63" s="57">
        <v>16</v>
      </c>
      <c r="E63" s="46" t="s">
        <v>9</v>
      </c>
      <c r="F63" s="101">
        <v>0</v>
      </c>
      <c r="G63" s="89">
        <f t="shared" si="0"/>
        <v>0</v>
      </c>
    </row>
    <row r="64" spans="1:7" x14ac:dyDescent="0.2">
      <c r="A64" s="33" t="s">
        <v>7</v>
      </c>
      <c r="B64" s="23">
        <v>2</v>
      </c>
      <c r="C64" s="12" t="s">
        <v>30</v>
      </c>
      <c r="D64" s="20">
        <v>16</v>
      </c>
      <c r="E64" s="19" t="s">
        <v>9</v>
      </c>
      <c r="F64" s="100">
        <v>0</v>
      </c>
      <c r="G64" s="90">
        <f t="shared" si="0"/>
        <v>0</v>
      </c>
    </row>
    <row r="65" spans="1:7" x14ac:dyDescent="0.2">
      <c r="A65" s="33" t="s">
        <v>7</v>
      </c>
      <c r="B65" s="23">
        <v>3</v>
      </c>
      <c r="C65" s="12" t="s">
        <v>138</v>
      </c>
      <c r="D65" s="20"/>
      <c r="E65" s="19" t="s">
        <v>9</v>
      </c>
      <c r="F65" s="100">
        <v>0</v>
      </c>
      <c r="G65" s="90">
        <f t="shared" si="0"/>
        <v>0</v>
      </c>
    </row>
    <row r="66" spans="1:7" x14ac:dyDescent="0.2">
      <c r="A66" s="33" t="s">
        <v>7</v>
      </c>
      <c r="B66" s="23">
        <v>4</v>
      </c>
      <c r="C66" s="12" t="s">
        <v>139</v>
      </c>
      <c r="D66" s="20"/>
      <c r="E66" s="19" t="s">
        <v>9</v>
      </c>
      <c r="F66" s="101">
        <v>0</v>
      </c>
      <c r="G66" s="90">
        <f t="shared" si="0"/>
        <v>0</v>
      </c>
    </row>
    <row r="67" spans="1:7" x14ac:dyDescent="0.2">
      <c r="A67" s="33" t="s">
        <v>7</v>
      </c>
      <c r="B67" s="23">
        <v>5</v>
      </c>
      <c r="C67" s="12" t="s">
        <v>23</v>
      </c>
      <c r="D67" s="20"/>
      <c r="E67" s="19" t="s">
        <v>4</v>
      </c>
      <c r="F67" s="100">
        <v>0</v>
      </c>
      <c r="G67" s="90">
        <f t="shared" si="0"/>
        <v>0</v>
      </c>
    </row>
    <row r="68" spans="1:7" x14ac:dyDescent="0.2">
      <c r="A68" s="33" t="s">
        <v>7</v>
      </c>
      <c r="B68" s="23">
        <v>6</v>
      </c>
      <c r="C68" s="12" t="s">
        <v>173</v>
      </c>
      <c r="D68" s="20"/>
      <c r="E68" s="19" t="s">
        <v>9</v>
      </c>
      <c r="F68" s="100">
        <v>0</v>
      </c>
      <c r="G68" s="90">
        <f t="shared" si="0"/>
        <v>0</v>
      </c>
    </row>
    <row r="69" spans="1:7" x14ac:dyDescent="0.2">
      <c r="A69" s="33" t="s">
        <v>7</v>
      </c>
      <c r="B69" s="23">
        <v>7</v>
      </c>
      <c r="C69" s="12" t="s">
        <v>78</v>
      </c>
      <c r="D69" s="20"/>
      <c r="E69" s="19" t="s">
        <v>4</v>
      </c>
      <c r="F69" s="101">
        <v>0</v>
      </c>
      <c r="G69" s="90">
        <f t="shared" si="0"/>
        <v>0</v>
      </c>
    </row>
    <row r="70" spans="1:7" x14ac:dyDescent="0.2">
      <c r="A70" s="33" t="s">
        <v>7</v>
      </c>
      <c r="B70" s="23">
        <v>8</v>
      </c>
      <c r="C70" s="12" t="s">
        <v>79</v>
      </c>
      <c r="D70" s="20"/>
      <c r="E70" s="19" t="s">
        <v>4</v>
      </c>
      <c r="F70" s="100">
        <v>0</v>
      </c>
      <c r="G70" s="90">
        <f t="shared" si="0"/>
        <v>0</v>
      </c>
    </row>
    <row r="71" spans="1:7" x14ac:dyDescent="0.2">
      <c r="A71" s="33" t="s">
        <v>7</v>
      </c>
      <c r="B71" s="23">
        <v>9</v>
      </c>
      <c r="C71" s="12" t="s">
        <v>174</v>
      </c>
      <c r="D71" s="20"/>
      <c r="E71" s="19" t="s">
        <v>9</v>
      </c>
      <c r="F71" s="100">
        <v>0</v>
      </c>
      <c r="G71" s="90">
        <f t="shared" si="0"/>
        <v>0</v>
      </c>
    </row>
    <row r="72" spans="1:7" x14ac:dyDescent="0.2">
      <c r="A72" s="33" t="s">
        <v>7</v>
      </c>
      <c r="B72" s="23">
        <v>10</v>
      </c>
      <c r="C72" s="12" t="s">
        <v>175</v>
      </c>
      <c r="D72" s="20"/>
      <c r="E72" s="19" t="s">
        <v>15</v>
      </c>
      <c r="F72" s="101">
        <v>0</v>
      </c>
      <c r="G72" s="90">
        <f t="shared" si="0"/>
        <v>0</v>
      </c>
    </row>
    <row r="73" spans="1:7" x14ac:dyDescent="0.2">
      <c r="A73" s="33" t="s">
        <v>7</v>
      </c>
      <c r="B73" s="23">
        <v>11</v>
      </c>
      <c r="C73" s="12" t="s">
        <v>82</v>
      </c>
      <c r="D73" s="20"/>
      <c r="E73" s="19" t="s">
        <v>15</v>
      </c>
      <c r="F73" s="100">
        <v>0</v>
      </c>
      <c r="G73" s="90">
        <f t="shared" si="0"/>
        <v>0</v>
      </c>
    </row>
    <row r="74" spans="1:7" x14ac:dyDescent="0.2">
      <c r="A74" s="33" t="s">
        <v>7</v>
      </c>
      <c r="B74" s="23">
        <v>12</v>
      </c>
      <c r="C74" s="12" t="s">
        <v>75</v>
      </c>
      <c r="D74" s="20"/>
      <c r="E74" s="19" t="s">
        <v>9</v>
      </c>
      <c r="F74" s="100">
        <v>0</v>
      </c>
      <c r="G74" s="90">
        <f t="shared" ref="G74:G137" si="1">D74*F74</f>
        <v>0</v>
      </c>
    </row>
    <row r="75" spans="1:7" x14ac:dyDescent="0.2">
      <c r="A75" s="33" t="s">
        <v>7</v>
      </c>
      <c r="B75" s="23">
        <v>13</v>
      </c>
      <c r="C75" s="12" t="s">
        <v>44</v>
      </c>
      <c r="D75" s="20">
        <v>414</v>
      </c>
      <c r="E75" s="19" t="s">
        <v>17</v>
      </c>
      <c r="F75" s="101">
        <v>0</v>
      </c>
      <c r="G75" s="90">
        <f t="shared" si="1"/>
        <v>0</v>
      </c>
    </row>
    <row r="76" spans="1:7" x14ac:dyDescent="0.2">
      <c r="A76" s="22" t="s">
        <v>7</v>
      </c>
      <c r="B76" s="23">
        <v>14</v>
      </c>
      <c r="C76" s="12" t="s">
        <v>102</v>
      </c>
      <c r="D76" s="20"/>
      <c r="E76" s="19" t="s">
        <v>15</v>
      </c>
      <c r="F76" s="100">
        <v>0</v>
      </c>
      <c r="G76" s="90">
        <f t="shared" si="1"/>
        <v>0</v>
      </c>
    </row>
    <row r="77" spans="1:7" x14ac:dyDescent="0.2">
      <c r="A77" s="22" t="s">
        <v>7</v>
      </c>
      <c r="B77" s="23">
        <v>15</v>
      </c>
      <c r="C77" s="12" t="s">
        <v>103</v>
      </c>
      <c r="D77" s="20"/>
      <c r="E77" s="19" t="s">
        <v>15</v>
      </c>
      <c r="F77" s="100">
        <v>0</v>
      </c>
      <c r="G77" s="90">
        <f t="shared" si="1"/>
        <v>0</v>
      </c>
    </row>
    <row r="78" spans="1:7" x14ac:dyDescent="0.2">
      <c r="A78" s="22" t="s">
        <v>7</v>
      </c>
      <c r="B78" s="23">
        <v>16</v>
      </c>
      <c r="C78" s="13" t="s">
        <v>22</v>
      </c>
      <c r="D78" s="20">
        <v>20</v>
      </c>
      <c r="E78" s="19" t="s">
        <v>10</v>
      </c>
      <c r="F78" s="101">
        <v>0</v>
      </c>
      <c r="G78" s="90">
        <f t="shared" si="1"/>
        <v>0</v>
      </c>
    </row>
    <row r="79" spans="1:7" s="10" customFormat="1" ht="12.75" thickBot="1" x14ac:dyDescent="0.25">
      <c r="A79" s="68" t="s">
        <v>7</v>
      </c>
      <c r="B79" s="69">
        <v>17</v>
      </c>
      <c r="C79" s="70" t="s">
        <v>208</v>
      </c>
      <c r="D79" s="61">
        <v>1</v>
      </c>
      <c r="E79" s="62" t="s">
        <v>104</v>
      </c>
      <c r="F79" s="103">
        <v>0</v>
      </c>
      <c r="G79" s="98">
        <v>0</v>
      </c>
    </row>
    <row r="80" spans="1:7" ht="12.75" customHeight="1" thickBot="1" x14ac:dyDescent="0.25">
      <c r="A80" s="141" t="s">
        <v>11</v>
      </c>
      <c r="B80" s="142"/>
      <c r="C80" s="129" t="s">
        <v>32</v>
      </c>
      <c r="D80" s="129"/>
      <c r="E80" s="129"/>
      <c r="F80" s="130"/>
      <c r="G80" s="80">
        <f>SUM(G81:G100)</f>
        <v>0</v>
      </c>
    </row>
    <row r="81" spans="1:7" x14ac:dyDescent="0.2">
      <c r="A81" s="67" t="s">
        <v>11</v>
      </c>
      <c r="B81" s="46">
        <v>1</v>
      </c>
      <c r="C81" s="56" t="s">
        <v>164</v>
      </c>
      <c r="D81" s="57">
        <v>14</v>
      </c>
      <c r="E81" s="46" t="s">
        <v>10</v>
      </c>
      <c r="F81" s="101">
        <v>0</v>
      </c>
      <c r="G81" s="89">
        <f t="shared" si="1"/>
        <v>0</v>
      </c>
    </row>
    <row r="82" spans="1:7" x14ac:dyDescent="0.2">
      <c r="A82" s="32" t="s">
        <v>11</v>
      </c>
      <c r="B82" s="19">
        <v>2</v>
      </c>
      <c r="C82" s="7" t="s">
        <v>65</v>
      </c>
      <c r="D82" s="20">
        <v>940</v>
      </c>
      <c r="E82" s="19" t="s">
        <v>17</v>
      </c>
      <c r="F82" s="102">
        <v>0</v>
      </c>
      <c r="G82" s="90">
        <f t="shared" si="1"/>
        <v>0</v>
      </c>
    </row>
    <row r="83" spans="1:7" x14ac:dyDescent="0.2">
      <c r="A83" s="32" t="s">
        <v>11</v>
      </c>
      <c r="B83" s="19">
        <v>3</v>
      </c>
      <c r="C83" s="7" t="s">
        <v>158</v>
      </c>
      <c r="D83" s="20"/>
      <c r="E83" s="19" t="s">
        <v>17</v>
      </c>
      <c r="F83" s="102">
        <v>0</v>
      </c>
      <c r="G83" s="90">
        <f t="shared" si="1"/>
        <v>0</v>
      </c>
    </row>
    <row r="84" spans="1:7" x14ac:dyDescent="0.2">
      <c r="A84" s="32" t="s">
        <v>11</v>
      </c>
      <c r="B84" s="19">
        <v>4</v>
      </c>
      <c r="C84" s="7" t="s">
        <v>72</v>
      </c>
      <c r="D84" s="20"/>
      <c r="E84" s="19" t="s">
        <v>33</v>
      </c>
      <c r="F84" s="102">
        <v>0</v>
      </c>
      <c r="G84" s="90">
        <f t="shared" si="1"/>
        <v>0</v>
      </c>
    </row>
    <row r="85" spans="1:7" x14ac:dyDescent="0.2">
      <c r="A85" s="32" t="s">
        <v>11</v>
      </c>
      <c r="B85" s="19">
        <v>5</v>
      </c>
      <c r="C85" s="7" t="s">
        <v>95</v>
      </c>
      <c r="D85" s="20"/>
      <c r="E85" s="19" t="s">
        <v>33</v>
      </c>
      <c r="F85" s="101">
        <v>0</v>
      </c>
      <c r="G85" s="90">
        <f t="shared" si="1"/>
        <v>0</v>
      </c>
    </row>
    <row r="86" spans="1:7" x14ac:dyDescent="0.2">
      <c r="A86" s="32" t="s">
        <v>11</v>
      </c>
      <c r="B86" s="19">
        <v>6</v>
      </c>
      <c r="C86" s="7" t="s">
        <v>94</v>
      </c>
      <c r="D86" s="20"/>
      <c r="E86" s="19" t="s">
        <v>33</v>
      </c>
      <c r="F86" s="102">
        <v>0</v>
      </c>
      <c r="G86" s="90">
        <f t="shared" si="1"/>
        <v>0</v>
      </c>
    </row>
    <row r="87" spans="1:7" x14ac:dyDescent="0.2">
      <c r="A87" s="32" t="s">
        <v>11</v>
      </c>
      <c r="B87" s="19">
        <v>7</v>
      </c>
      <c r="C87" s="7" t="s">
        <v>96</v>
      </c>
      <c r="D87" s="20">
        <v>940</v>
      </c>
      <c r="E87" s="19" t="s">
        <v>17</v>
      </c>
      <c r="F87" s="102">
        <v>0</v>
      </c>
      <c r="G87" s="90">
        <f t="shared" si="1"/>
        <v>0</v>
      </c>
    </row>
    <row r="88" spans="1:7" x14ac:dyDescent="0.2">
      <c r="A88" s="32" t="s">
        <v>11</v>
      </c>
      <c r="B88" s="19">
        <v>8</v>
      </c>
      <c r="C88" s="7" t="s">
        <v>115</v>
      </c>
      <c r="D88" s="20"/>
      <c r="E88" s="19" t="s">
        <v>33</v>
      </c>
      <c r="F88" s="102">
        <v>0</v>
      </c>
      <c r="G88" s="90">
        <f t="shared" si="1"/>
        <v>0</v>
      </c>
    </row>
    <row r="89" spans="1:7" x14ac:dyDescent="0.2">
      <c r="A89" s="32" t="s">
        <v>11</v>
      </c>
      <c r="B89" s="19">
        <v>9</v>
      </c>
      <c r="C89" s="7" t="s">
        <v>37</v>
      </c>
      <c r="D89" s="20"/>
      <c r="E89" s="19" t="s">
        <v>33</v>
      </c>
      <c r="F89" s="101">
        <v>0</v>
      </c>
      <c r="G89" s="90">
        <f t="shared" si="1"/>
        <v>0</v>
      </c>
    </row>
    <row r="90" spans="1:7" x14ac:dyDescent="0.2">
      <c r="A90" s="32" t="s">
        <v>11</v>
      </c>
      <c r="B90" s="19">
        <v>10</v>
      </c>
      <c r="C90" s="7" t="s">
        <v>36</v>
      </c>
      <c r="D90" s="20"/>
      <c r="E90" s="34" t="s">
        <v>17</v>
      </c>
      <c r="F90" s="102">
        <v>0</v>
      </c>
      <c r="G90" s="90">
        <f t="shared" si="1"/>
        <v>0</v>
      </c>
    </row>
    <row r="91" spans="1:7" x14ac:dyDescent="0.2">
      <c r="A91" s="32" t="s">
        <v>11</v>
      </c>
      <c r="B91" s="19">
        <v>11</v>
      </c>
      <c r="C91" s="7" t="s">
        <v>98</v>
      </c>
      <c r="D91" s="20"/>
      <c r="E91" s="34" t="s">
        <v>33</v>
      </c>
      <c r="F91" s="102">
        <v>0</v>
      </c>
      <c r="G91" s="90">
        <f t="shared" si="1"/>
        <v>0</v>
      </c>
    </row>
    <row r="92" spans="1:7" x14ac:dyDescent="0.2">
      <c r="A92" s="33" t="s">
        <v>11</v>
      </c>
      <c r="B92" s="23">
        <v>12</v>
      </c>
      <c r="C92" s="12" t="s">
        <v>99</v>
      </c>
      <c r="D92" s="20"/>
      <c r="E92" s="19" t="s">
        <v>33</v>
      </c>
      <c r="F92" s="102">
        <v>0</v>
      </c>
      <c r="G92" s="90">
        <f t="shared" si="1"/>
        <v>0</v>
      </c>
    </row>
    <row r="93" spans="1:7" x14ac:dyDescent="0.2">
      <c r="A93" s="33" t="s">
        <v>11</v>
      </c>
      <c r="B93" s="23">
        <v>13</v>
      </c>
      <c r="C93" s="12" t="s">
        <v>176</v>
      </c>
      <c r="D93" s="20"/>
      <c r="E93" s="19" t="s">
        <v>33</v>
      </c>
      <c r="F93" s="101">
        <v>0</v>
      </c>
      <c r="G93" s="90">
        <f t="shared" si="1"/>
        <v>0</v>
      </c>
    </row>
    <row r="94" spans="1:7" x14ac:dyDescent="0.2">
      <c r="A94" s="33" t="s">
        <v>11</v>
      </c>
      <c r="B94" s="23">
        <v>14</v>
      </c>
      <c r="C94" s="12" t="s">
        <v>101</v>
      </c>
      <c r="D94" s="20"/>
      <c r="E94" s="19" t="s">
        <v>17</v>
      </c>
      <c r="F94" s="102">
        <v>0</v>
      </c>
      <c r="G94" s="90">
        <f t="shared" si="1"/>
        <v>0</v>
      </c>
    </row>
    <row r="95" spans="1:7" x14ac:dyDescent="0.2">
      <c r="A95" s="33" t="s">
        <v>11</v>
      </c>
      <c r="B95" s="23">
        <v>15</v>
      </c>
      <c r="C95" s="12" t="s">
        <v>34</v>
      </c>
      <c r="D95" s="20">
        <v>940</v>
      </c>
      <c r="E95" s="19" t="s">
        <v>17</v>
      </c>
      <c r="F95" s="102">
        <v>0</v>
      </c>
      <c r="G95" s="90">
        <f t="shared" si="1"/>
        <v>0</v>
      </c>
    </row>
    <row r="96" spans="1:7" x14ac:dyDescent="0.2">
      <c r="A96" s="33" t="s">
        <v>11</v>
      </c>
      <c r="B96" s="23">
        <v>16</v>
      </c>
      <c r="C96" s="12" t="s">
        <v>80</v>
      </c>
      <c r="D96" s="20"/>
      <c r="E96" s="19" t="s">
        <v>17</v>
      </c>
      <c r="F96" s="102">
        <v>0</v>
      </c>
      <c r="G96" s="90">
        <f t="shared" si="1"/>
        <v>0</v>
      </c>
    </row>
    <row r="97" spans="1:7" x14ac:dyDescent="0.2">
      <c r="A97" s="33" t="s">
        <v>11</v>
      </c>
      <c r="B97" s="23">
        <v>17</v>
      </c>
      <c r="C97" s="12" t="s">
        <v>81</v>
      </c>
      <c r="D97" s="20"/>
      <c r="E97" s="19" t="s">
        <v>17</v>
      </c>
      <c r="F97" s="101">
        <v>0</v>
      </c>
      <c r="G97" s="90">
        <f t="shared" si="1"/>
        <v>0</v>
      </c>
    </row>
    <row r="98" spans="1:7" x14ac:dyDescent="0.2">
      <c r="A98" s="33" t="s">
        <v>11</v>
      </c>
      <c r="B98" s="23">
        <v>18</v>
      </c>
      <c r="C98" s="12" t="s">
        <v>140</v>
      </c>
      <c r="D98" s="20"/>
      <c r="E98" s="19" t="s">
        <v>17</v>
      </c>
      <c r="F98" s="102">
        <v>0</v>
      </c>
      <c r="G98" s="90">
        <f t="shared" si="1"/>
        <v>0</v>
      </c>
    </row>
    <row r="99" spans="1:7" x14ac:dyDescent="0.2">
      <c r="A99" s="32" t="s">
        <v>11</v>
      </c>
      <c r="B99" s="19">
        <v>19</v>
      </c>
      <c r="C99" s="7" t="s">
        <v>35</v>
      </c>
      <c r="D99" s="20">
        <v>42</v>
      </c>
      <c r="E99" s="19" t="s">
        <v>10</v>
      </c>
      <c r="F99" s="102">
        <v>0</v>
      </c>
      <c r="G99" s="90">
        <f t="shared" si="1"/>
        <v>0</v>
      </c>
    </row>
    <row r="100" spans="1:7" s="10" customFormat="1" ht="12.75" thickBot="1" x14ac:dyDescent="0.25">
      <c r="A100" s="38" t="s">
        <v>11</v>
      </c>
      <c r="B100" s="39">
        <v>20</v>
      </c>
      <c r="C100" s="66" t="s">
        <v>209</v>
      </c>
      <c r="D100" s="61">
        <v>1</v>
      </c>
      <c r="E100" s="62" t="s">
        <v>104</v>
      </c>
      <c r="F100" s="103">
        <v>0</v>
      </c>
      <c r="G100" s="91">
        <v>0</v>
      </c>
    </row>
    <row r="101" spans="1:7" ht="12.75" customHeight="1" thickBot="1" x14ac:dyDescent="0.25">
      <c r="A101" s="141" t="s">
        <v>16</v>
      </c>
      <c r="B101" s="142"/>
      <c r="C101" s="149" t="s">
        <v>31</v>
      </c>
      <c r="D101" s="149"/>
      <c r="E101" s="149"/>
      <c r="F101" s="156"/>
      <c r="G101" s="80">
        <f>SUM(G102:G124)</f>
        <v>0</v>
      </c>
    </row>
    <row r="102" spans="1:7" x14ac:dyDescent="0.2">
      <c r="A102" s="71" t="s">
        <v>16</v>
      </c>
      <c r="B102" s="46">
        <v>1</v>
      </c>
      <c r="C102" s="56" t="s">
        <v>53</v>
      </c>
      <c r="D102" s="57">
        <v>112</v>
      </c>
      <c r="E102" s="46" t="s">
        <v>9</v>
      </c>
      <c r="F102" s="101">
        <v>0</v>
      </c>
      <c r="G102" s="89">
        <f t="shared" si="1"/>
        <v>0</v>
      </c>
    </row>
    <row r="103" spans="1:7" x14ac:dyDescent="0.2">
      <c r="A103" s="36" t="s">
        <v>16</v>
      </c>
      <c r="B103" s="19">
        <v>2</v>
      </c>
      <c r="C103" s="7" t="s">
        <v>54</v>
      </c>
      <c r="D103" s="20">
        <v>27</v>
      </c>
      <c r="E103" s="19" t="s">
        <v>9</v>
      </c>
      <c r="F103" s="100">
        <v>0</v>
      </c>
      <c r="G103" s="90">
        <f t="shared" si="1"/>
        <v>0</v>
      </c>
    </row>
    <row r="104" spans="1:7" x14ac:dyDescent="0.2">
      <c r="A104" s="36" t="s">
        <v>16</v>
      </c>
      <c r="B104" s="19">
        <v>3</v>
      </c>
      <c r="C104" s="7" t="s">
        <v>55</v>
      </c>
      <c r="D104" s="20"/>
      <c r="E104" s="19" t="s">
        <v>9</v>
      </c>
      <c r="F104" s="101">
        <v>0</v>
      </c>
      <c r="G104" s="90">
        <f t="shared" si="1"/>
        <v>0</v>
      </c>
    </row>
    <row r="105" spans="1:7" x14ac:dyDescent="0.2">
      <c r="A105" s="36" t="s">
        <v>16</v>
      </c>
      <c r="B105" s="19">
        <v>4</v>
      </c>
      <c r="C105" s="7" t="s">
        <v>58</v>
      </c>
      <c r="D105" s="20">
        <v>27</v>
      </c>
      <c r="E105" s="19" t="s">
        <v>9</v>
      </c>
      <c r="F105" s="100">
        <v>0</v>
      </c>
      <c r="G105" s="90">
        <f t="shared" si="1"/>
        <v>0</v>
      </c>
    </row>
    <row r="106" spans="1:7" x14ac:dyDescent="0.2">
      <c r="A106" s="37" t="s">
        <v>16</v>
      </c>
      <c r="B106" s="23">
        <v>5</v>
      </c>
      <c r="C106" s="12" t="s">
        <v>166</v>
      </c>
      <c r="D106" s="20"/>
      <c r="E106" s="19" t="s">
        <v>9</v>
      </c>
      <c r="F106" s="101">
        <v>0</v>
      </c>
      <c r="G106" s="90">
        <f t="shared" si="1"/>
        <v>0</v>
      </c>
    </row>
    <row r="107" spans="1:7" x14ac:dyDescent="0.2">
      <c r="A107" s="37" t="s">
        <v>16</v>
      </c>
      <c r="B107" s="23">
        <v>6</v>
      </c>
      <c r="C107" s="12" t="s">
        <v>141</v>
      </c>
      <c r="D107" s="20"/>
      <c r="E107" s="19" t="s">
        <v>9</v>
      </c>
      <c r="F107" s="100">
        <v>0</v>
      </c>
      <c r="G107" s="90">
        <f t="shared" si="1"/>
        <v>0</v>
      </c>
    </row>
    <row r="108" spans="1:7" x14ac:dyDescent="0.2">
      <c r="A108" s="37" t="s">
        <v>16</v>
      </c>
      <c r="B108" s="23">
        <v>7</v>
      </c>
      <c r="C108" s="12" t="s">
        <v>167</v>
      </c>
      <c r="D108" s="20">
        <v>27</v>
      </c>
      <c r="E108" s="19" t="s">
        <v>9</v>
      </c>
      <c r="F108" s="101">
        <v>0</v>
      </c>
      <c r="G108" s="90">
        <f t="shared" si="1"/>
        <v>0</v>
      </c>
    </row>
    <row r="109" spans="1:7" x14ac:dyDescent="0.2">
      <c r="A109" s="37" t="s">
        <v>16</v>
      </c>
      <c r="B109" s="23">
        <v>8</v>
      </c>
      <c r="C109" s="12" t="s">
        <v>168</v>
      </c>
      <c r="D109" s="20"/>
      <c r="E109" s="19" t="s">
        <v>9</v>
      </c>
      <c r="F109" s="100">
        <v>0</v>
      </c>
      <c r="G109" s="90">
        <f t="shared" si="1"/>
        <v>0</v>
      </c>
    </row>
    <row r="110" spans="1:7" x14ac:dyDescent="0.2">
      <c r="A110" s="37" t="s">
        <v>16</v>
      </c>
      <c r="B110" s="23">
        <v>9</v>
      </c>
      <c r="C110" s="12" t="s">
        <v>169</v>
      </c>
      <c r="D110" s="20"/>
      <c r="E110" s="19" t="s">
        <v>9</v>
      </c>
      <c r="F110" s="101">
        <v>0</v>
      </c>
      <c r="G110" s="90">
        <f t="shared" si="1"/>
        <v>0</v>
      </c>
    </row>
    <row r="111" spans="1:7" x14ac:dyDescent="0.2">
      <c r="A111" s="37" t="s">
        <v>16</v>
      </c>
      <c r="B111" s="23">
        <v>10</v>
      </c>
      <c r="C111" s="12" t="s">
        <v>186</v>
      </c>
      <c r="D111" s="20"/>
      <c r="E111" s="19" t="s">
        <v>9</v>
      </c>
      <c r="F111" s="100">
        <v>0</v>
      </c>
      <c r="G111" s="90">
        <f t="shared" si="1"/>
        <v>0</v>
      </c>
    </row>
    <row r="112" spans="1:7" x14ac:dyDescent="0.2">
      <c r="A112" s="37" t="s">
        <v>16</v>
      </c>
      <c r="B112" s="23">
        <v>11</v>
      </c>
      <c r="C112" s="12" t="s">
        <v>170</v>
      </c>
      <c r="D112" s="20"/>
      <c r="E112" s="19" t="s">
        <v>9</v>
      </c>
      <c r="F112" s="101">
        <v>0</v>
      </c>
      <c r="G112" s="90">
        <f t="shared" si="1"/>
        <v>0</v>
      </c>
    </row>
    <row r="113" spans="1:7" x14ac:dyDescent="0.2">
      <c r="A113" s="37" t="s">
        <v>16</v>
      </c>
      <c r="B113" s="23">
        <v>12</v>
      </c>
      <c r="C113" s="12" t="s">
        <v>171</v>
      </c>
      <c r="D113" s="20">
        <v>32</v>
      </c>
      <c r="E113" s="19" t="s">
        <v>9</v>
      </c>
      <c r="F113" s="100">
        <v>0</v>
      </c>
      <c r="G113" s="90">
        <f t="shared" si="1"/>
        <v>0</v>
      </c>
    </row>
    <row r="114" spans="1:7" x14ac:dyDescent="0.2">
      <c r="A114" s="37" t="s">
        <v>16</v>
      </c>
      <c r="B114" s="23">
        <v>13</v>
      </c>
      <c r="C114" s="12" t="s">
        <v>86</v>
      </c>
      <c r="D114" s="20"/>
      <c r="E114" s="19" t="s">
        <v>9</v>
      </c>
      <c r="F114" s="101">
        <v>0</v>
      </c>
      <c r="G114" s="90">
        <f t="shared" si="1"/>
        <v>0</v>
      </c>
    </row>
    <row r="115" spans="1:7" x14ac:dyDescent="0.2">
      <c r="A115" s="37" t="s">
        <v>16</v>
      </c>
      <c r="B115" s="23">
        <v>14</v>
      </c>
      <c r="C115" s="12" t="s">
        <v>87</v>
      </c>
      <c r="D115" s="20"/>
      <c r="E115" s="19" t="s">
        <v>9</v>
      </c>
      <c r="F115" s="100">
        <v>0</v>
      </c>
      <c r="G115" s="90">
        <f t="shared" si="1"/>
        <v>0</v>
      </c>
    </row>
    <row r="116" spans="1:7" x14ac:dyDescent="0.2">
      <c r="A116" s="37" t="s">
        <v>16</v>
      </c>
      <c r="B116" s="23">
        <v>15</v>
      </c>
      <c r="C116" s="12" t="s">
        <v>83</v>
      </c>
      <c r="D116" s="20">
        <v>4</v>
      </c>
      <c r="E116" s="19" t="s">
        <v>9</v>
      </c>
      <c r="F116" s="101">
        <v>0</v>
      </c>
      <c r="G116" s="90">
        <f t="shared" si="1"/>
        <v>0</v>
      </c>
    </row>
    <row r="117" spans="1:7" x14ac:dyDescent="0.2">
      <c r="A117" s="37" t="s">
        <v>16</v>
      </c>
      <c r="B117" s="23">
        <v>16</v>
      </c>
      <c r="C117" s="12" t="s">
        <v>172</v>
      </c>
      <c r="D117" s="20">
        <v>4</v>
      </c>
      <c r="E117" s="19" t="s">
        <v>9</v>
      </c>
      <c r="F117" s="100">
        <v>0</v>
      </c>
      <c r="G117" s="90">
        <f t="shared" si="1"/>
        <v>0</v>
      </c>
    </row>
    <row r="118" spans="1:7" x14ac:dyDescent="0.2">
      <c r="A118" s="37" t="s">
        <v>16</v>
      </c>
      <c r="B118" s="23">
        <v>17</v>
      </c>
      <c r="C118" s="12" t="s">
        <v>57</v>
      </c>
      <c r="D118" s="20"/>
      <c r="E118" s="19" t="s">
        <v>9</v>
      </c>
      <c r="F118" s="101">
        <v>0</v>
      </c>
      <c r="G118" s="90">
        <f t="shared" si="1"/>
        <v>0</v>
      </c>
    </row>
    <row r="119" spans="1:7" x14ac:dyDescent="0.2">
      <c r="A119" s="37" t="s">
        <v>16</v>
      </c>
      <c r="B119" s="23">
        <v>18</v>
      </c>
      <c r="C119" s="12" t="s">
        <v>59</v>
      </c>
      <c r="D119" s="20">
        <v>8</v>
      </c>
      <c r="E119" s="19" t="s">
        <v>9</v>
      </c>
      <c r="F119" s="100">
        <v>0</v>
      </c>
      <c r="G119" s="90">
        <f t="shared" si="1"/>
        <v>0</v>
      </c>
    </row>
    <row r="120" spans="1:7" x14ac:dyDescent="0.2">
      <c r="A120" s="37" t="s">
        <v>16</v>
      </c>
      <c r="B120" s="23">
        <v>19</v>
      </c>
      <c r="C120" s="12" t="s">
        <v>188</v>
      </c>
      <c r="D120" s="20">
        <v>1</v>
      </c>
      <c r="E120" s="19" t="s">
        <v>9</v>
      </c>
      <c r="F120" s="101">
        <v>0</v>
      </c>
      <c r="G120" s="90">
        <f t="shared" si="1"/>
        <v>0</v>
      </c>
    </row>
    <row r="121" spans="1:7" x14ac:dyDescent="0.2">
      <c r="A121" s="37" t="s">
        <v>16</v>
      </c>
      <c r="B121" s="23">
        <v>20</v>
      </c>
      <c r="C121" s="12" t="s">
        <v>160</v>
      </c>
      <c r="D121" s="20"/>
      <c r="E121" s="19" t="s">
        <v>47</v>
      </c>
      <c r="F121" s="100">
        <v>0</v>
      </c>
      <c r="G121" s="90">
        <f t="shared" si="1"/>
        <v>0</v>
      </c>
    </row>
    <row r="122" spans="1:7" x14ac:dyDescent="0.2">
      <c r="A122" s="37" t="s">
        <v>16</v>
      </c>
      <c r="B122" s="23">
        <v>21</v>
      </c>
      <c r="C122" s="12" t="s">
        <v>142</v>
      </c>
      <c r="D122" s="20">
        <v>2</v>
      </c>
      <c r="E122" s="19" t="s">
        <v>9</v>
      </c>
      <c r="F122" s="101">
        <v>0</v>
      </c>
      <c r="G122" s="90">
        <f t="shared" si="1"/>
        <v>0</v>
      </c>
    </row>
    <row r="123" spans="1:7" x14ac:dyDescent="0.2">
      <c r="A123" s="36" t="s">
        <v>16</v>
      </c>
      <c r="B123" s="19">
        <v>22</v>
      </c>
      <c r="C123" s="12" t="s">
        <v>74</v>
      </c>
      <c r="D123" s="20"/>
      <c r="E123" s="19" t="s">
        <v>9</v>
      </c>
      <c r="F123" s="100">
        <v>0</v>
      </c>
      <c r="G123" s="90">
        <f t="shared" si="1"/>
        <v>0</v>
      </c>
    </row>
    <row r="124" spans="1:7" ht="12.75" thickBot="1" x14ac:dyDescent="0.25">
      <c r="A124" s="72" t="s">
        <v>16</v>
      </c>
      <c r="B124" s="39">
        <v>23</v>
      </c>
      <c r="C124" s="40" t="s">
        <v>84</v>
      </c>
      <c r="D124" s="41">
        <v>40</v>
      </c>
      <c r="E124" s="39" t="s">
        <v>10</v>
      </c>
      <c r="F124" s="101">
        <v>0</v>
      </c>
      <c r="G124" s="91">
        <f t="shared" si="1"/>
        <v>0</v>
      </c>
    </row>
    <row r="125" spans="1:7" ht="12.75" customHeight="1" thickBot="1" x14ac:dyDescent="0.25">
      <c r="A125" s="141" t="s">
        <v>18</v>
      </c>
      <c r="B125" s="142"/>
      <c r="C125" s="129" t="s">
        <v>12</v>
      </c>
      <c r="D125" s="129"/>
      <c r="E125" s="129"/>
      <c r="F125" s="130"/>
      <c r="G125" s="80">
        <f>SUM(G126:G133)</f>
        <v>0</v>
      </c>
    </row>
    <row r="126" spans="1:7" x14ac:dyDescent="0.2">
      <c r="A126" s="67" t="s">
        <v>18</v>
      </c>
      <c r="B126" s="46">
        <v>1</v>
      </c>
      <c r="C126" s="56" t="s">
        <v>13</v>
      </c>
      <c r="D126" s="57">
        <v>66</v>
      </c>
      <c r="E126" s="46" t="s">
        <v>15</v>
      </c>
      <c r="F126" s="101">
        <v>0</v>
      </c>
      <c r="G126" s="89">
        <f t="shared" si="1"/>
        <v>0</v>
      </c>
    </row>
    <row r="127" spans="1:7" x14ac:dyDescent="0.2">
      <c r="A127" s="32" t="s">
        <v>18</v>
      </c>
      <c r="B127" s="19">
        <v>2</v>
      </c>
      <c r="C127" s="31" t="s">
        <v>156</v>
      </c>
      <c r="D127" s="20">
        <v>66</v>
      </c>
      <c r="E127" s="19" t="s">
        <v>15</v>
      </c>
      <c r="F127" s="100">
        <v>0</v>
      </c>
      <c r="G127" s="90">
        <f t="shared" si="1"/>
        <v>0</v>
      </c>
    </row>
    <row r="128" spans="1:7" x14ac:dyDescent="0.2">
      <c r="A128" s="32" t="s">
        <v>18</v>
      </c>
      <c r="B128" s="19">
        <v>3</v>
      </c>
      <c r="C128" s="31" t="s">
        <v>14</v>
      </c>
      <c r="D128" s="20">
        <v>20</v>
      </c>
      <c r="E128" s="19" t="s">
        <v>15</v>
      </c>
      <c r="F128" s="100">
        <v>0</v>
      </c>
      <c r="G128" s="90">
        <f t="shared" si="1"/>
        <v>0</v>
      </c>
    </row>
    <row r="129" spans="1:7" x14ac:dyDescent="0.2">
      <c r="A129" s="32" t="s">
        <v>18</v>
      </c>
      <c r="B129" s="19">
        <v>4</v>
      </c>
      <c r="C129" s="31" t="s">
        <v>111</v>
      </c>
      <c r="D129" s="20"/>
      <c r="E129" s="19" t="s">
        <v>15</v>
      </c>
      <c r="F129" s="100">
        <v>0</v>
      </c>
      <c r="G129" s="90">
        <f t="shared" si="1"/>
        <v>0</v>
      </c>
    </row>
    <row r="130" spans="1:7" x14ac:dyDescent="0.2">
      <c r="A130" s="32" t="s">
        <v>18</v>
      </c>
      <c r="B130" s="19">
        <v>5</v>
      </c>
      <c r="C130" s="31" t="s">
        <v>112</v>
      </c>
      <c r="D130" s="20"/>
      <c r="E130" s="19" t="s">
        <v>15</v>
      </c>
      <c r="F130" s="100">
        <v>0</v>
      </c>
      <c r="G130" s="90">
        <f t="shared" si="1"/>
        <v>0</v>
      </c>
    </row>
    <row r="131" spans="1:7" x14ac:dyDescent="0.2">
      <c r="A131" s="32" t="s">
        <v>18</v>
      </c>
      <c r="B131" s="19">
        <v>6</v>
      </c>
      <c r="C131" s="7" t="s">
        <v>161</v>
      </c>
      <c r="D131" s="20">
        <v>66</v>
      </c>
      <c r="E131" s="19" t="s">
        <v>15</v>
      </c>
      <c r="F131" s="100">
        <v>0</v>
      </c>
      <c r="G131" s="90">
        <f t="shared" si="1"/>
        <v>0</v>
      </c>
    </row>
    <row r="132" spans="1:7" x14ac:dyDescent="0.2">
      <c r="A132" s="32" t="s">
        <v>18</v>
      </c>
      <c r="B132" s="19">
        <v>7</v>
      </c>
      <c r="C132" s="96" t="s">
        <v>177</v>
      </c>
      <c r="D132" s="95">
        <v>25</v>
      </c>
      <c r="E132" s="97" t="s">
        <v>15</v>
      </c>
      <c r="F132" s="176">
        <v>0</v>
      </c>
      <c r="G132" s="98">
        <f t="shared" si="1"/>
        <v>0</v>
      </c>
    </row>
    <row r="133" spans="1:7" s="10" customFormat="1" ht="12.75" thickBot="1" x14ac:dyDescent="0.25">
      <c r="A133" s="38" t="s">
        <v>18</v>
      </c>
      <c r="B133" s="39">
        <v>8</v>
      </c>
      <c r="C133" s="66" t="s">
        <v>200</v>
      </c>
      <c r="D133" s="61">
        <v>1</v>
      </c>
      <c r="E133" s="62" t="s">
        <v>104</v>
      </c>
      <c r="F133" s="103">
        <v>0</v>
      </c>
      <c r="G133" s="98">
        <f t="shared" si="1"/>
        <v>0</v>
      </c>
    </row>
    <row r="134" spans="1:7" ht="12.75" customHeight="1" thickBot="1" x14ac:dyDescent="0.25">
      <c r="A134" s="141" t="s">
        <v>19</v>
      </c>
      <c r="B134" s="142"/>
      <c r="C134" s="129" t="s">
        <v>48</v>
      </c>
      <c r="D134" s="129"/>
      <c r="E134" s="129"/>
      <c r="F134" s="130"/>
      <c r="G134" s="80">
        <f>SUM(G135:G157)</f>
        <v>0</v>
      </c>
    </row>
    <row r="135" spans="1:7" x14ac:dyDescent="0.2">
      <c r="A135" s="67" t="s">
        <v>19</v>
      </c>
      <c r="B135" s="73">
        <v>1</v>
      </c>
      <c r="C135" s="74" t="s">
        <v>165</v>
      </c>
      <c r="D135" s="75">
        <v>24</v>
      </c>
      <c r="E135" s="73" t="s">
        <v>10</v>
      </c>
      <c r="F135" s="101">
        <v>0</v>
      </c>
      <c r="G135" s="89">
        <f t="shared" si="1"/>
        <v>0</v>
      </c>
    </row>
    <row r="136" spans="1:7" x14ac:dyDescent="0.2">
      <c r="A136" s="33" t="s">
        <v>19</v>
      </c>
      <c r="B136" s="44">
        <v>2</v>
      </c>
      <c r="C136" s="14" t="s">
        <v>180</v>
      </c>
      <c r="D136" s="43">
        <v>16</v>
      </c>
      <c r="E136" s="42" t="s">
        <v>10</v>
      </c>
      <c r="F136" s="100">
        <v>0</v>
      </c>
      <c r="G136" s="90">
        <f t="shared" si="1"/>
        <v>0</v>
      </c>
    </row>
    <row r="137" spans="1:7" x14ac:dyDescent="0.2">
      <c r="A137" s="33" t="s">
        <v>19</v>
      </c>
      <c r="B137" s="44">
        <v>3</v>
      </c>
      <c r="C137" s="14" t="s">
        <v>162</v>
      </c>
      <c r="D137" s="43"/>
      <c r="E137" s="42" t="s">
        <v>9</v>
      </c>
      <c r="F137" s="100">
        <v>0</v>
      </c>
      <c r="G137" s="90">
        <f t="shared" si="1"/>
        <v>0</v>
      </c>
    </row>
    <row r="138" spans="1:7" x14ac:dyDescent="0.2">
      <c r="A138" s="33" t="s">
        <v>19</v>
      </c>
      <c r="B138" s="44">
        <v>4</v>
      </c>
      <c r="C138" s="14" t="s">
        <v>143</v>
      </c>
      <c r="D138" s="43"/>
      <c r="E138" s="42" t="s">
        <v>151</v>
      </c>
      <c r="F138" s="101">
        <v>0</v>
      </c>
      <c r="G138" s="90">
        <f t="shared" ref="G138:G178" si="2">D138*F138</f>
        <v>0</v>
      </c>
    </row>
    <row r="139" spans="1:7" x14ac:dyDescent="0.2">
      <c r="A139" s="33" t="s">
        <v>19</v>
      </c>
      <c r="B139" s="44">
        <v>5</v>
      </c>
      <c r="C139" s="14" t="s">
        <v>144</v>
      </c>
      <c r="D139" s="43">
        <v>7</v>
      </c>
      <c r="E139" s="42" t="s">
        <v>9</v>
      </c>
      <c r="F139" s="100">
        <v>0</v>
      </c>
      <c r="G139" s="90">
        <f t="shared" si="2"/>
        <v>0</v>
      </c>
    </row>
    <row r="140" spans="1:7" x14ac:dyDescent="0.2">
      <c r="A140" s="33" t="s">
        <v>19</v>
      </c>
      <c r="B140" s="44">
        <v>6</v>
      </c>
      <c r="C140" s="14" t="s">
        <v>113</v>
      </c>
      <c r="D140" s="43"/>
      <c r="E140" s="42" t="s">
        <v>9</v>
      </c>
      <c r="F140" s="100">
        <v>0</v>
      </c>
      <c r="G140" s="90">
        <f t="shared" si="2"/>
        <v>0</v>
      </c>
    </row>
    <row r="141" spans="1:7" x14ac:dyDescent="0.2">
      <c r="A141" s="33" t="s">
        <v>19</v>
      </c>
      <c r="B141" s="44">
        <v>7</v>
      </c>
      <c r="C141" s="14" t="s">
        <v>114</v>
      </c>
      <c r="D141" s="43">
        <v>28</v>
      </c>
      <c r="E141" s="42" t="s">
        <v>4</v>
      </c>
      <c r="F141" s="101">
        <v>0</v>
      </c>
      <c r="G141" s="90">
        <f t="shared" si="2"/>
        <v>0</v>
      </c>
    </row>
    <row r="142" spans="1:7" x14ac:dyDescent="0.2">
      <c r="A142" s="33" t="s">
        <v>19</v>
      </c>
      <c r="B142" s="44">
        <v>8</v>
      </c>
      <c r="C142" s="14" t="s">
        <v>159</v>
      </c>
      <c r="D142" s="43"/>
      <c r="E142" s="42" t="s">
        <v>151</v>
      </c>
      <c r="F142" s="100">
        <v>0</v>
      </c>
      <c r="G142" s="90">
        <f t="shared" si="2"/>
        <v>0</v>
      </c>
    </row>
    <row r="143" spans="1:7" x14ac:dyDescent="0.2">
      <c r="A143" s="33" t="s">
        <v>19</v>
      </c>
      <c r="B143" s="44">
        <v>9</v>
      </c>
      <c r="C143" s="14" t="s">
        <v>145</v>
      </c>
      <c r="D143" s="43"/>
      <c r="E143" s="42" t="s">
        <v>152</v>
      </c>
      <c r="F143" s="100">
        <v>0</v>
      </c>
      <c r="G143" s="90">
        <f t="shared" si="2"/>
        <v>0</v>
      </c>
    </row>
    <row r="144" spans="1:7" x14ac:dyDescent="0.2">
      <c r="A144" s="33" t="s">
        <v>19</v>
      </c>
      <c r="B144" s="44">
        <v>10</v>
      </c>
      <c r="C144" s="14" t="s">
        <v>49</v>
      </c>
      <c r="D144" s="43">
        <v>20</v>
      </c>
      <c r="E144" s="42" t="s">
        <v>15</v>
      </c>
      <c r="F144" s="101">
        <v>0</v>
      </c>
      <c r="G144" s="90">
        <f t="shared" si="2"/>
        <v>0</v>
      </c>
    </row>
    <row r="145" spans="1:7" x14ac:dyDescent="0.2">
      <c r="A145" s="33" t="s">
        <v>19</v>
      </c>
      <c r="B145" s="44">
        <v>11</v>
      </c>
      <c r="C145" s="14" t="s">
        <v>163</v>
      </c>
      <c r="D145" s="43">
        <v>8</v>
      </c>
      <c r="E145" s="42" t="s">
        <v>15</v>
      </c>
      <c r="F145" s="100">
        <v>0</v>
      </c>
      <c r="G145" s="90">
        <f t="shared" si="2"/>
        <v>0</v>
      </c>
    </row>
    <row r="146" spans="1:7" x14ac:dyDescent="0.2">
      <c r="A146" s="33" t="s">
        <v>19</v>
      </c>
      <c r="B146" s="44">
        <v>12</v>
      </c>
      <c r="C146" s="12" t="s">
        <v>56</v>
      </c>
      <c r="D146" s="43">
        <v>8</v>
      </c>
      <c r="E146" s="42" t="s">
        <v>9</v>
      </c>
      <c r="F146" s="100">
        <v>0</v>
      </c>
      <c r="G146" s="90">
        <f t="shared" si="2"/>
        <v>0</v>
      </c>
    </row>
    <row r="147" spans="1:7" ht="13.5" x14ac:dyDescent="0.2">
      <c r="A147" s="33" t="s">
        <v>19</v>
      </c>
      <c r="B147" s="44">
        <v>13</v>
      </c>
      <c r="C147" s="14" t="s">
        <v>154</v>
      </c>
      <c r="D147" s="43">
        <v>8</v>
      </c>
      <c r="E147" s="42" t="s">
        <v>9</v>
      </c>
      <c r="F147" s="101">
        <v>0</v>
      </c>
      <c r="G147" s="90">
        <f t="shared" si="2"/>
        <v>0</v>
      </c>
    </row>
    <row r="148" spans="1:7" ht="13.5" x14ac:dyDescent="0.2">
      <c r="A148" s="33" t="s">
        <v>19</v>
      </c>
      <c r="B148" s="44">
        <v>14</v>
      </c>
      <c r="C148" s="14" t="s">
        <v>146</v>
      </c>
      <c r="D148" s="43"/>
      <c r="E148" s="42" t="s">
        <v>9</v>
      </c>
      <c r="F148" s="100">
        <v>0</v>
      </c>
      <c r="G148" s="90">
        <f t="shared" si="2"/>
        <v>0</v>
      </c>
    </row>
    <row r="149" spans="1:7" x14ac:dyDescent="0.2">
      <c r="A149" s="33" t="s">
        <v>19</v>
      </c>
      <c r="B149" s="44">
        <v>15</v>
      </c>
      <c r="C149" s="14" t="s">
        <v>147</v>
      </c>
      <c r="D149" s="43"/>
      <c r="E149" s="42" t="s">
        <v>9</v>
      </c>
      <c r="F149" s="100">
        <v>0</v>
      </c>
      <c r="G149" s="90">
        <f t="shared" si="2"/>
        <v>0</v>
      </c>
    </row>
    <row r="150" spans="1:7" x14ac:dyDescent="0.2">
      <c r="A150" s="33" t="s">
        <v>19</v>
      </c>
      <c r="B150" s="44">
        <v>16</v>
      </c>
      <c r="C150" s="14" t="s">
        <v>148</v>
      </c>
      <c r="D150" s="43"/>
      <c r="E150" s="42" t="s">
        <v>9</v>
      </c>
      <c r="F150" s="101">
        <v>0</v>
      </c>
      <c r="G150" s="90">
        <f t="shared" si="2"/>
        <v>0</v>
      </c>
    </row>
    <row r="151" spans="1:7" x14ac:dyDescent="0.2">
      <c r="A151" s="33" t="s">
        <v>19</v>
      </c>
      <c r="B151" s="44">
        <v>17</v>
      </c>
      <c r="C151" s="14" t="s">
        <v>149</v>
      </c>
      <c r="D151" s="43"/>
      <c r="E151" s="42" t="s">
        <v>9</v>
      </c>
      <c r="F151" s="100">
        <v>0</v>
      </c>
      <c r="G151" s="90">
        <f t="shared" si="2"/>
        <v>0</v>
      </c>
    </row>
    <row r="152" spans="1:7" x14ac:dyDescent="0.2">
      <c r="A152" s="33" t="s">
        <v>19</v>
      </c>
      <c r="B152" s="44">
        <v>18</v>
      </c>
      <c r="C152" s="14" t="s">
        <v>150</v>
      </c>
      <c r="D152" s="43"/>
      <c r="E152" s="42" t="s">
        <v>9</v>
      </c>
      <c r="F152" s="100">
        <v>0</v>
      </c>
      <c r="G152" s="90">
        <f t="shared" si="2"/>
        <v>0</v>
      </c>
    </row>
    <row r="153" spans="1:7" x14ac:dyDescent="0.2">
      <c r="A153" s="33" t="s">
        <v>19</v>
      </c>
      <c r="B153" s="44">
        <v>19</v>
      </c>
      <c r="C153" s="14" t="s">
        <v>50</v>
      </c>
      <c r="D153" s="43"/>
      <c r="E153" s="19" t="s">
        <v>51</v>
      </c>
      <c r="F153" s="101">
        <v>0</v>
      </c>
      <c r="G153" s="90">
        <f t="shared" si="2"/>
        <v>0</v>
      </c>
    </row>
    <row r="154" spans="1:7" x14ac:dyDescent="0.2">
      <c r="A154" s="33" t="s">
        <v>19</v>
      </c>
      <c r="B154" s="44">
        <v>20</v>
      </c>
      <c r="C154" s="14" t="s">
        <v>73</v>
      </c>
      <c r="D154" s="43">
        <v>1</v>
      </c>
      <c r="E154" s="19" t="s">
        <v>47</v>
      </c>
      <c r="F154" s="100">
        <v>0</v>
      </c>
      <c r="G154" s="90">
        <f t="shared" si="2"/>
        <v>0</v>
      </c>
    </row>
    <row r="155" spans="1:7" x14ac:dyDescent="0.2">
      <c r="A155" s="33" t="s">
        <v>19</v>
      </c>
      <c r="B155" s="44">
        <v>21</v>
      </c>
      <c r="C155" s="14" t="s">
        <v>202</v>
      </c>
      <c r="D155" s="20">
        <v>1</v>
      </c>
      <c r="E155" s="19" t="s">
        <v>104</v>
      </c>
      <c r="F155" s="100">
        <v>0</v>
      </c>
      <c r="G155" s="90">
        <f t="shared" si="2"/>
        <v>0</v>
      </c>
    </row>
    <row r="156" spans="1:7" x14ac:dyDescent="0.2">
      <c r="A156" s="32" t="s">
        <v>19</v>
      </c>
      <c r="B156" s="42">
        <v>22</v>
      </c>
      <c r="C156" s="8" t="s">
        <v>210</v>
      </c>
      <c r="D156" s="43">
        <v>65</v>
      </c>
      <c r="E156" s="19" t="s">
        <v>10</v>
      </c>
      <c r="F156" s="100">
        <v>0</v>
      </c>
      <c r="G156" s="90">
        <f t="shared" si="2"/>
        <v>0</v>
      </c>
    </row>
    <row r="157" spans="1:7" s="10" customFormat="1" ht="12.75" thickBot="1" x14ac:dyDescent="0.25">
      <c r="A157" s="38" t="s">
        <v>19</v>
      </c>
      <c r="B157" s="76">
        <v>23</v>
      </c>
      <c r="C157" s="77" t="s">
        <v>201</v>
      </c>
      <c r="D157" s="61">
        <v>1</v>
      </c>
      <c r="E157" s="62" t="s">
        <v>104</v>
      </c>
      <c r="F157" s="103">
        <v>0</v>
      </c>
      <c r="G157" s="98">
        <f t="shared" si="2"/>
        <v>0</v>
      </c>
    </row>
    <row r="158" spans="1:7" ht="12.75" customHeight="1" thickBot="1" x14ac:dyDescent="0.25">
      <c r="A158" s="141" t="s">
        <v>20</v>
      </c>
      <c r="B158" s="142"/>
      <c r="C158" s="129" t="s">
        <v>41</v>
      </c>
      <c r="D158" s="129"/>
      <c r="E158" s="129"/>
      <c r="F158" s="130"/>
      <c r="G158" s="80">
        <f>SUM(G159:G161)</f>
        <v>0</v>
      </c>
    </row>
    <row r="159" spans="1:7" x14ac:dyDescent="0.2">
      <c r="A159" s="67" t="s">
        <v>20</v>
      </c>
      <c r="B159" s="46">
        <v>1</v>
      </c>
      <c r="C159" s="56" t="s">
        <v>45</v>
      </c>
      <c r="D159" s="57">
        <v>2</v>
      </c>
      <c r="E159" s="46" t="s">
        <v>6</v>
      </c>
      <c r="F159" s="101">
        <v>0</v>
      </c>
      <c r="G159" s="92">
        <f>D159*F159</f>
        <v>0</v>
      </c>
    </row>
    <row r="160" spans="1:7" x14ac:dyDescent="0.2">
      <c r="A160" s="32" t="s">
        <v>20</v>
      </c>
      <c r="B160" s="19">
        <v>2</v>
      </c>
      <c r="C160" s="7" t="s">
        <v>46</v>
      </c>
      <c r="D160" s="20">
        <v>2</v>
      </c>
      <c r="E160" s="19" t="s">
        <v>6</v>
      </c>
      <c r="F160" s="100">
        <v>0</v>
      </c>
      <c r="G160" s="90">
        <f>D160*F160</f>
        <v>0</v>
      </c>
    </row>
    <row r="161" spans="1:10" s="10" customFormat="1" ht="12.75" thickBot="1" x14ac:dyDescent="0.25">
      <c r="A161" s="38" t="s">
        <v>20</v>
      </c>
      <c r="B161" s="39">
        <v>3</v>
      </c>
      <c r="C161" s="66" t="s">
        <v>201</v>
      </c>
      <c r="D161" s="61">
        <v>1</v>
      </c>
      <c r="E161" s="62" t="s">
        <v>104</v>
      </c>
      <c r="F161" s="103">
        <v>0</v>
      </c>
      <c r="G161" s="98">
        <v>0</v>
      </c>
    </row>
    <row r="162" spans="1:10" ht="12.75" customHeight="1" thickBot="1" x14ac:dyDescent="0.25">
      <c r="A162" s="141" t="s">
        <v>21</v>
      </c>
      <c r="B162" s="142"/>
      <c r="C162" s="129" t="s">
        <v>62</v>
      </c>
      <c r="D162" s="129"/>
      <c r="E162" s="129"/>
      <c r="F162" s="130"/>
      <c r="G162" s="80">
        <f>SUM(G163:G165)</f>
        <v>0</v>
      </c>
    </row>
    <row r="163" spans="1:10" x14ac:dyDescent="0.2">
      <c r="A163" s="67" t="s">
        <v>21</v>
      </c>
      <c r="B163" s="46">
        <v>1</v>
      </c>
      <c r="C163" s="56" t="s">
        <v>63</v>
      </c>
      <c r="D163" s="57">
        <v>8</v>
      </c>
      <c r="E163" s="46" t="s">
        <v>33</v>
      </c>
      <c r="F163" s="101">
        <v>0</v>
      </c>
      <c r="G163" s="92">
        <f t="shared" si="2"/>
        <v>0</v>
      </c>
    </row>
    <row r="164" spans="1:10" x14ac:dyDescent="0.2">
      <c r="A164" s="32" t="s">
        <v>21</v>
      </c>
      <c r="B164" s="19">
        <v>2</v>
      </c>
      <c r="C164" s="7" t="s">
        <v>64</v>
      </c>
      <c r="D164" s="20">
        <v>8</v>
      </c>
      <c r="E164" s="19" t="s">
        <v>33</v>
      </c>
      <c r="F164" s="100">
        <v>0</v>
      </c>
      <c r="G164" s="90">
        <f t="shared" si="2"/>
        <v>0</v>
      </c>
    </row>
    <row r="165" spans="1:10" s="10" customFormat="1" ht="12.75" thickBot="1" x14ac:dyDescent="0.25">
      <c r="A165" s="38" t="s">
        <v>21</v>
      </c>
      <c r="B165" s="39">
        <v>3</v>
      </c>
      <c r="C165" s="66" t="s">
        <v>203</v>
      </c>
      <c r="D165" s="61">
        <v>1</v>
      </c>
      <c r="E165" s="62" t="s">
        <v>104</v>
      </c>
      <c r="F165" s="103">
        <v>0</v>
      </c>
      <c r="G165" s="98">
        <v>0</v>
      </c>
    </row>
    <row r="166" spans="1:10" ht="12.75" customHeight="1" thickBot="1" x14ac:dyDescent="0.25">
      <c r="A166" s="143" t="s">
        <v>52</v>
      </c>
      <c r="B166" s="144"/>
      <c r="C166" s="145" t="s">
        <v>185</v>
      </c>
      <c r="D166" s="145"/>
      <c r="E166" s="145"/>
      <c r="F166" s="146"/>
      <c r="G166" s="128">
        <f>SUM(G167:G179)</f>
        <v>0</v>
      </c>
    </row>
    <row r="167" spans="1:10" x14ac:dyDescent="0.2">
      <c r="A167" s="104" t="s">
        <v>52</v>
      </c>
      <c r="B167" s="86">
        <v>1</v>
      </c>
      <c r="C167" s="105" t="s">
        <v>178</v>
      </c>
      <c r="D167" s="106">
        <v>32</v>
      </c>
      <c r="E167" s="86" t="s">
        <v>10</v>
      </c>
      <c r="F167" s="99">
        <v>0</v>
      </c>
      <c r="G167" s="89">
        <f t="shared" si="2"/>
        <v>0</v>
      </c>
    </row>
    <row r="168" spans="1:10" x14ac:dyDescent="0.2">
      <c r="A168" s="32" t="s">
        <v>52</v>
      </c>
      <c r="B168" s="19">
        <v>2</v>
      </c>
      <c r="C168" s="7" t="s">
        <v>76</v>
      </c>
      <c r="D168" s="45">
        <v>24</v>
      </c>
      <c r="E168" s="19" t="s">
        <v>10</v>
      </c>
      <c r="F168" s="100">
        <v>0</v>
      </c>
      <c r="G168" s="90">
        <f t="shared" si="2"/>
        <v>0</v>
      </c>
    </row>
    <row r="169" spans="1:10" x14ac:dyDescent="0.2">
      <c r="A169" s="32" t="s">
        <v>52</v>
      </c>
      <c r="B169" s="19">
        <v>3</v>
      </c>
      <c r="C169" s="7" t="s">
        <v>179</v>
      </c>
      <c r="D169" s="45">
        <v>24</v>
      </c>
      <c r="E169" s="19" t="s">
        <v>10</v>
      </c>
      <c r="F169" s="100">
        <v>0</v>
      </c>
      <c r="G169" s="90">
        <f t="shared" si="2"/>
        <v>0</v>
      </c>
    </row>
    <row r="170" spans="1:10" x14ac:dyDescent="0.2">
      <c r="A170" s="32" t="s">
        <v>52</v>
      </c>
      <c r="B170" s="19">
        <v>4</v>
      </c>
      <c r="C170" s="7" t="s">
        <v>183</v>
      </c>
      <c r="D170" s="45">
        <v>80</v>
      </c>
      <c r="E170" s="19" t="s">
        <v>10</v>
      </c>
      <c r="F170" s="100">
        <v>0</v>
      </c>
      <c r="G170" s="90">
        <f t="shared" si="2"/>
        <v>0</v>
      </c>
    </row>
    <row r="171" spans="1:10" x14ac:dyDescent="0.2">
      <c r="A171" s="32" t="s">
        <v>52</v>
      </c>
      <c r="B171" s="19">
        <v>5</v>
      </c>
      <c r="C171" s="31" t="s">
        <v>60</v>
      </c>
      <c r="D171" s="45">
        <v>120</v>
      </c>
      <c r="E171" s="19" t="s">
        <v>10</v>
      </c>
      <c r="F171" s="100">
        <v>0</v>
      </c>
      <c r="G171" s="90">
        <f t="shared" si="2"/>
        <v>0</v>
      </c>
      <c r="H171" s="11"/>
      <c r="I171" s="11"/>
      <c r="J171" s="11"/>
    </row>
    <row r="172" spans="1:10" x14ac:dyDescent="0.2">
      <c r="A172" s="32" t="s">
        <v>52</v>
      </c>
      <c r="B172" s="19">
        <v>6</v>
      </c>
      <c r="C172" s="7" t="s">
        <v>61</v>
      </c>
      <c r="D172" s="20"/>
      <c r="E172" s="19" t="s">
        <v>10</v>
      </c>
      <c r="F172" s="100">
        <v>0</v>
      </c>
      <c r="G172" s="90">
        <f t="shared" si="2"/>
        <v>0</v>
      </c>
      <c r="H172" s="11"/>
      <c r="I172" s="11"/>
      <c r="J172" s="11"/>
    </row>
    <row r="173" spans="1:10" x14ac:dyDescent="0.2">
      <c r="A173" s="32" t="s">
        <v>52</v>
      </c>
      <c r="B173" s="19">
        <v>7</v>
      </c>
      <c r="C173" s="7" t="s">
        <v>24</v>
      </c>
      <c r="D173" s="45">
        <v>48</v>
      </c>
      <c r="E173" s="19" t="s">
        <v>10</v>
      </c>
      <c r="F173" s="100">
        <v>0</v>
      </c>
      <c r="G173" s="90">
        <f t="shared" si="2"/>
        <v>0</v>
      </c>
      <c r="H173" s="11"/>
      <c r="I173" s="11"/>
      <c r="J173" s="11"/>
    </row>
    <row r="174" spans="1:10" x14ac:dyDescent="0.2">
      <c r="A174" s="32" t="s">
        <v>52</v>
      </c>
      <c r="B174" s="19">
        <v>8</v>
      </c>
      <c r="C174" s="12" t="s">
        <v>204</v>
      </c>
      <c r="D174" s="45">
        <v>1</v>
      </c>
      <c r="E174" s="19" t="s">
        <v>104</v>
      </c>
      <c r="F174" s="100">
        <v>0</v>
      </c>
      <c r="G174" s="90">
        <v>0</v>
      </c>
      <c r="H174" s="15"/>
      <c r="I174" s="15"/>
      <c r="J174" s="15"/>
    </row>
    <row r="175" spans="1:10" x14ac:dyDescent="0.2">
      <c r="A175" s="32" t="s">
        <v>52</v>
      </c>
      <c r="B175" s="19">
        <v>9</v>
      </c>
      <c r="C175" s="7" t="s">
        <v>182</v>
      </c>
      <c r="D175" s="47">
        <v>32</v>
      </c>
      <c r="E175" s="19" t="s">
        <v>10</v>
      </c>
      <c r="F175" s="100">
        <v>0</v>
      </c>
      <c r="G175" s="90">
        <f t="shared" si="2"/>
        <v>0</v>
      </c>
      <c r="H175" s="11"/>
      <c r="I175" s="11"/>
      <c r="J175" s="11"/>
    </row>
    <row r="176" spans="1:10" x14ac:dyDescent="0.2">
      <c r="A176" s="32" t="s">
        <v>52</v>
      </c>
      <c r="B176" s="19">
        <v>10</v>
      </c>
      <c r="C176" s="7" t="s">
        <v>184</v>
      </c>
      <c r="D176" s="47">
        <v>40</v>
      </c>
      <c r="E176" s="19" t="s">
        <v>10</v>
      </c>
      <c r="F176" s="100">
        <v>0</v>
      </c>
      <c r="G176" s="90">
        <f t="shared" si="2"/>
        <v>0</v>
      </c>
      <c r="H176" s="11"/>
      <c r="I176" s="11"/>
      <c r="J176" s="11"/>
    </row>
    <row r="177" spans="1:10" x14ac:dyDescent="0.2">
      <c r="A177" s="32" t="s">
        <v>52</v>
      </c>
      <c r="B177" s="19">
        <v>11</v>
      </c>
      <c r="C177" s="7" t="s">
        <v>181</v>
      </c>
      <c r="D177" s="47">
        <v>150</v>
      </c>
      <c r="E177" s="19" t="s">
        <v>10</v>
      </c>
      <c r="F177" s="100">
        <v>0</v>
      </c>
      <c r="G177" s="90">
        <f t="shared" si="2"/>
        <v>0</v>
      </c>
      <c r="H177" s="11"/>
      <c r="I177" s="11"/>
      <c r="J177" s="11"/>
    </row>
    <row r="178" spans="1:10" x14ac:dyDescent="0.2">
      <c r="A178" s="32" t="s">
        <v>52</v>
      </c>
      <c r="B178" s="19">
        <v>12</v>
      </c>
      <c r="C178" s="31" t="s">
        <v>153</v>
      </c>
      <c r="D178" s="47">
        <v>32</v>
      </c>
      <c r="E178" s="19" t="s">
        <v>10</v>
      </c>
      <c r="F178" s="100">
        <v>0</v>
      </c>
      <c r="G178" s="90">
        <f t="shared" si="2"/>
        <v>0</v>
      </c>
      <c r="H178" s="11"/>
      <c r="I178" s="11"/>
      <c r="J178" s="11"/>
    </row>
    <row r="179" spans="1:10" ht="12.75" thickBot="1" x14ac:dyDescent="0.25">
      <c r="A179" s="35" t="s">
        <v>52</v>
      </c>
      <c r="B179" s="24">
        <v>13</v>
      </c>
      <c r="C179" s="48" t="s">
        <v>203</v>
      </c>
      <c r="D179" s="29">
        <v>1</v>
      </c>
      <c r="E179" s="30" t="s">
        <v>104</v>
      </c>
      <c r="F179" s="177">
        <v>0</v>
      </c>
      <c r="G179" s="178">
        <v>0</v>
      </c>
      <c r="H179" s="11"/>
      <c r="I179" s="11"/>
      <c r="J179" s="11"/>
    </row>
    <row r="180" spans="1:10" ht="12.75" thickBot="1" x14ac:dyDescent="0.25">
      <c r="A180" s="49"/>
      <c r="B180" s="49"/>
      <c r="C180" s="50"/>
      <c r="D180" s="51"/>
      <c r="E180" s="49"/>
      <c r="F180" s="52"/>
    </row>
    <row r="181" spans="1:10" ht="13.5" thickBot="1" x14ac:dyDescent="0.25">
      <c r="A181" s="137" t="s">
        <v>189</v>
      </c>
      <c r="B181" s="138"/>
      <c r="C181" s="138"/>
      <c r="D181" s="138"/>
      <c r="E181" s="139"/>
      <c r="F181" s="139"/>
      <c r="G181" s="140"/>
    </row>
    <row r="182" spans="1:10" ht="13.5" thickBot="1" x14ac:dyDescent="0.25">
      <c r="A182" s="109"/>
      <c r="B182" s="110"/>
      <c r="C182" s="111"/>
      <c r="D182" s="115"/>
      <c r="E182" s="124" t="s">
        <v>190</v>
      </c>
      <c r="F182" s="124" t="s">
        <v>191</v>
      </c>
      <c r="G182" s="125" t="s">
        <v>192</v>
      </c>
    </row>
    <row r="183" spans="1:10" ht="12.75" x14ac:dyDescent="0.2">
      <c r="A183" s="112"/>
      <c r="B183" s="78" t="s">
        <v>1</v>
      </c>
      <c r="C183" s="79" t="s">
        <v>193</v>
      </c>
      <c r="D183" s="116"/>
      <c r="E183" s="122">
        <f>G8</f>
        <v>65000</v>
      </c>
      <c r="F183" s="122">
        <f t="shared" ref="F183:F191" si="3">0.21*E183</f>
        <v>13650</v>
      </c>
      <c r="G183" s="123">
        <f>E183+F183</f>
        <v>78650</v>
      </c>
    </row>
    <row r="184" spans="1:10" ht="12.75" x14ac:dyDescent="0.2">
      <c r="A184" s="112"/>
      <c r="B184" s="78" t="s">
        <v>7</v>
      </c>
      <c r="C184" s="79" t="s">
        <v>8</v>
      </c>
      <c r="D184" s="116"/>
      <c r="E184" s="118">
        <f>G62</f>
        <v>0</v>
      </c>
      <c r="F184" s="118">
        <f t="shared" si="3"/>
        <v>0</v>
      </c>
      <c r="G184" s="119">
        <f t="shared" ref="G184:G191" si="4">E184+F184</f>
        <v>0</v>
      </c>
    </row>
    <row r="185" spans="1:10" ht="12.75" x14ac:dyDescent="0.2">
      <c r="A185" s="112"/>
      <c r="B185" s="78" t="s">
        <v>11</v>
      </c>
      <c r="C185" s="79" t="s">
        <v>32</v>
      </c>
      <c r="D185" s="116"/>
      <c r="E185" s="118">
        <f>G80</f>
        <v>0</v>
      </c>
      <c r="F185" s="118">
        <f t="shared" si="3"/>
        <v>0</v>
      </c>
      <c r="G185" s="119">
        <f t="shared" si="4"/>
        <v>0</v>
      </c>
    </row>
    <row r="186" spans="1:10" ht="12.75" x14ac:dyDescent="0.2">
      <c r="A186" s="112"/>
      <c r="B186" s="78" t="s">
        <v>16</v>
      </c>
      <c r="C186" s="79" t="s">
        <v>31</v>
      </c>
      <c r="D186" s="116"/>
      <c r="E186" s="118">
        <f>G101</f>
        <v>0</v>
      </c>
      <c r="F186" s="118">
        <f t="shared" si="3"/>
        <v>0</v>
      </c>
      <c r="G186" s="119">
        <f t="shared" si="4"/>
        <v>0</v>
      </c>
    </row>
    <row r="187" spans="1:10" ht="12.75" x14ac:dyDescent="0.2">
      <c r="A187" s="112"/>
      <c r="B187" s="78" t="s">
        <v>18</v>
      </c>
      <c r="C187" s="79" t="s">
        <v>12</v>
      </c>
      <c r="D187" s="116"/>
      <c r="E187" s="118">
        <f>G125</f>
        <v>0</v>
      </c>
      <c r="F187" s="118">
        <f t="shared" si="3"/>
        <v>0</v>
      </c>
      <c r="G187" s="119">
        <f t="shared" si="4"/>
        <v>0</v>
      </c>
    </row>
    <row r="188" spans="1:10" ht="12.75" x14ac:dyDescent="0.2">
      <c r="A188" s="112"/>
      <c r="B188" s="78" t="s">
        <v>19</v>
      </c>
      <c r="C188" s="79" t="s">
        <v>48</v>
      </c>
      <c r="D188" s="116"/>
      <c r="E188" s="118">
        <f>G134</f>
        <v>0</v>
      </c>
      <c r="F188" s="118">
        <f t="shared" si="3"/>
        <v>0</v>
      </c>
      <c r="G188" s="119">
        <f t="shared" si="4"/>
        <v>0</v>
      </c>
    </row>
    <row r="189" spans="1:10" ht="12.75" x14ac:dyDescent="0.2">
      <c r="A189" s="112"/>
      <c r="B189" s="78" t="s">
        <v>20</v>
      </c>
      <c r="C189" s="79" t="s">
        <v>41</v>
      </c>
      <c r="D189" s="116"/>
      <c r="E189" s="118">
        <f>G158</f>
        <v>0</v>
      </c>
      <c r="F189" s="118">
        <f t="shared" si="3"/>
        <v>0</v>
      </c>
      <c r="G189" s="119">
        <f t="shared" si="4"/>
        <v>0</v>
      </c>
    </row>
    <row r="190" spans="1:10" ht="12.75" x14ac:dyDescent="0.2">
      <c r="A190" s="112"/>
      <c r="B190" s="78" t="s">
        <v>21</v>
      </c>
      <c r="C190" s="79" t="s">
        <v>62</v>
      </c>
      <c r="D190" s="116"/>
      <c r="E190" s="118">
        <f>G162</f>
        <v>0</v>
      </c>
      <c r="F190" s="118">
        <f t="shared" si="3"/>
        <v>0</v>
      </c>
      <c r="G190" s="119">
        <f t="shared" si="4"/>
        <v>0</v>
      </c>
    </row>
    <row r="191" spans="1:10" ht="13.5" thickBot="1" x14ac:dyDescent="0.25">
      <c r="A191" s="107"/>
      <c r="B191" s="78" t="s">
        <v>52</v>
      </c>
      <c r="C191" s="79" t="s">
        <v>194</v>
      </c>
      <c r="D191" s="116"/>
      <c r="E191" s="120">
        <f>G166</f>
        <v>0</v>
      </c>
      <c r="F191" s="120">
        <f t="shared" si="3"/>
        <v>0</v>
      </c>
      <c r="G191" s="121">
        <f t="shared" si="4"/>
        <v>0</v>
      </c>
    </row>
    <row r="192" spans="1:10" ht="13.5" thickBot="1" x14ac:dyDescent="0.25">
      <c r="A192" s="113"/>
      <c r="B192" s="114"/>
      <c r="C192" s="108" t="s">
        <v>195</v>
      </c>
      <c r="D192" s="117"/>
      <c r="E192" s="126">
        <f>SUM(E183:E191)</f>
        <v>65000</v>
      </c>
      <c r="F192" s="126">
        <f>SUM(F183:F191)</f>
        <v>13650</v>
      </c>
      <c r="G192" s="127">
        <f>SUM(G183:G191)</f>
        <v>78650</v>
      </c>
    </row>
    <row r="193" spans="1:6" x14ac:dyDescent="0.2">
      <c r="A193" s="49"/>
      <c r="B193" s="49"/>
      <c r="C193" s="50"/>
      <c r="D193" s="51"/>
      <c r="E193" s="49"/>
      <c r="F193" s="52"/>
    </row>
    <row r="194" spans="1:6" x14ac:dyDescent="0.2">
      <c r="A194" s="49"/>
      <c r="B194" s="49"/>
      <c r="C194" s="50"/>
      <c r="D194" s="51"/>
      <c r="E194" s="49"/>
      <c r="F194" s="52"/>
    </row>
    <row r="195" spans="1:6" x14ac:dyDescent="0.2">
      <c r="A195" s="49"/>
      <c r="B195" s="49"/>
      <c r="C195" s="50"/>
      <c r="D195" s="51"/>
      <c r="E195" s="49"/>
      <c r="F195" s="52"/>
    </row>
    <row r="196" spans="1:6" ht="12.75" x14ac:dyDescent="0.2">
      <c r="A196" s="49"/>
      <c r="B196" s="49"/>
      <c r="C196" s="50"/>
      <c r="D196" s="81"/>
      <c r="E196" s="94"/>
      <c r="F196" s="52"/>
    </row>
    <row r="197" spans="1:6" ht="12.75" x14ac:dyDescent="0.2">
      <c r="A197" s="49"/>
      <c r="B197" s="49"/>
      <c r="C197" s="50"/>
      <c r="D197" s="81"/>
      <c r="E197" s="94"/>
      <c r="F197" s="52"/>
    </row>
    <row r="198" spans="1:6" x14ac:dyDescent="0.2">
      <c r="A198" s="49"/>
      <c r="B198" s="49"/>
      <c r="C198" s="50"/>
      <c r="D198" s="51"/>
      <c r="E198" s="49"/>
      <c r="F198" s="52"/>
    </row>
    <row r="199" spans="1:6" x14ac:dyDescent="0.2">
      <c r="A199" s="49"/>
      <c r="B199" s="49"/>
      <c r="C199" s="50"/>
      <c r="D199" s="51"/>
      <c r="E199" s="49"/>
      <c r="F199" s="52"/>
    </row>
    <row r="200" spans="1:6" x14ac:dyDescent="0.2">
      <c r="A200" s="49"/>
      <c r="B200" s="49"/>
      <c r="C200" s="50"/>
      <c r="D200" s="51"/>
      <c r="E200" s="93"/>
      <c r="F200" s="52"/>
    </row>
    <row r="201" spans="1:6" x14ac:dyDescent="0.2">
      <c r="A201" s="49"/>
      <c r="B201" s="49"/>
      <c r="C201" s="50"/>
      <c r="D201" s="51"/>
      <c r="E201" s="49"/>
      <c r="F201" s="52"/>
    </row>
  </sheetData>
  <mergeCells count="28">
    <mergeCell ref="C101:F101"/>
    <mergeCell ref="C80:F80"/>
    <mergeCell ref="C62:F62"/>
    <mergeCell ref="A6:B6"/>
    <mergeCell ref="A7:B7"/>
    <mergeCell ref="A101:B101"/>
    <mergeCell ref="G6:G7"/>
    <mergeCell ref="C52:G52"/>
    <mergeCell ref="C35:G35"/>
    <mergeCell ref="A8:B8"/>
    <mergeCell ref="A52:B52"/>
    <mergeCell ref="A35:B35"/>
    <mergeCell ref="C134:F134"/>
    <mergeCell ref="C125:F125"/>
    <mergeCell ref="A2:G2"/>
    <mergeCell ref="A3:G3"/>
    <mergeCell ref="A181:G181"/>
    <mergeCell ref="A162:B162"/>
    <mergeCell ref="A166:B166"/>
    <mergeCell ref="A125:B125"/>
    <mergeCell ref="A134:B134"/>
    <mergeCell ref="A158:B158"/>
    <mergeCell ref="C166:F166"/>
    <mergeCell ref="C162:F162"/>
    <mergeCell ref="C158:F158"/>
    <mergeCell ref="A5:E5"/>
    <mergeCell ref="A62:B62"/>
    <mergeCell ref="A80:B80"/>
  </mergeCells>
  <phoneticPr fontId="11" type="noConversion"/>
  <printOptions horizontalCentered="1"/>
  <pageMargins left="0.25" right="0.25" top="0.75" bottom="0.75" header="0.3" footer="0.3"/>
  <pageSetup paperSize="8" scale="46" fitToWidth="0" orientation="portrait" r:id="rId1"/>
  <headerFooter alignWithMargins="0"/>
  <rowBreaks count="3" manualBreakCount="3">
    <brk id="51" max="6" man="1"/>
    <brk id="100" max="6" man="1"/>
    <brk id="13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soupis prací</vt:lpstr>
      <vt:lpstr>'soupis prací'!Oblast_tisku</vt:lpstr>
      <vt:lpstr>'soupis prací'!Print_Area</vt:lpstr>
      <vt:lpstr>'soupis prací'!Print_Titles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2021-10-01T07:51:55Z</dcterms:created>
  <dcterms:modified xsi:type="dcterms:W3CDTF">2025-06-03T12:24:50Z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íl">
    <vt:lpwstr>info</vt:lpwstr>
  </property>
  <property fmtid="{D5CDD505-2E9C-101B-9397-08002B2CF9AE}" pid="3" name="TemplateVersion">
    <vt:lpwstr>1453.1</vt:lpwstr>
  </property>
</Properties>
</file>